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8400_医薬・生活衛生局　食品監視安全課\情報管理係☆\R04年度\14 行政事業レビュー\01 一般会計\R040816〆 最終公表版など\"/>
    </mc:Choice>
  </mc:AlternateContent>
  <bookViews>
    <workbookView xWindow="3445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25" i="11" l="1"/>
  <c r="AY329" i="11"/>
  <c r="AY333" i="11"/>
  <c r="AY340" i="11"/>
  <c r="AY323" i="11"/>
  <c r="AY327" i="11"/>
  <c r="AY331" i="11"/>
  <c r="AY337" i="11"/>
  <c r="AY324" i="11"/>
  <c r="AY328" i="11"/>
  <c r="AY332" i="11"/>
  <c r="AY338" i="11"/>
  <c r="AY322" i="11"/>
  <c r="AY326" i="11"/>
  <c r="AY336" i="11"/>
  <c r="AY341" i="11"/>
  <c r="AY398" i="11"/>
  <c r="AY397" i="11"/>
  <c r="AY69" i="11"/>
  <c r="AY66" i="11"/>
  <c r="AY75" i="11"/>
  <c r="AY73" i="11"/>
  <c r="AY77" i="11"/>
  <c r="AY74" i="11"/>
  <c r="AY72" i="11"/>
  <c r="AY335" i="11"/>
  <c r="AY214" i="11"/>
  <c r="AY213" i="11"/>
  <c r="AY209" i="11"/>
  <c r="AY208" i="11"/>
  <c r="AY212" i="11" s="1"/>
  <c r="AY205" i="11"/>
  <c r="AY201" i="11"/>
  <c r="AY200" i="11"/>
  <c r="AY204" i="11" s="1"/>
  <c r="AY195" i="11"/>
  <c r="AY196" i="11" s="1"/>
  <c r="AY193" i="11"/>
  <c r="AY190" i="11"/>
  <c r="AY192" i="11" s="1"/>
  <c r="AY180" i="11"/>
  <c r="AY187" i="11" s="1"/>
  <c r="AY179" i="11"/>
  <c r="AY178" i="11"/>
  <c r="AY175" i="11"/>
  <c r="AY174" i="11"/>
  <c r="AY173" i="11"/>
  <c r="AY177" i="11" s="1"/>
  <c r="AY170" i="11"/>
  <c r="AY171"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202" i="11" l="1"/>
  <c r="AY206" i="11"/>
  <c r="AY210" i="11"/>
  <c r="AY198" i="11"/>
  <c r="AY203" i="11"/>
  <c r="AY207" i="11"/>
  <c r="AY211" i="11"/>
  <c r="AY163" i="11"/>
  <c r="AY140" i="11"/>
  <c r="AY144" i="11"/>
  <c r="AY134" i="11"/>
  <c r="AY176" i="11"/>
  <c r="AY126" i="11"/>
  <c r="AY123" i="11"/>
  <c r="AY131" i="11"/>
  <c r="AY143" i="11"/>
  <c r="AY116" i="11"/>
  <c r="AY120" i="11"/>
  <c r="AY124" i="11"/>
  <c r="AY128" i="11"/>
  <c r="AY154" i="11"/>
  <c r="AY113" i="11"/>
  <c r="AY117" i="11"/>
  <c r="AY151" i="11"/>
  <c r="AY155" i="11"/>
  <c r="AY164" i="11"/>
  <c r="AY141"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49" i="11" l="1"/>
  <c r="AY97" i="11"/>
  <c r="AY92" i="11"/>
  <c r="AY89" i="11"/>
  <c r="AY86" i="11"/>
  <c r="AY90" i="11"/>
  <c r="AY94" i="11"/>
  <c r="AY82"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<sst xmlns="http://schemas.openxmlformats.org/spreadsheetml/2006/main" count="1421" uniqueCount="710">
  <si>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</si>
  <si>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</si>
  <si>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</si>
  <si>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</si>
  <si>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</si>
  <si>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</si>
  <si>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</si>
  <si>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</si>
  <si>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</si>
  <si>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</si>
  <si>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</si>
  <si>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</si>
  <si>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</si>
  <si>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</si>
  <si>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</si>
  <si>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</si>
  <si>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</si>
  <si>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</si>
  <si>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</si>
  <si>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</si>
  <si>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</si>
  <si>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</si>
  <si>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</si>
  <si>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</si>
  <si>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</si>
  <si>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</si>
  <si>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</si>
  <si>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</si>
  <si>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</si>
  <si>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</si>
  <si>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</si>
  <si>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</si>
  <si>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</si>
  <si>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</si>
  <si>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</si>
  <si>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</si>
  <si>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</si>
  <si>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</si>
  <si>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</si>
  <si>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</si>
  <si>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</si>
  <si>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</si>
  <si>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</si>
  <si>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</si>
  <si>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</si>
  <si>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</si>
  <si>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</si>
  <si>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</si>
  <si>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</si>
  <si>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</si>
  <si>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</si>
  <si>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</si>
  <si>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</si>
  <si>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</si>
  <si>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</si>
  <si>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</si>
  <si>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</si>
  <si>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</si>
  <si>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</si>
  <si>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</si>
  <si>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</si>
  <si>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</si>
  <si>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</si>
  <si>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</si>
  <si>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</si>
  <si>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</si>
  <si>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</si>
  <si>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</si>
  <si>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</si>
  <si>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</si>
  <si>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</si>
  <si>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</si>
  <si>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</si>
  <si>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</si>
  <si>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</si>
  <si>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</si>
  <si>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</si>
  <si>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</si>
  <si>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</si>
  <si>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</si>
  <si>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</si>
  <si>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</si>
  <si>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</si>
  <si>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</si>
  <si>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</si>
  <si>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</si>
  <si>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</si>
  <si>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</si>
  <si>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</si>
  <si>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</si>
  <si>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</si>
  <si>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</si>
  <si>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</si>
  <si>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</si>
  <si>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</si>
  <si>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</si>
  <si>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</si>
  <si>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</si>
  <si>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</si>
  <si>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</si>
  <si>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</si>
  <si>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</si>
  <si>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</si>
  <si>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</si>
  <si>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</si>
  <si>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</si>
  <si>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</si>
  <si>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</si>
  <si>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</si>
  <si>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</si>
  <si>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</si>
  <si>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</si>
  <si>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</si>
  <si>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</si>
  <si>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</si>
  <si>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</si>
  <si>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</si>
  <si>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</si>
  <si>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</si>
  <si>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</si>
  <si>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</si>
  <si>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</si>
  <si>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</si>
  <si>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</si>
  <si>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</si>
  <si>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</si>
  <si>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</si>
  <si>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</si>
  <si>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</si>
  <si>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</si>
  <si>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</si>
  <si>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</si>
  <si>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</si>
  <si>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</si>
  <si>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</si>
  <si>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</si>
  <si>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</si>
  <si>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</si>
  <si>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</si>
  <si>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</si>
  <si>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</si>
  <si>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</si>
  <si>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</si>
  <si>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</si>
  <si>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</si>
  <si>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</si>
  <si>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</si>
  <si>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</si>
  <si>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</si>
  <si>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</si>
  <si>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</si>
  <si>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</si>
  <si>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</si>
  <si>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</si>
  <si>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</si>
  <si>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</si>
  <si>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</si>
  <si>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</si>
  <si>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</si>
  <si>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</si>
  <si>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</si>
  <si>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</si>
  <si>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</si>
  <si>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</si>
  <si>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</si>
  <si>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</si>
  <si>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</si>
  <si>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</si>
  <si>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</si>
  <si>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</si>
  <si>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</si>
  <si>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</si>
  <si>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</si>
  <si>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</si>
  <si>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</si>
  <si>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</si>
  <si>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</si>
  <si>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</si>
  <si>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</si>
  <si>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</si>
  <si>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</si>
  <si>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</si>
  <si>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</si>
  <si>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</si>
  <si>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</si>
  <si>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</si>
  <si>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</si>
  <si>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</si>
  <si>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</si>
  <si>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</si>
  <si>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</si>
  <si>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</si>
  <si>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</si>
  <si>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</si>
  <si>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</si>
  <si>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</si>
  <si>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</si>
  <si>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</si>
  <si>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</si>
  <si>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</si>
  <si>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</si>
  <si>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</si>
  <si>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</si>
  <si>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</si>
  <si>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</si>
  <si>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</si>
  <si>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</si>
  <si>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</si>
  <si>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</si>
  <si>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</si>
  <si>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</si>
  <si>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</si>
  <si>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</si>
  <si>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</si>
  <si>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</si>
  <si>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</si>
  <si>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</si>
  <si>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</si>
  <si>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</si>
  <si>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</si>
  <si>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</si>
  <si>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</si>
  <si>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</si>
  <si>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</si>
  <si>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</si>
  <si>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</si>
  <si>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</si>
  <si>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</si>
  <si>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</si>
  <si>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</si>
  <si>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</si>
  <si>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</si>
  <si>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</si>
  <si>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</si>
  <si>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</si>
  <si>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</si>
  <si>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</si>
  <si>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</si>
  <si>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</si>
  <si>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</si>
  <si>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</si>
  <si>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</si>
  <si>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</si>
  <si>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</si>
  <si>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</si>
  <si>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</si>
  <si>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</si>
  <si>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</si>
  <si>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</si>
  <si>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</si>
  <si>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</si>
  <si>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</si>
  <si>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</si>
  <si>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</si>
  <si>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</si>
  <si>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</si>
  <si>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</si>
  <si>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</si>
  <si>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</si>
  <si>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</si>
  <si>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</si>
  <si>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</si>
  <si>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</si>
  <si>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</si>
  <si>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</si>
  <si>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</si>
  <si>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</si>
  <si>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</si>
  <si>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</si>
  <si>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</si>
  <si>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</si>
  <si>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</si>
  <si>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</si>
  <si>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</si>
  <si>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</si>
  <si>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</si>
  <si>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</si>
  <si>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</si>
  <si>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</si>
  <si>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</si>
  <si>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</si>
  <si>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</si>
  <si>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</si>
  <si>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</si>
  <si>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</si>
  <si>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</si>
  <si>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</si>
  <si>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</si>
  <si>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</si>
  <si>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</si>
  <si>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</si>
  <si>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</si>
  <si>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</si>
  <si>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</si>
  <si>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</si>
  <si>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</si>
  <si>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</si>
  <si>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</si>
  <si>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</si>
  <si>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</si>
  <si>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</si>
  <si>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</si>
  <si>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</si>
  <si>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</si>
  <si>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</si>
  <si>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</si>
  <si>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</si>
  <si>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</si>
  <si>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</si>
  <si>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</si>
  <si>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</si>
  <si>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</si>
  <si>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</si>
  <si>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</si>
  <si>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</si>
  <si>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</si>
  <si>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</si>
  <si>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</si>
  <si>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</si>
  <si>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</si>
  <si>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</si>
  <si>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</si>
  <si>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</si>
  <si>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</si>
  <si>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</si>
  <si>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</si>
  <si>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</si>
  <si>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</si>
  <si>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</si>
  <si>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</si>
  <si>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</si>
  <si>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</si>
  <si>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</si>
  <si>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</si>
  <si>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</si>
  <si>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</si>
  <si>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</si>
  <si>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</si>
  <si>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</si>
  <si>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</si>
  <si>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</si>
  <si>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</si>
  <si>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</si>
  <si>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</si>
  <si>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</si>
  <si>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</si>
  <si>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</si>
  <si>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</si>
  <si>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</si>
  <si>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</si>
  <si>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</si>
  <si>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</si>
  <si>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</si>
  <si>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</si>
  <si>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</si>
  <si>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</si>
  <si>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</si>
  <si>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</si>
  <si>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</si>
  <si>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</si>
  <si>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</si>
  <si>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</si>
  <si>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</si>
  <si>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</si>
  <si>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</si>
  <si>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</si>
  <si>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</si>
  <si>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</si>
  <si>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</si>
  <si>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</si>
  <si>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</si>
  <si>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</si>
  <si>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</si>
  <si>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</si>
  <si>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</si>
  <si>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</si>
  <si>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</si>
  <si>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</si>
  <si>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</si>
  <si>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</si>
  <si>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</si>
  <si>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</si>
  <si>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</si>
  <si>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</si>
  <si>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</si>
  <si>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</si>
  <si>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</si>
  <si>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</si>
  <si>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</si>
  <si>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</si>
  <si>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</si>
  <si>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</si>
  <si>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</si>
  <si>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</si>
  <si>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</si>
  <si>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</si>
  <si>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</si>
  <si>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</si>
  <si>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</si>
  <si>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</si>
  <si>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</si>
  <si>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</si>
  <si>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</si>
  <si>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</si>
  <si>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</si>
  <si>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</si>
  <si>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</si>
  <si>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</si>
  <si>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</si>
  <si>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</si>
  <si>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</si>
  <si>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</si>
  <si>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</si>
  <si>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</si>
  <si>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</si>
  <si>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</si>
  <si>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</si>
  <si>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</si>
  <si>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</si>
  <si>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</si>
  <si>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</si>
  <si>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</si>
  <si>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</si>
  <si>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</si>
  <si>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</si>
  <si>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</si>
  <si>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</si>
  <si>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</si>
  <si>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</si>
  <si>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</si>
  <si>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</si>
  <si>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</si>
  <si>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</si>
  <si>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</si>
  <si>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</si>
  <si>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</si>
  <si>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</si>
  <si>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</si>
  <si>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</si>
  <si>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</si>
  <si>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</si>
  <si>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</si>
  <si>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</si>
  <si>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</si>
  <si>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</si>
  <si>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</si>
  <si>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</si>
  <si>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</si>
  <si>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</si>
  <si>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</si>
  <si>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</si>
  <si>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</si>
  <si>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</si>
  <si>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</si>
  <si>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</si>
  <si>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</si>
  <si>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</si>
  <si>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</si>
  <si>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</si>
  <si>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</si>
  <si>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</si>
  <si>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</si>
  <si>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</si>
  <si>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</si>
  <si>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</si>
  <si>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</si>
  <si>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</si>
  <si>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</si>
  <si>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</si>
  <si>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</si>
  <si>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</si>
  <si>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</si>
  <si>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</si>
  <si>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</si>
  <si>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</si>
  <si>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</si>
  <si>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</si>
  <si>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</si>
  <si>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</si>
  <si>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</si>
  <si>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</si>
  <si>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</si>
  <si>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</si>
  <si>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</si>
  <si>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</si>
  <si>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</si>
  <si>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</si>
  <si>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</si>
  <si>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</si>
  <si>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</si>
  <si>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</si>
  <si>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</si>
  <si>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</si>
  <si>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</si>
  <si>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</si>
  <si>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</si>
  <si>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</si>
  <si>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</si>
  <si>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</si>
  <si>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</si>
  <si>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</si>
  <si>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</si>
  <si>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</si>
  <si>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</si>
  <si>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</si>
  <si>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</si>
  <si>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</si>
  <si>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</si>
  <si>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</si>
  <si>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</si>
  <si>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</si>
  <si>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</si>
  <si>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</si>
  <si>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</si>
  <si>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</si>
  <si>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</si>
  <si>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</si>
  <si>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</si>
  <si>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</si>
  <si>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</si>
  <si>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</si>
  <si>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</si>
  <si>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</si>
  <si>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</si>
  <si>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</si>
  <si>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</si>
  <si>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</si>
  <si>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</si>
  <si>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</si>
  <si>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</si>
  <si>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</si>
  <si>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</si>
  <si>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</si>
  <si>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</si>
  <si>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</si>
  <si>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</si>
  <si>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</si>
  <si>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</si>
  <si>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</si>
  <si>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</si>
  <si>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</si>
  <si>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</si>
  <si>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</si>
  <si>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</si>
  <si>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</si>
  <si>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</si>
  <si>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</si>
  <si>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</si>
  <si>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</si>
  <si>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</si>
  <si>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</si>
  <si>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</si>
  <si>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</si>
  <si>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</si>
  <si>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</si>
  <si>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</si>
  <si>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</si>
  <si>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</si>
  <si>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</si>
  <si>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</si>
  <si>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</si>
  <si>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</si>
  <si>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</si>
  <si>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</si>
  <si>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</si>
  <si>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</si>
  <si>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</si>
  <si>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</si>
  <si>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</si>
  <si>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</si>
  <si>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</si>
  <si>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</si>
  <si>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</si>
  <si>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</si>
  <si>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</si>
  <si>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</si>
  <si>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</si>
  <si>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</si>
  <si>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</si>
  <si>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</si>
  <si>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</si>
  <si>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</si>
  <si>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</si>
  <si>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</si>
  <si>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</si>
  <si>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</si>
  <si>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</si>
  <si>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</si>
  <si>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</si>
  <si>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</si>
  <si>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</si>
  <si>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</si>
  <si>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</si>
  <si>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</si>
  <si>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</si>
  <si>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</si>
  <si>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</si>
  <si>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</si>
  <si>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</si>
  <si>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</si>
  <si>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</si>
  <si>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</si>
  <si>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</si>
  <si>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</si>
  <si>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</si>
  <si>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</si>
  <si>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</si>
  <si>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</si>
  <si>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医薬・生活衛生局</t>
  </si>
  <si>
    <t>平成14年度</t>
  </si>
  <si>
    <t>終了予定なし</t>
  </si>
  <si>
    <t>食品監視安全課</t>
  </si>
  <si>
    <t>食品衛生法第２条、と畜場法第２条、食鳥処理の事業の規制及び食鳥検査に関する法律第１条の２、牛海綿状脳症対策特別措置法第３条　等</t>
  </si>
  <si>
    <t>「牛海綿状脳症に関する検査の実施について」（部長通知）</t>
  </si>
  <si>
    <t>米国及びカナダ等の牛肉の対日輸出施設等に対して定期的に査察を行うとともに、食品衛生監視員に対する疫学調査・監視指導等に関する講習会の実施、食鳥検査員及びと畜検査員に対する検査技術や衛生管理、疾病診断法等に関する研修会の実施。</t>
  </si>
  <si>
    <t>-</t>
  </si>
  <si>
    <t>食品等試験検査費</t>
  </si>
  <si>
    <t>職員旅費</t>
  </si>
  <si>
    <t>庁費</t>
  </si>
  <si>
    <t>委員等旅費</t>
  </si>
  <si>
    <t>諸謝金</t>
  </si>
  <si>
    <t>効率的な予算執行</t>
  </si>
  <si>
    <t>事業実施にかかる単位当たりコストの減少率（対前年度比）
実績：当該年度
目標値：前年度</t>
  </si>
  <si>
    <t>千円</t>
  </si>
  <si>
    <t>件</t>
  </si>
  <si>
    <t>　　X/Y</t>
    <phoneticPr fontId="5"/>
  </si>
  <si>
    <t>3,895/23</t>
  </si>
  <si>
    <t>4,539/1,245</t>
  </si>
  <si>
    <t>／　</t>
    <phoneticPr fontId="5"/>
  </si>
  <si>
    <t>農林水産省</t>
  </si>
  <si>
    <t>家畜衛生対策事業</t>
  </si>
  <si>
    <t>296</t>
  </si>
  <si>
    <t>255</t>
  </si>
  <si>
    <t>299</t>
  </si>
  <si>
    <t>311</t>
  </si>
  <si>
    <t>324</t>
  </si>
  <si>
    <t>321</t>
  </si>
  <si>
    <t>331</t>
  </si>
  <si>
    <t>337</t>
  </si>
  <si>
    <t>○</t>
  </si>
  <si>
    <t>厚労</t>
  </si>
  <si>
    <t>B. 株式会社チヨダサイエンス</t>
    <rPh sb="3" eb="7">
      <t>カブシキガイシャ</t>
    </rPh>
    <phoneticPr fontId="5"/>
  </si>
  <si>
    <t>消耗品費</t>
    <rPh sb="0" eb="3">
      <t>ショウモウヒン</t>
    </rPh>
    <rPh sb="3" eb="4">
      <t>ヒ</t>
    </rPh>
    <phoneticPr fontId="5"/>
  </si>
  <si>
    <t>備品費</t>
    <rPh sb="0" eb="3">
      <t>ビヒンヒ</t>
    </rPh>
    <phoneticPr fontId="5"/>
  </si>
  <si>
    <t>検査消耗品購入費</t>
    <rPh sb="0" eb="2">
      <t>ケンサ</t>
    </rPh>
    <rPh sb="2" eb="5">
      <t>ショウモウヒン</t>
    </rPh>
    <rPh sb="5" eb="8">
      <t>コウニュウヒ</t>
    </rPh>
    <phoneticPr fontId="5"/>
  </si>
  <si>
    <t>検査備品購入費</t>
    <rPh sb="0" eb="2">
      <t>ケンサ</t>
    </rPh>
    <rPh sb="2" eb="4">
      <t>ビヒン</t>
    </rPh>
    <rPh sb="4" eb="6">
      <t>コウニュウ</t>
    </rPh>
    <rPh sb="6" eb="7">
      <t>ヒ</t>
    </rPh>
    <phoneticPr fontId="5"/>
  </si>
  <si>
    <t>株式会社チヨダサイエンス</t>
    <rPh sb="0" eb="4">
      <t>カブシキガイシャ</t>
    </rPh>
    <phoneticPr fontId="5"/>
  </si>
  <si>
    <t>岩井化学薬品株式会社</t>
    <rPh sb="0" eb="2">
      <t>イワイ</t>
    </rPh>
    <rPh sb="2" eb="4">
      <t>カガク</t>
    </rPh>
    <rPh sb="4" eb="6">
      <t>ヤクヒン</t>
    </rPh>
    <rPh sb="6" eb="10">
      <t>カブシキガイシャ</t>
    </rPh>
    <phoneticPr fontId="5"/>
  </si>
  <si>
    <t>ブングル・ドット・コム株式会社</t>
    <rPh sb="11" eb="15">
      <t>カブシキガイシャ</t>
    </rPh>
    <phoneticPr fontId="5"/>
  </si>
  <si>
    <t>消耗品購入費</t>
    <rPh sb="0" eb="3">
      <t>ショウモウヒン</t>
    </rPh>
    <rPh sb="3" eb="6">
      <t>コウニュウヒ</t>
    </rPh>
    <phoneticPr fontId="5"/>
  </si>
  <si>
    <t>消耗品購入費</t>
    <rPh sb="0" eb="3">
      <t>ショウモウヒン</t>
    </rPh>
    <rPh sb="3" eb="5">
      <t>コウニュウ</t>
    </rPh>
    <rPh sb="5" eb="6">
      <t>ヒ</t>
    </rPh>
    <phoneticPr fontId="5"/>
  </si>
  <si>
    <t>-</t>
    <phoneticPr fontId="5"/>
  </si>
  <si>
    <t>消耗品等購入費</t>
    <rPh sb="0" eb="3">
      <t>ショウモウヒン</t>
    </rPh>
    <rPh sb="3" eb="4">
      <t>トウ</t>
    </rPh>
    <rPh sb="4" eb="6">
      <t>コウニュウ</t>
    </rPh>
    <rPh sb="6" eb="7">
      <t>ヒ</t>
    </rPh>
    <phoneticPr fontId="5"/>
  </si>
  <si>
    <t>厚生労働省共済組合</t>
    <phoneticPr fontId="5"/>
  </si>
  <si>
    <t>個人Ａ</t>
    <rPh sb="0" eb="2">
      <t>コジン</t>
    </rPh>
    <phoneticPr fontId="5"/>
  </si>
  <si>
    <t>資金前渡官吏</t>
    <rPh sb="0" eb="2">
      <t>シキン</t>
    </rPh>
    <rPh sb="2" eb="4">
      <t>ゼント</t>
    </rPh>
    <rPh sb="4" eb="6">
      <t>カンリ</t>
    </rPh>
    <phoneticPr fontId="5"/>
  </si>
  <si>
    <t>個人Ｂ</t>
    <rPh sb="0" eb="2">
      <t>コジン</t>
    </rPh>
    <phoneticPr fontId="5"/>
  </si>
  <si>
    <t>個人Ｃ</t>
    <rPh sb="0" eb="2">
      <t>コジン</t>
    </rPh>
    <phoneticPr fontId="5"/>
  </si>
  <si>
    <t>A. 厚生労働省共済組合</t>
    <rPh sb="3" eb="5">
      <t>コウセイ</t>
    </rPh>
    <rPh sb="5" eb="8">
      <t>ロウドウショウ</t>
    </rPh>
    <rPh sb="8" eb="10">
      <t>キョウサイ</t>
    </rPh>
    <rPh sb="10" eb="12">
      <t>クミアイ</t>
    </rPh>
    <phoneticPr fontId="5"/>
  </si>
  <si>
    <t>賃金</t>
    <rPh sb="0" eb="2">
      <t>チンギン</t>
    </rPh>
    <phoneticPr fontId="5"/>
  </si>
  <si>
    <t>職員にかかる保険料の支払</t>
    <rPh sb="0" eb="2">
      <t>ショクイン</t>
    </rPh>
    <rPh sb="6" eb="9">
      <t>ホケンリョウ</t>
    </rPh>
    <rPh sb="10" eb="12">
      <t>シハラ</t>
    </rPh>
    <phoneticPr fontId="5"/>
  </si>
  <si>
    <t>-</t>
    <phoneticPr fontId="5"/>
  </si>
  <si>
    <t>株式会社クラフティ</t>
    <rPh sb="0" eb="4">
      <t>カブシキガイシャ</t>
    </rPh>
    <phoneticPr fontId="5"/>
  </si>
  <si>
    <t>株式会社東京証券会館</t>
    <rPh sb="0" eb="4">
      <t>カブシキガイシャ</t>
    </rPh>
    <rPh sb="4" eb="6">
      <t>トウキョウ</t>
    </rPh>
    <rPh sb="6" eb="8">
      <t>ショウケン</t>
    </rPh>
    <rPh sb="8" eb="10">
      <t>カイカン</t>
    </rPh>
    <phoneticPr fontId="5"/>
  </si>
  <si>
    <t>株式会社太陽美術</t>
    <rPh sb="0" eb="4">
      <t>カブシキガイシャ</t>
    </rPh>
    <rPh sb="4" eb="6">
      <t>タイヨウ</t>
    </rPh>
    <rPh sb="6" eb="8">
      <t>ビジュツ</t>
    </rPh>
    <phoneticPr fontId="5"/>
  </si>
  <si>
    <t>株式会社阪急阪神ビジネストラベル</t>
    <rPh sb="0" eb="4">
      <t>カブシキガイシャ</t>
    </rPh>
    <rPh sb="4" eb="6">
      <t>ハンキュウ</t>
    </rPh>
    <rPh sb="6" eb="8">
      <t>ハンシン</t>
    </rPh>
    <phoneticPr fontId="5"/>
  </si>
  <si>
    <t>大和綜合印刷株式会社</t>
    <rPh sb="0" eb="2">
      <t>ヤマト</t>
    </rPh>
    <rPh sb="2" eb="4">
      <t>ソウゴウ</t>
    </rPh>
    <rPh sb="4" eb="6">
      <t>インサツ</t>
    </rPh>
    <rPh sb="6" eb="10">
      <t>カブシキガイシャ</t>
    </rPh>
    <phoneticPr fontId="5"/>
  </si>
  <si>
    <t>職員旅費</t>
    <rPh sb="0" eb="2">
      <t>ショクイン</t>
    </rPh>
    <rPh sb="2" eb="4">
      <t>リョヒ</t>
    </rPh>
    <phoneticPr fontId="5"/>
  </si>
  <si>
    <t>会場借料</t>
    <rPh sb="0" eb="2">
      <t>カイジョウ</t>
    </rPh>
    <rPh sb="2" eb="4">
      <t>シャクリョウ</t>
    </rPh>
    <phoneticPr fontId="5"/>
  </si>
  <si>
    <t>資料等印刷費</t>
    <rPh sb="0" eb="2">
      <t>シリョウ</t>
    </rPh>
    <rPh sb="2" eb="3">
      <t>トウ</t>
    </rPh>
    <rPh sb="3" eb="6">
      <t>インサツヒ</t>
    </rPh>
    <phoneticPr fontId="5"/>
  </si>
  <si>
    <t>ノートパソコン等賃貸借料</t>
    <rPh sb="7" eb="8">
      <t>トウ</t>
    </rPh>
    <rPh sb="8" eb="11">
      <t>チンタイシャク</t>
    </rPh>
    <rPh sb="11" eb="12">
      <t>リョウ</t>
    </rPh>
    <phoneticPr fontId="5"/>
  </si>
  <si>
    <t>ＢＳＥ対策など食肉の安全確保対策推進事業</t>
    <phoneticPr fontId="5"/>
  </si>
  <si>
    <t>ＢＳＥ対策など食肉の安全確保対策推進事業に関する業務（賃金）</t>
    <rPh sb="21" eb="22">
      <t>カン</t>
    </rPh>
    <rPh sb="24" eb="26">
      <t>ギョウム</t>
    </rPh>
    <rPh sb="27" eb="29">
      <t>チンギン</t>
    </rPh>
    <phoneticPr fontId="5"/>
  </si>
  <si>
    <t>‐</t>
  </si>
  <si>
    <t>無</t>
  </si>
  <si>
    <t>当事業は、輸入食肉に対して確認検査を行い輸入条件に不適合なものを国内に流通させないことを目的とした事業であるが、輸入されようとする輸入条件に不適合な食肉の数は、当事業で制御できるものではないので、目標設定は困難である。</t>
    <phoneticPr fontId="5"/>
  </si>
  <si>
    <t>成果目標：輸入条件に適合しない輸入食肉を国内に流通させない。
達成状況：令和元年～令和３年度において、流通事例は１件も発生していない。</t>
    <rPh sb="36" eb="38">
      <t>レイワ</t>
    </rPh>
    <rPh sb="38" eb="40">
      <t>ガンネン</t>
    </rPh>
    <phoneticPr fontId="5"/>
  </si>
  <si>
    <t>食品等の安全性を確保すること（施策大目標Ⅱ-1）</t>
    <phoneticPr fontId="5"/>
  </si>
  <si>
    <t>食品等の飲食に起因する衛生上の危害の発生を防止すること（施策目標Ⅱ-1-1）</t>
    <phoneticPr fontId="5"/>
  </si>
  <si>
    <t>https://www.mhlw.go.jp/wp/seisaku/hyouka/dl/r03_jizenbunseki/II-1-1.pdf</t>
    <phoneticPr fontId="5"/>
  </si>
  <si>
    <t>適切に予算を執行し、事業の目標が達成できており、このまま継続して事業を実施する。
なお、食肉等の食の安全の確保を図るため、新型コロナウイルス感染症の動向も踏まえつつ、来年度以降も調査受入れ国との日程や経路等を調整し、効率的な旅程となるよう努める。</t>
    <phoneticPr fontId="5"/>
  </si>
  <si>
    <t>BSEに関し、外国産牛肉の輸入について、対日輸出条件が適切に機能しているか確認するとともに、国内における確認検査及び確定診断並びに自治体等の職員に対する研修を実施する。</t>
    <phoneticPr fontId="5"/>
  </si>
  <si>
    <t>輸入再開国及び輸入再開希望国における日本向け食肉処理施設に対し、現地査察を実施するとともに、輸入時に検疫所において、対日輸出条件の遵守状況を確認する。</t>
    <rPh sb="0" eb="2">
      <t>ユニュウ</t>
    </rPh>
    <rPh sb="2" eb="4">
      <t>サイカイ</t>
    </rPh>
    <rPh sb="4" eb="5">
      <t>クニ</t>
    </rPh>
    <rPh sb="5" eb="6">
      <t>オヨ</t>
    </rPh>
    <rPh sb="7" eb="9">
      <t>ユニュウ</t>
    </rPh>
    <rPh sb="9" eb="11">
      <t>サイカイ</t>
    </rPh>
    <rPh sb="11" eb="13">
      <t>キボウ</t>
    </rPh>
    <rPh sb="13" eb="14">
      <t>コク</t>
    </rPh>
    <rPh sb="18" eb="20">
      <t>ニホン</t>
    </rPh>
    <rPh sb="20" eb="21">
      <t>ム</t>
    </rPh>
    <rPh sb="22" eb="24">
      <t>ショクニク</t>
    </rPh>
    <rPh sb="24" eb="26">
      <t>ショリ</t>
    </rPh>
    <rPh sb="26" eb="28">
      <t>シセツ</t>
    </rPh>
    <rPh sb="29" eb="30">
      <t>タイ</t>
    </rPh>
    <rPh sb="32" eb="34">
      <t>ゲンチ</t>
    </rPh>
    <rPh sb="34" eb="36">
      <t>ササツ</t>
    </rPh>
    <rPh sb="37" eb="39">
      <t>ジッシ</t>
    </rPh>
    <rPh sb="46" eb="48">
      <t>ユニュウ</t>
    </rPh>
    <rPh sb="48" eb="49">
      <t>ジ</t>
    </rPh>
    <rPh sb="50" eb="53">
      <t>ケンエキショ</t>
    </rPh>
    <rPh sb="58" eb="60">
      <t>タイニチ</t>
    </rPh>
    <rPh sb="60" eb="62">
      <t>ユシュツ</t>
    </rPh>
    <rPh sb="62" eb="64">
      <t>ジョウケン</t>
    </rPh>
    <rPh sb="65" eb="67">
      <t>ジュンシュ</t>
    </rPh>
    <rPh sb="67" eb="69">
      <t>ジョウキョウ</t>
    </rPh>
    <rPh sb="70" eb="72">
      <t>カクニン</t>
    </rPh>
    <phoneticPr fontId="5"/>
  </si>
  <si>
    <t>海外において現地査察を行った対日輸出施設数
(令和２、３年度においては、新型コロナウイルス感染症による影響のため海外の現地査察を行わなかったため、代替として牛肉輸入時のBSE確認検査件数（速報値）を記載。）</t>
    <phoneticPr fontId="5"/>
  </si>
  <si>
    <t>3,885/1,155</t>
    <phoneticPr fontId="5"/>
  </si>
  <si>
    <t>-</t>
    <phoneticPr fontId="5"/>
  </si>
  <si>
    <t>食肉等の食品の安全性確保という、国民の生命・健康に直結しかつ国民や社会の関心が非常に高いテーマであり、ニーズを的確に反映している。</t>
    <phoneticPr fontId="5"/>
  </si>
  <si>
    <t>国外から日本へ輸出する食肉等の輸出条件に係る協議は国家間で行われるため、地方自治体、民間に委ねることはできず、国が直接実施する必要がある。</t>
    <phoneticPr fontId="5"/>
  </si>
  <si>
    <t>食肉等の食品の安全性を確保するための事業であり、国民の生命・健康に直結するため、優先度は非常に高い。</t>
    <phoneticPr fontId="5"/>
  </si>
  <si>
    <t>原則として一般競争入札を行い、競争性の確保を図っている。</t>
    <phoneticPr fontId="5"/>
  </si>
  <si>
    <t>現地査察に当たり合理的・効率的な計画を立てるとともに、随意契約においても価格交渉を行う等、妥当なコスト水準となるよう実施している。</t>
    <phoneticPr fontId="5"/>
  </si>
  <si>
    <t>食肉の対日輸出施設に対する査察など、食品の安全性確保に必要なもののみに支出している。</t>
    <phoneticPr fontId="5"/>
  </si>
  <si>
    <t>新型コロナウイルス感染症により、予定していた海外出張を実施できなかったことで不用が生じたものであり、やむを得ない理由である。</t>
    <phoneticPr fontId="5"/>
  </si>
  <si>
    <t>令和３年度においては、新型コロナウイルス感染症による影響のため、海外の現地調査の代替としてオンラインツールを活用した施設調査を実施するなど、効率化を図っている。</t>
    <rPh sb="58" eb="60">
      <t>シセツ</t>
    </rPh>
    <rPh sb="70" eb="73">
      <t>コウリツカ</t>
    </rPh>
    <phoneticPr fontId="5"/>
  </si>
  <si>
    <t>食肉等の食品の安全性確保のための現地調査を含む輸出国政府との協議や輸入時の確認は、国が行う必要があり、他の手段・方法等はない。</t>
    <phoneticPr fontId="5"/>
  </si>
  <si>
    <t>自治体等を対象とする研修会により検査員の技術力向上に努めており、成果物は日々の検査において活用されている。</t>
    <phoneticPr fontId="5"/>
  </si>
  <si>
    <t>輸入条件に適合しない輸入食肉の国内流通実績は０件であった。</t>
    <phoneticPr fontId="5"/>
  </si>
  <si>
    <t>輸入条件に適合しない輸入食肉が確認されているが、当事業の実施結果、国内への流通実績０件となっており、目標を達成している。</t>
    <phoneticPr fontId="5"/>
  </si>
  <si>
    <t>「家畜衛生対策事業」は、死亡牛に対してBSE検査に係る費用を助成する事業であるが、当事業は食肉としてと畜検査を行う検査員に対して研修等を行う事業である。</t>
    <phoneticPr fontId="5"/>
  </si>
  <si>
    <t>食肉等の食品の安全確保は国民の安心・安全のために極めて重要な事項であり、①諸外国からの牛肉輸入における現地調査を含む輸出国政府との二国間協議、②都道府県等の食品衛生監視員等の検査技術等の向上を図るための講習会、研修会を開催し、食肉の安全を確保している。令和３年度は新型コロナウイルス感染症による影響のため、海外の現地調査の代替としてオンラインツールを活用した施設調査について輸出国政府と調整を図り、実施するとともに、輸入時における確認検査により不適合な食肉の流通防止に努めている。</t>
    <phoneticPr fontId="5"/>
  </si>
  <si>
    <t>職員にかかる掛金等の支払</t>
    <rPh sb="6" eb="8">
      <t>カケキン</t>
    </rPh>
    <rPh sb="8" eb="9">
      <t>トウ</t>
    </rPh>
    <phoneticPr fontId="5"/>
  </si>
  <si>
    <t>単位当たりコスト＝X/Y　　　　　　　　　　　　　　　　　　　　　　　　　　　　X：海外出張に係る経費
Y：査察施設数
(令和２、３年度においては、新型コロナウイルス感染症による影響のため海外の現地査察を行わなかったため、代替としてX：執行額、Y：牛肉輸入時のBSE確認検査件数（速報値）を記載。）</t>
    <phoneticPr fontId="5"/>
  </si>
  <si>
    <t>2,569/18</t>
    <phoneticPr fontId="5"/>
  </si>
  <si>
    <t>課長　三木　朗</t>
    <rPh sb="0" eb="2">
      <t>カチョウ</t>
    </rPh>
    <phoneticPr fontId="5"/>
  </si>
  <si>
    <t>-</t>
    <phoneticPr fontId="5"/>
  </si>
  <si>
    <t>点検対象外</t>
    <rPh sb="0" eb="2">
      <t>テンケン</t>
    </rPh>
    <rPh sb="2" eb="5">
      <t>タイショウガイ</t>
    </rPh>
    <phoneticPr fontId="5"/>
  </si>
  <si>
    <t>食鳥肉・食肉等の安全確保、監視指導体制を強化するため、米国、カナダ等からの牛肉輸入における対日輸出条件の現地査察、都道府県等の食品衛生監視員、食鳥検査員、と畜検査員の検査技術等の向上を図るための講習会、研修会を開催し、食の安全を確保する。</t>
    <phoneticPr fontId="5"/>
  </si>
  <si>
    <t>食鳥肉・食肉等の安全確保等のために必要な事業であり、引き続き、必要な予算額を確保し、適正な執行に努めること。</t>
    <rPh sb="12" eb="13">
      <t>トウ</t>
    </rPh>
    <rPh sb="17" eb="19">
      <t>ヒツヨウ</t>
    </rPh>
    <rPh sb="20" eb="22">
      <t>ジギョウ</t>
    </rPh>
    <rPh sb="26" eb="27">
      <t>ヒ</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</si>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</sst>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66249</xdr:colOff>
      <xdr:row>269</xdr:row>
      <xdr:rowOff>312965</xdr:rowOff>
    </xdr:from>
    <xdr:to>
      <xdr:col>47</xdr:col>
      <xdr:colOff>18556</xdr:colOff>
      <xdr:row>283</xdr:row>
      <xdr:rowOff>39508</xdr:rowOff>
    </xdr:to>
    <xdr:grpSp>
      <xdr:nvGrpSpPr>
        <xdr:cNvPr id="2" name="グループ化 1"/>
        <xdr:cNvGrpSpPr/>
      </xdr:nvGrpSpPr>
      <xdr:grpSpPr>
        <a:xfrm>
          <a:off x="1679896" y="43746965"/>
          <a:ext cx="7818836" cy="4589896"/>
          <a:chOff x="1679221" y="43677232"/>
          <a:chExt cx="7752106" cy="4779054"/>
        </a:xfrm>
      </xdr:grpSpPr>
      <xdr:sp macro="" textlink="">
        <xdr:nvSpPr>
          <xdr:cNvPr id="3" name="角丸四角形 2"/>
          <xdr:cNvSpPr/>
        </xdr:nvSpPr>
        <xdr:spPr>
          <a:xfrm>
            <a:off x="3140111" y="43677232"/>
            <a:ext cx="5409773" cy="1096735"/>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2000">
                <a:solidFill>
                  <a:sysClr val="windowText" lastClr="000000"/>
                </a:solidFill>
                <a:effectLst/>
                <a:latin typeface="+mn-lt"/>
                <a:ea typeface="+mn-ea"/>
                <a:cs typeface="+mn-cs"/>
              </a:rPr>
              <a:t>厚　生　労　働　省</a:t>
            </a:r>
            <a:endParaRPr lang="ja-JP" altLang="ja-JP" sz="2000">
              <a:solidFill>
                <a:sysClr val="windowText" lastClr="000000"/>
              </a:solidFill>
              <a:effectLst/>
            </a:endParaRPr>
          </a:p>
          <a:p>
            <a:pPr algn="ctr"/>
            <a:r>
              <a:rPr kumimoji="1" lang="en-US" altLang="ja-JP" sz="2000">
                <a:solidFill>
                  <a:sysClr val="windowText" lastClr="000000"/>
                </a:solidFill>
                <a:effectLst/>
                <a:latin typeface="+mn-lt"/>
                <a:ea typeface="+mn-ea"/>
                <a:cs typeface="+mn-cs"/>
              </a:rPr>
              <a:t>3.5</a:t>
            </a:r>
            <a:r>
              <a:rPr kumimoji="1" lang="ja-JP" altLang="ja-JP" sz="2000">
                <a:solidFill>
                  <a:sysClr val="windowText" lastClr="000000"/>
                </a:solidFill>
                <a:effectLst/>
                <a:latin typeface="+mn-lt"/>
                <a:ea typeface="+mn-ea"/>
                <a:cs typeface="+mn-cs"/>
              </a:rPr>
              <a:t>百万円</a:t>
            </a:r>
            <a:endParaRPr lang="ja-JP" altLang="ja-JP" sz="2000">
              <a:solidFill>
                <a:sysClr val="windowText" lastClr="000000"/>
              </a:solidFill>
              <a:effectLst/>
            </a:endParaRPr>
          </a:p>
        </xdr:txBody>
      </xdr:sp>
      <xdr:sp macro="" textlink="">
        <xdr:nvSpPr>
          <xdr:cNvPr id="4" name="角丸四角形 3"/>
          <xdr:cNvSpPr/>
        </xdr:nvSpPr>
        <xdr:spPr>
          <a:xfrm>
            <a:off x="2206624" y="46101001"/>
            <a:ext cx="2866839" cy="1099698"/>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Ａ　職員等</a:t>
            </a:r>
            <a:endParaRPr kumimoji="1" lang="en-US" altLang="ja-JP" sz="2000">
              <a:solidFill>
                <a:sysClr val="windowText" lastClr="000000"/>
              </a:solidFill>
            </a:endParaRPr>
          </a:p>
          <a:p>
            <a:pPr algn="ctr"/>
            <a:r>
              <a:rPr kumimoji="1" lang="en-US" altLang="ja-JP" sz="2000">
                <a:solidFill>
                  <a:sysClr val="windowText" lastClr="000000"/>
                </a:solidFill>
                <a:latin typeface="+mn-ea"/>
                <a:ea typeface="+mn-ea"/>
              </a:rPr>
              <a:t>36</a:t>
            </a:r>
            <a:r>
              <a:rPr kumimoji="1" lang="ja-JP" altLang="en-US" sz="2000">
                <a:solidFill>
                  <a:sysClr val="windowText" lastClr="000000"/>
                </a:solidFill>
                <a:latin typeface="+mn-ea"/>
                <a:ea typeface="+mn-ea"/>
              </a:rPr>
              <a:t>者　３</a:t>
            </a:r>
            <a:r>
              <a:rPr kumimoji="1" lang="ja-JP" altLang="en-US" sz="2000">
                <a:solidFill>
                  <a:sysClr val="windowText" lastClr="000000"/>
                </a:solidFill>
              </a:rPr>
              <a:t>百万円</a:t>
            </a:r>
          </a:p>
        </xdr:txBody>
      </xdr:sp>
      <xdr:sp macro="" textlink="">
        <xdr:nvSpPr>
          <xdr:cNvPr id="5" name="角丸四角形 4"/>
          <xdr:cNvSpPr/>
        </xdr:nvSpPr>
        <xdr:spPr>
          <a:xfrm>
            <a:off x="6448102" y="46060155"/>
            <a:ext cx="2983225" cy="1157431"/>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effectLst/>
                <a:latin typeface="+mn-ea"/>
                <a:ea typeface="+mn-ea"/>
                <a:cs typeface="+mn-cs"/>
              </a:rPr>
              <a:t>国立感染症研究所</a:t>
            </a:r>
            <a:endParaRPr lang="ja-JP" altLang="ja-JP" sz="2000">
              <a:solidFill>
                <a:sysClr val="windowText" lastClr="000000"/>
              </a:solidFill>
              <a:effectLst/>
              <a:latin typeface="+mn-ea"/>
              <a:ea typeface="+mn-ea"/>
            </a:endParaRPr>
          </a:p>
          <a:p>
            <a:pPr algn="ctr"/>
            <a:r>
              <a:rPr kumimoji="1" lang="en-US" altLang="ja-JP" sz="2000">
                <a:solidFill>
                  <a:sysClr val="windowText" lastClr="000000"/>
                </a:solidFill>
                <a:effectLst/>
                <a:latin typeface="+mn-ea"/>
                <a:ea typeface="+mn-ea"/>
                <a:cs typeface="+mn-cs"/>
              </a:rPr>
              <a:t>0.5</a:t>
            </a:r>
            <a:r>
              <a:rPr kumimoji="1" lang="ja-JP" altLang="ja-JP" sz="2000">
                <a:solidFill>
                  <a:sysClr val="windowText" lastClr="000000"/>
                </a:solidFill>
                <a:effectLst/>
                <a:latin typeface="+mn-ea"/>
                <a:ea typeface="+mn-ea"/>
                <a:cs typeface="+mn-cs"/>
              </a:rPr>
              <a:t>百万円</a:t>
            </a:r>
            <a:endParaRPr lang="ja-JP" altLang="ja-JP" sz="2000">
              <a:solidFill>
                <a:sysClr val="windowText" lastClr="000000"/>
              </a:solidFill>
              <a:effectLst/>
              <a:latin typeface="+mn-ea"/>
              <a:ea typeface="+mn-ea"/>
            </a:endParaRPr>
          </a:p>
        </xdr:txBody>
      </xdr:sp>
      <xdr:cxnSp macro="">
        <xdr:nvCxnSpPr>
          <xdr:cNvPr id="6" name="直線コネクタ 5"/>
          <xdr:cNvCxnSpPr/>
        </xdr:nvCxnSpPr>
        <xdr:spPr>
          <a:xfrm flipH="1">
            <a:off x="3502295" y="45204369"/>
            <a:ext cx="4510460" cy="763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矢印コネクタ 6"/>
          <xdr:cNvCxnSpPr/>
        </xdr:nvCxnSpPr>
        <xdr:spPr>
          <a:xfrm flipH="1">
            <a:off x="3515908" y="45212000"/>
            <a:ext cx="1" cy="29067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角丸四角形 7"/>
          <xdr:cNvSpPr/>
        </xdr:nvSpPr>
        <xdr:spPr>
          <a:xfrm>
            <a:off x="1679221" y="45515237"/>
            <a:ext cx="3947826" cy="595482"/>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latin typeface="+mn-ea"/>
                <a:ea typeface="+mn-ea"/>
              </a:rPr>
              <a:t>【</a:t>
            </a:r>
            <a:r>
              <a:rPr kumimoji="1" lang="ja-JP" altLang="en-US" sz="2000">
                <a:solidFill>
                  <a:sysClr val="windowText" lastClr="000000"/>
                </a:solidFill>
                <a:latin typeface="+mn-ea"/>
                <a:ea typeface="+mn-ea"/>
              </a:rPr>
              <a:t>随意契約（少額）等</a:t>
            </a:r>
            <a:r>
              <a:rPr kumimoji="1" lang="en-US" altLang="ja-JP" sz="2000">
                <a:solidFill>
                  <a:sysClr val="windowText" lastClr="000000"/>
                </a:solidFill>
                <a:latin typeface="+mn-ea"/>
                <a:ea typeface="+mn-ea"/>
              </a:rPr>
              <a:t>】</a:t>
            </a:r>
            <a:endParaRPr kumimoji="1" lang="ja-JP" altLang="en-US" sz="2000">
              <a:solidFill>
                <a:sysClr val="windowText" lastClr="000000"/>
              </a:solidFill>
              <a:latin typeface="+mn-ea"/>
              <a:ea typeface="+mn-ea"/>
            </a:endParaRPr>
          </a:p>
        </xdr:txBody>
      </xdr:sp>
      <xdr:sp macro="" textlink="">
        <xdr:nvSpPr>
          <xdr:cNvPr id="9" name="角丸四角形 8"/>
          <xdr:cNvSpPr/>
        </xdr:nvSpPr>
        <xdr:spPr>
          <a:xfrm>
            <a:off x="6910060" y="45531076"/>
            <a:ext cx="2248474" cy="595485"/>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latin typeface="+mn-ea"/>
                <a:ea typeface="+mn-ea"/>
              </a:rPr>
              <a:t>【</a:t>
            </a:r>
            <a:r>
              <a:rPr kumimoji="1" lang="ja-JP" altLang="en-US" sz="2000">
                <a:solidFill>
                  <a:sysClr val="windowText" lastClr="000000"/>
                </a:solidFill>
                <a:latin typeface="+mn-ea"/>
                <a:ea typeface="+mn-ea"/>
              </a:rPr>
              <a:t>支出委任</a:t>
            </a:r>
            <a:r>
              <a:rPr kumimoji="1" lang="en-US" altLang="ja-JP" sz="2000">
                <a:solidFill>
                  <a:sysClr val="windowText" lastClr="000000"/>
                </a:solidFill>
                <a:latin typeface="+mn-ea"/>
                <a:ea typeface="+mn-ea"/>
              </a:rPr>
              <a:t>】</a:t>
            </a:r>
            <a:endParaRPr kumimoji="1" lang="ja-JP" altLang="en-US" sz="2000">
              <a:solidFill>
                <a:sysClr val="windowText" lastClr="000000"/>
              </a:solidFill>
              <a:latin typeface="+mn-ea"/>
              <a:ea typeface="+mn-ea"/>
            </a:endParaRPr>
          </a:p>
        </xdr:txBody>
      </xdr:sp>
      <xdr:sp macro="" textlink="">
        <xdr:nvSpPr>
          <xdr:cNvPr id="10" name="角丸四角形 9"/>
          <xdr:cNvSpPr/>
        </xdr:nvSpPr>
        <xdr:spPr>
          <a:xfrm>
            <a:off x="1932214" y="47230392"/>
            <a:ext cx="3279557" cy="122589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800">
                <a:solidFill>
                  <a:sysClr val="windowText" lastClr="000000"/>
                </a:solidFill>
              </a:rPr>
              <a:t>職員旅費、消耗品購入費、資料等印刷費等</a:t>
            </a:r>
          </a:p>
        </xdr:txBody>
      </xdr:sp>
      <xdr:sp macro="" textlink="">
        <xdr:nvSpPr>
          <xdr:cNvPr id="11" name="右大かっこ 10"/>
          <xdr:cNvSpPr/>
        </xdr:nvSpPr>
        <xdr:spPr>
          <a:xfrm flipH="1">
            <a:off x="1814285" y="47321108"/>
            <a:ext cx="356635" cy="110716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 name="右大かっこ 11"/>
          <xdr:cNvSpPr/>
        </xdr:nvSpPr>
        <xdr:spPr>
          <a:xfrm>
            <a:off x="4930322" y="47321108"/>
            <a:ext cx="356634" cy="110716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28</xdr:col>
      <xdr:colOff>108857</xdr:colOff>
      <xdr:row>279</xdr:row>
      <xdr:rowOff>122464</xdr:rowOff>
    </xdr:from>
    <xdr:to>
      <xdr:col>49</xdr:col>
      <xdr:colOff>202533</xdr:colOff>
      <xdr:row>288</xdr:row>
      <xdr:rowOff>178108</xdr:rowOff>
    </xdr:to>
    <xdr:grpSp>
      <xdr:nvGrpSpPr>
        <xdr:cNvPr id="13" name="グループ化 12"/>
        <xdr:cNvGrpSpPr/>
      </xdr:nvGrpSpPr>
      <xdr:grpSpPr>
        <a:xfrm>
          <a:off x="5756622" y="47030288"/>
          <a:ext cx="4329499" cy="4156996"/>
          <a:chOff x="3365479" y="50261155"/>
          <a:chExt cx="4330330" cy="4197841"/>
        </a:xfrm>
      </xdr:grpSpPr>
      <xdr:grpSp>
        <xdr:nvGrpSpPr>
          <xdr:cNvPr id="14" name="グループ化 13"/>
          <xdr:cNvGrpSpPr/>
        </xdr:nvGrpSpPr>
        <xdr:grpSpPr>
          <a:xfrm>
            <a:off x="3365479" y="50261155"/>
            <a:ext cx="4330330" cy="1558017"/>
            <a:chOff x="3672483" y="45397876"/>
            <a:chExt cx="3063978" cy="1650849"/>
          </a:xfrm>
        </xdr:grpSpPr>
        <xdr:sp macro="" textlink="">
          <xdr:nvSpPr>
            <xdr:cNvPr id="18" name="角丸四角形 17"/>
            <xdr:cNvSpPr/>
          </xdr:nvSpPr>
          <xdr:spPr>
            <a:xfrm>
              <a:off x="3672483" y="45397876"/>
              <a:ext cx="3063978" cy="1650849"/>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伝達性海綿状脳症（ＴＳＥ）確認</a:t>
              </a:r>
              <a:endParaRPr kumimoji="1" lang="en-US" altLang="ja-JP" sz="1800">
                <a:solidFill>
                  <a:sysClr val="windowText" lastClr="000000"/>
                </a:solidFill>
              </a:endParaRPr>
            </a:p>
            <a:p>
              <a:pPr algn="ctr"/>
              <a:r>
                <a:rPr kumimoji="1" lang="ja-JP" altLang="en-US" sz="1800">
                  <a:solidFill>
                    <a:sysClr val="windowText" lastClr="000000"/>
                  </a:solidFill>
                </a:rPr>
                <a:t>検査及びスクリーニング検査</a:t>
              </a:r>
            </a:p>
          </xdr:txBody>
        </xdr:sp>
        <xdr:sp macro="" textlink="">
          <xdr:nvSpPr>
            <xdr:cNvPr id="19" name="右大かっこ 18"/>
            <xdr:cNvSpPr/>
          </xdr:nvSpPr>
          <xdr:spPr>
            <a:xfrm>
              <a:off x="6277353" y="45671647"/>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 name="右大かっこ 19"/>
            <xdr:cNvSpPr/>
          </xdr:nvSpPr>
          <xdr:spPr>
            <a:xfrm flipH="1">
              <a:off x="3946336" y="45653738"/>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sp macro="" textlink="">
        <xdr:nvSpPr>
          <xdr:cNvPr id="15" name="角丸四角形 14"/>
          <xdr:cNvSpPr/>
        </xdr:nvSpPr>
        <xdr:spPr>
          <a:xfrm>
            <a:off x="4163837" y="53129763"/>
            <a:ext cx="3016288" cy="1329233"/>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2000" b="0">
                <a:solidFill>
                  <a:sysClr val="windowText" lastClr="000000"/>
                </a:solidFill>
                <a:effectLst/>
                <a:latin typeface="+mn-ea"/>
                <a:ea typeface="+mn-ea"/>
              </a:rPr>
              <a:t>Ｂ　民間事業者</a:t>
            </a:r>
            <a:endParaRPr lang="en-US" altLang="ja-JP" sz="2000" b="0">
              <a:solidFill>
                <a:sysClr val="windowText" lastClr="000000"/>
              </a:solidFill>
              <a:effectLst/>
              <a:latin typeface="+mn-ea"/>
              <a:ea typeface="+mn-ea"/>
            </a:endParaRPr>
          </a:p>
          <a:p>
            <a:pPr algn="ctr"/>
            <a:r>
              <a:rPr lang="ja-JP" altLang="en-US" sz="2000" b="0">
                <a:solidFill>
                  <a:sysClr val="windowText" lastClr="000000"/>
                </a:solidFill>
                <a:effectLst/>
                <a:latin typeface="+mn-ea"/>
                <a:ea typeface="+mn-ea"/>
              </a:rPr>
              <a:t>３者　</a:t>
            </a:r>
            <a:r>
              <a:rPr lang="en-US" altLang="ja-JP" sz="2000" b="0">
                <a:solidFill>
                  <a:sysClr val="windowText" lastClr="000000"/>
                </a:solidFill>
                <a:effectLst/>
                <a:latin typeface="+mn-ea"/>
                <a:ea typeface="+mn-ea"/>
              </a:rPr>
              <a:t>0.5</a:t>
            </a:r>
            <a:r>
              <a:rPr lang="ja-JP" altLang="en-US" sz="2000" b="0">
                <a:solidFill>
                  <a:sysClr val="windowText" lastClr="000000"/>
                </a:solidFill>
                <a:effectLst/>
                <a:latin typeface="+mn-ea"/>
                <a:ea typeface="+mn-ea"/>
              </a:rPr>
              <a:t>百万円</a:t>
            </a:r>
            <a:endParaRPr lang="ja-JP" altLang="ja-JP" sz="2000" b="0">
              <a:solidFill>
                <a:sysClr val="windowText" lastClr="000000"/>
              </a:solidFill>
              <a:effectLst/>
              <a:latin typeface="+mn-ea"/>
              <a:ea typeface="+mn-ea"/>
            </a:endParaRPr>
          </a:p>
        </xdr:txBody>
      </xdr:sp>
      <xdr:sp macro="" textlink="">
        <xdr:nvSpPr>
          <xdr:cNvPr id="16" name="角丸四角形 15"/>
          <xdr:cNvSpPr/>
        </xdr:nvSpPr>
        <xdr:spPr>
          <a:xfrm>
            <a:off x="4036969" y="52596633"/>
            <a:ext cx="3274786" cy="531212"/>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b="0" i="0">
                <a:solidFill>
                  <a:sysClr val="windowText" lastClr="000000"/>
                </a:solidFill>
                <a:latin typeface="+mn-ea"/>
                <a:ea typeface="+mn-ea"/>
              </a:rPr>
              <a:t>【</a:t>
            </a:r>
            <a:r>
              <a:rPr kumimoji="1" lang="ja-JP" altLang="en-US" sz="2000" b="0" i="0">
                <a:solidFill>
                  <a:sysClr val="windowText" lastClr="000000"/>
                </a:solidFill>
                <a:latin typeface="+mn-ea"/>
                <a:ea typeface="+mn-ea"/>
              </a:rPr>
              <a:t>随意契約（少額）</a:t>
            </a:r>
            <a:r>
              <a:rPr kumimoji="1" lang="en-US" altLang="ja-JP" sz="2000" b="0" i="0">
                <a:solidFill>
                  <a:sysClr val="windowText" lastClr="000000"/>
                </a:solidFill>
                <a:latin typeface="+mn-ea"/>
                <a:ea typeface="+mn-ea"/>
              </a:rPr>
              <a:t>】</a:t>
            </a:r>
          </a:p>
        </xdr:txBody>
      </xdr:sp>
      <xdr:cxnSp macro="">
        <xdr:nvCxnSpPr>
          <xdr:cNvPr id="17" name="直線矢印コネクタ 16"/>
          <xdr:cNvCxnSpPr/>
        </xdr:nvCxnSpPr>
        <xdr:spPr>
          <a:xfrm>
            <a:off x="5680043" y="51741218"/>
            <a:ext cx="1954" cy="93362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31</xdr:col>
      <xdr:colOff>112486</xdr:colOff>
      <xdr:row>288</xdr:row>
      <xdr:rowOff>312965</xdr:rowOff>
    </xdr:from>
    <xdr:to>
      <xdr:col>48</xdr:col>
      <xdr:colOff>66476</xdr:colOff>
      <xdr:row>291</xdr:row>
      <xdr:rowOff>370389</xdr:rowOff>
    </xdr:to>
    <xdr:grpSp>
      <xdr:nvGrpSpPr>
        <xdr:cNvPr id="21" name="グループ化 20"/>
        <xdr:cNvGrpSpPr/>
      </xdr:nvGrpSpPr>
      <xdr:grpSpPr>
        <a:xfrm>
          <a:off x="6365368" y="51322141"/>
          <a:ext cx="3382990" cy="1099572"/>
          <a:chOff x="3762376" y="45597952"/>
          <a:chExt cx="3384496" cy="1273453"/>
        </a:xfrm>
      </xdr:grpSpPr>
      <xdr:sp macro="" textlink="">
        <xdr:nvSpPr>
          <xdr:cNvPr id="22" name="角丸四角形 21"/>
          <xdr:cNvSpPr/>
        </xdr:nvSpPr>
        <xdr:spPr>
          <a:xfrm>
            <a:off x="3807057" y="45597952"/>
            <a:ext cx="3257768" cy="1273453"/>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600">
                <a:solidFill>
                  <a:sysClr val="windowText" lastClr="000000"/>
                </a:solidFill>
                <a:effectLst/>
                <a:latin typeface="+mn-lt"/>
                <a:ea typeface="+mn-ea"/>
                <a:cs typeface="+mn-cs"/>
              </a:rPr>
              <a:t>試験研究のための消耗品購入等</a:t>
            </a:r>
            <a:endParaRPr lang="ja-JP" altLang="ja-JP" sz="3200">
              <a:solidFill>
                <a:sysClr val="windowText" lastClr="000000"/>
              </a:solidFill>
              <a:effectLst/>
            </a:endParaRPr>
          </a:p>
        </xdr:txBody>
      </xdr:sp>
      <xdr:sp macro="" textlink="">
        <xdr:nvSpPr>
          <xdr:cNvPr id="23" name="右大かっこ 22"/>
          <xdr:cNvSpPr/>
        </xdr:nvSpPr>
        <xdr:spPr>
          <a:xfrm>
            <a:off x="6894872" y="45653738"/>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4" name="右大かっこ 23"/>
          <xdr:cNvSpPr/>
        </xdr:nvSpPr>
        <xdr:spPr>
          <a:xfrm flipH="1">
            <a:off x="3762376" y="45653738"/>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39</xdr:col>
      <xdr:colOff>190500</xdr:colOff>
      <xdr:row>274</xdr:row>
      <xdr:rowOff>54429</xdr:rowOff>
    </xdr:from>
    <xdr:to>
      <xdr:col>39</xdr:col>
      <xdr:colOff>190501</xdr:colOff>
      <xdr:row>274</xdr:row>
      <xdr:rowOff>336136</xdr:rowOff>
    </xdr:to>
    <xdr:cxnSp macro="">
      <xdr:nvCxnSpPr>
        <xdr:cNvPr id="25" name="直線矢印コネクタ 24"/>
        <xdr:cNvCxnSpPr/>
      </xdr:nvCxnSpPr>
      <xdr:spPr>
        <a:xfrm flipH="1">
          <a:off x="7991475" y="45907779"/>
          <a:ext cx="1" cy="2817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11574</xdr:colOff>
      <xdr:row>272</xdr:row>
      <xdr:rowOff>342900</xdr:rowOff>
    </xdr:from>
    <xdr:to>
      <xdr:col>29</xdr:col>
      <xdr:colOff>15794</xdr:colOff>
      <xdr:row>274</xdr:row>
      <xdr:rowOff>27700</xdr:rowOff>
    </xdr:to>
    <xdr:cxnSp macro="">
      <xdr:nvCxnSpPr>
        <xdr:cNvPr id="26" name="直線矢印コネクタ 25"/>
        <xdr:cNvCxnSpPr/>
      </xdr:nvCxnSpPr>
      <xdr:spPr>
        <a:xfrm>
          <a:off x="5812299" y="45491400"/>
          <a:ext cx="4220" cy="3896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640</v>
      </c>
      <c r="AK2" s="172"/>
      <c r="AL2" s="172"/>
      <c r="AM2" s="172"/>
      <c r="AN2" s="75" t="s">
        <v>284</v>
      </c>
      <c r="AO2" s="172">
        <v>21</v>
      </c>
      <c r="AP2" s="172"/>
      <c r="AQ2" s="172"/>
      <c r="AR2" s="76" t="s">
        <v>284</v>
      </c>
      <c r="AS2" s="173">
        <v>427</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671</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608</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609</v>
      </c>
      <c r="H5" s="163"/>
      <c r="I5" s="163"/>
      <c r="J5" s="163"/>
      <c r="K5" s="163"/>
      <c r="L5" s="163"/>
      <c r="M5" s="164" t="s">
        <v>61</v>
      </c>
      <c r="N5" s="165"/>
      <c r="O5" s="165"/>
      <c r="P5" s="165"/>
      <c r="Q5" s="165"/>
      <c r="R5" s="166"/>
      <c r="S5" s="167" t="s">
        <v>610</v>
      </c>
      <c r="T5" s="163"/>
      <c r="U5" s="163"/>
      <c r="V5" s="163"/>
      <c r="W5" s="163"/>
      <c r="X5" s="168"/>
      <c r="Y5" s="169" t="s">
        <v>3</v>
      </c>
      <c r="Z5" s="170"/>
      <c r="AA5" s="170"/>
      <c r="AB5" s="170"/>
      <c r="AC5" s="170"/>
      <c r="AD5" s="171"/>
      <c r="AE5" s="194" t="s">
        <v>611</v>
      </c>
      <c r="AF5" s="194"/>
      <c r="AG5" s="194"/>
      <c r="AH5" s="194"/>
      <c r="AI5" s="194"/>
      <c r="AJ5" s="194"/>
      <c r="AK5" s="194"/>
      <c r="AL5" s="194"/>
      <c r="AM5" s="194"/>
      <c r="AN5" s="194"/>
      <c r="AO5" s="194"/>
      <c r="AP5" s="195"/>
      <c r="AQ5" s="196" t="s">
        <v>703</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612</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613</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706</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614</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7</v>
      </c>
      <c r="Q13" s="217"/>
      <c r="R13" s="217"/>
      <c r="S13" s="217"/>
      <c r="T13" s="217"/>
      <c r="U13" s="217"/>
      <c r="V13" s="218"/>
      <c r="W13" s="216">
        <v>7</v>
      </c>
      <c r="X13" s="217"/>
      <c r="Y13" s="217"/>
      <c r="Z13" s="217"/>
      <c r="AA13" s="217"/>
      <c r="AB13" s="217"/>
      <c r="AC13" s="218"/>
      <c r="AD13" s="216">
        <v>7</v>
      </c>
      <c r="AE13" s="217"/>
      <c r="AF13" s="217"/>
      <c r="AG13" s="217"/>
      <c r="AH13" s="217"/>
      <c r="AI13" s="217"/>
      <c r="AJ13" s="218"/>
      <c r="AK13" s="216">
        <v>7</v>
      </c>
      <c r="AL13" s="217"/>
      <c r="AM13" s="217"/>
      <c r="AN13" s="217"/>
      <c r="AO13" s="217"/>
      <c r="AP13" s="217"/>
      <c r="AQ13" s="218"/>
      <c r="AR13" s="228">
        <v>7</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615</v>
      </c>
      <c r="Q14" s="217"/>
      <c r="R14" s="217"/>
      <c r="S14" s="217"/>
      <c r="T14" s="217"/>
      <c r="U14" s="217"/>
      <c r="V14" s="218"/>
      <c r="W14" s="216" t="s">
        <v>615</v>
      </c>
      <c r="X14" s="217"/>
      <c r="Y14" s="217"/>
      <c r="Z14" s="217"/>
      <c r="AA14" s="217"/>
      <c r="AB14" s="217"/>
      <c r="AC14" s="218"/>
      <c r="AD14" s="216" t="s">
        <v>615</v>
      </c>
      <c r="AE14" s="217"/>
      <c r="AF14" s="217"/>
      <c r="AG14" s="217"/>
      <c r="AH14" s="217"/>
      <c r="AI14" s="217"/>
      <c r="AJ14" s="218"/>
      <c r="AK14" s="216" t="s">
        <v>651</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615</v>
      </c>
      <c r="Q15" s="217"/>
      <c r="R15" s="217"/>
      <c r="S15" s="217"/>
      <c r="T15" s="217"/>
      <c r="U15" s="217"/>
      <c r="V15" s="218"/>
      <c r="W15" s="216" t="s">
        <v>615</v>
      </c>
      <c r="X15" s="217"/>
      <c r="Y15" s="217"/>
      <c r="Z15" s="217"/>
      <c r="AA15" s="217"/>
      <c r="AB15" s="217"/>
      <c r="AC15" s="218"/>
      <c r="AD15" s="216" t="s">
        <v>615</v>
      </c>
      <c r="AE15" s="217"/>
      <c r="AF15" s="217"/>
      <c r="AG15" s="217"/>
      <c r="AH15" s="217"/>
      <c r="AI15" s="217"/>
      <c r="AJ15" s="218"/>
      <c r="AK15" s="216" t="s">
        <v>651</v>
      </c>
      <c r="AL15" s="217"/>
      <c r="AM15" s="217"/>
      <c r="AN15" s="217"/>
      <c r="AO15" s="217"/>
      <c r="AP15" s="217"/>
      <c r="AQ15" s="218"/>
      <c r="AR15" s="216"/>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615</v>
      </c>
      <c r="Q16" s="217"/>
      <c r="R16" s="217"/>
      <c r="S16" s="217"/>
      <c r="T16" s="217"/>
      <c r="U16" s="217"/>
      <c r="V16" s="218"/>
      <c r="W16" s="216" t="s">
        <v>615</v>
      </c>
      <c r="X16" s="217"/>
      <c r="Y16" s="217"/>
      <c r="Z16" s="217"/>
      <c r="AA16" s="217"/>
      <c r="AB16" s="217"/>
      <c r="AC16" s="218"/>
      <c r="AD16" s="216" t="s">
        <v>615</v>
      </c>
      <c r="AE16" s="217"/>
      <c r="AF16" s="217"/>
      <c r="AG16" s="217"/>
      <c r="AH16" s="217"/>
      <c r="AI16" s="217"/>
      <c r="AJ16" s="218"/>
      <c r="AK16" s="216" t="s">
        <v>651</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615</v>
      </c>
      <c r="Q17" s="217"/>
      <c r="R17" s="217"/>
      <c r="S17" s="217"/>
      <c r="T17" s="217"/>
      <c r="U17" s="217"/>
      <c r="V17" s="218"/>
      <c r="W17" s="216" t="s">
        <v>615</v>
      </c>
      <c r="X17" s="217"/>
      <c r="Y17" s="217"/>
      <c r="Z17" s="217"/>
      <c r="AA17" s="217"/>
      <c r="AB17" s="217"/>
      <c r="AC17" s="218"/>
      <c r="AD17" s="216" t="s">
        <v>615</v>
      </c>
      <c r="AE17" s="217"/>
      <c r="AF17" s="217"/>
      <c r="AG17" s="217"/>
      <c r="AH17" s="217"/>
      <c r="AI17" s="217"/>
      <c r="AJ17" s="218"/>
      <c r="AK17" s="216" t="s">
        <v>651</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7</v>
      </c>
      <c r="Q18" s="261"/>
      <c r="R18" s="261"/>
      <c r="S18" s="261"/>
      <c r="T18" s="261"/>
      <c r="U18" s="261"/>
      <c r="V18" s="262"/>
      <c r="W18" s="260">
        <f>SUM(W13:AC17)</f>
        <v>7</v>
      </c>
      <c r="X18" s="261"/>
      <c r="Y18" s="261"/>
      <c r="Z18" s="261"/>
      <c r="AA18" s="261"/>
      <c r="AB18" s="261"/>
      <c r="AC18" s="262"/>
      <c r="AD18" s="260">
        <f>SUM(AD13:AJ17)</f>
        <v>7</v>
      </c>
      <c r="AE18" s="261"/>
      <c r="AF18" s="261"/>
      <c r="AG18" s="261"/>
      <c r="AH18" s="261"/>
      <c r="AI18" s="261"/>
      <c r="AJ18" s="262"/>
      <c r="AK18" s="260">
        <f>SUM(AK13:AQ17)</f>
        <v>7</v>
      </c>
      <c r="AL18" s="261"/>
      <c r="AM18" s="261"/>
      <c r="AN18" s="261"/>
      <c r="AO18" s="261"/>
      <c r="AP18" s="261"/>
      <c r="AQ18" s="262"/>
      <c r="AR18" s="260">
        <f>SUM(AR13:AX17)</f>
        <v>7</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7</v>
      </c>
      <c r="Q19" s="217"/>
      <c r="R19" s="217"/>
      <c r="S19" s="217"/>
      <c r="T19" s="217"/>
      <c r="U19" s="217"/>
      <c r="V19" s="218"/>
      <c r="W19" s="216">
        <v>5</v>
      </c>
      <c r="X19" s="217"/>
      <c r="Y19" s="217"/>
      <c r="Z19" s="217"/>
      <c r="AA19" s="217"/>
      <c r="AB19" s="217"/>
      <c r="AC19" s="218"/>
      <c r="AD19" s="216">
        <v>4</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1</v>
      </c>
      <c r="Q20" s="292"/>
      <c r="R20" s="292"/>
      <c r="S20" s="292"/>
      <c r="T20" s="292"/>
      <c r="U20" s="292"/>
      <c r="V20" s="292"/>
      <c r="W20" s="292">
        <f>IF(W18=0, "-", SUM(W19)/W18)</f>
        <v>0.7142857142857143</v>
      </c>
      <c r="X20" s="292"/>
      <c r="Y20" s="292"/>
      <c r="Z20" s="292"/>
      <c r="AA20" s="292"/>
      <c r="AB20" s="292"/>
      <c r="AC20" s="292"/>
      <c r="AD20" s="292">
        <f>IF(AD18=0, "-", SUM(AD19)/AD18)</f>
        <v>0.5714285714285714</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1</v>
      </c>
      <c r="Q21" s="292"/>
      <c r="R21" s="292"/>
      <c r="S21" s="292"/>
      <c r="T21" s="292"/>
      <c r="U21" s="292"/>
      <c r="V21" s="292"/>
      <c r="W21" s="292">
        <f>IF(W19=0, "-", SUM(W19)/SUM(W13,W14))</f>
        <v>0.7142857142857143</v>
      </c>
      <c r="X21" s="292"/>
      <c r="Y21" s="292"/>
      <c r="Z21" s="292"/>
      <c r="AA21" s="292"/>
      <c r="AB21" s="292"/>
      <c r="AC21" s="292"/>
      <c r="AD21" s="292">
        <f>IF(AD19=0, "-", SUM(AD19)/SUM(AD13,AD14))</f>
        <v>0.5714285714285714</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616</v>
      </c>
      <c r="H23" s="278"/>
      <c r="I23" s="278"/>
      <c r="J23" s="278"/>
      <c r="K23" s="278"/>
      <c r="L23" s="278"/>
      <c r="M23" s="278"/>
      <c r="N23" s="278"/>
      <c r="O23" s="279"/>
      <c r="P23" s="228">
        <v>2.9</v>
      </c>
      <c r="Q23" s="229"/>
      <c r="R23" s="229"/>
      <c r="S23" s="229"/>
      <c r="T23" s="229"/>
      <c r="U23" s="229"/>
      <c r="V23" s="280"/>
      <c r="W23" s="228">
        <v>2.9</v>
      </c>
      <c r="X23" s="229"/>
      <c r="Y23" s="229"/>
      <c r="Z23" s="229"/>
      <c r="AA23" s="229"/>
      <c r="AB23" s="229"/>
      <c r="AC23" s="280"/>
      <c r="AD23" s="281" t="s">
        <v>709</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617</v>
      </c>
      <c r="H24" s="288"/>
      <c r="I24" s="288"/>
      <c r="J24" s="288"/>
      <c r="K24" s="288"/>
      <c r="L24" s="288"/>
      <c r="M24" s="288"/>
      <c r="N24" s="288"/>
      <c r="O24" s="289"/>
      <c r="P24" s="216">
        <v>2.6</v>
      </c>
      <c r="Q24" s="217"/>
      <c r="R24" s="217"/>
      <c r="S24" s="217"/>
      <c r="T24" s="217"/>
      <c r="U24" s="217"/>
      <c r="V24" s="218"/>
      <c r="W24" s="216">
        <v>2.6</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3"/>
      <c r="B25" s="304"/>
      <c r="C25" s="304"/>
      <c r="D25" s="304"/>
      <c r="E25" s="304"/>
      <c r="F25" s="305"/>
      <c r="G25" s="287" t="s">
        <v>618</v>
      </c>
      <c r="H25" s="288"/>
      <c r="I25" s="288"/>
      <c r="J25" s="288"/>
      <c r="K25" s="288"/>
      <c r="L25" s="288"/>
      <c r="M25" s="288"/>
      <c r="N25" s="288"/>
      <c r="O25" s="289"/>
      <c r="P25" s="216">
        <v>0.8</v>
      </c>
      <c r="Q25" s="217"/>
      <c r="R25" s="217"/>
      <c r="S25" s="217"/>
      <c r="T25" s="217"/>
      <c r="U25" s="217"/>
      <c r="V25" s="218"/>
      <c r="W25" s="216">
        <v>0.8</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customHeight="1" x14ac:dyDescent="0.15">
      <c r="A26" s="303"/>
      <c r="B26" s="304"/>
      <c r="C26" s="304"/>
      <c r="D26" s="304"/>
      <c r="E26" s="304"/>
      <c r="F26" s="305"/>
      <c r="G26" s="287" t="s">
        <v>619</v>
      </c>
      <c r="H26" s="288"/>
      <c r="I26" s="288"/>
      <c r="J26" s="288"/>
      <c r="K26" s="288"/>
      <c r="L26" s="288"/>
      <c r="M26" s="288"/>
      <c r="N26" s="288"/>
      <c r="O26" s="289"/>
      <c r="P26" s="216">
        <v>0.4</v>
      </c>
      <c r="Q26" s="217"/>
      <c r="R26" s="217"/>
      <c r="S26" s="217"/>
      <c r="T26" s="217"/>
      <c r="U26" s="217"/>
      <c r="V26" s="218"/>
      <c r="W26" s="216">
        <v>0.4</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customHeight="1" x14ac:dyDescent="0.15">
      <c r="A27" s="303"/>
      <c r="B27" s="304"/>
      <c r="C27" s="304"/>
      <c r="D27" s="304"/>
      <c r="E27" s="304"/>
      <c r="F27" s="305"/>
      <c r="G27" s="287" t="s">
        <v>620</v>
      </c>
      <c r="H27" s="288"/>
      <c r="I27" s="288"/>
      <c r="J27" s="288"/>
      <c r="K27" s="288"/>
      <c r="L27" s="288"/>
      <c r="M27" s="288"/>
      <c r="N27" s="288"/>
      <c r="O27" s="289"/>
      <c r="P27" s="216">
        <v>0.3</v>
      </c>
      <c r="Q27" s="217"/>
      <c r="R27" s="217"/>
      <c r="S27" s="217"/>
      <c r="T27" s="217"/>
      <c r="U27" s="217"/>
      <c r="V27" s="218"/>
      <c r="W27" s="216">
        <v>0.3</v>
      </c>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7</v>
      </c>
      <c r="Q29" s="331"/>
      <c r="R29" s="331"/>
      <c r="S29" s="331"/>
      <c r="T29" s="331"/>
      <c r="U29" s="331"/>
      <c r="V29" s="332"/>
      <c r="W29" s="333">
        <f>AR13</f>
        <v>7</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681</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0" t="s">
        <v>415</v>
      </c>
      <c r="AR31" s="411"/>
      <c r="AS31" s="411"/>
      <c r="AT31" s="412"/>
      <c r="AU31" s="410" t="s">
        <v>593</v>
      </c>
      <c r="AV31" s="411"/>
      <c r="AW31" s="411"/>
      <c r="AX31" s="413"/>
    </row>
    <row r="32" spans="1:50" ht="23.25" customHeight="1" x14ac:dyDescent="0.15">
      <c r="A32" s="348"/>
      <c r="B32" s="317"/>
      <c r="C32" s="317"/>
      <c r="D32" s="317"/>
      <c r="E32" s="317"/>
      <c r="F32" s="318"/>
      <c r="G32" s="357" t="s">
        <v>682</v>
      </c>
      <c r="H32" s="358"/>
      <c r="I32" s="358"/>
      <c r="J32" s="358"/>
      <c r="K32" s="358"/>
      <c r="L32" s="358"/>
      <c r="M32" s="358"/>
      <c r="N32" s="358"/>
      <c r="O32" s="358"/>
      <c r="P32" s="361" t="s">
        <v>683</v>
      </c>
      <c r="Q32" s="362"/>
      <c r="R32" s="362"/>
      <c r="S32" s="362"/>
      <c r="T32" s="362"/>
      <c r="U32" s="362"/>
      <c r="V32" s="362"/>
      <c r="W32" s="362"/>
      <c r="X32" s="363"/>
      <c r="Y32" s="367" t="s">
        <v>51</v>
      </c>
      <c r="Z32" s="368"/>
      <c r="AA32" s="369"/>
      <c r="AB32" s="370" t="s">
        <v>624</v>
      </c>
      <c r="AC32" s="370"/>
      <c r="AD32" s="370"/>
      <c r="AE32" s="371">
        <v>23</v>
      </c>
      <c r="AF32" s="371"/>
      <c r="AG32" s="371"/>
      <c r="AH32" s="371"/>
      <c r="AI32" s="371">
        <v>1245</v>
      </c>
      <c r="AJ32" s="371"/>
      <c r="AK32" s="371"/>
      <c r="AL32" s="371"/>
      <c r="AM32" s="371">
        <v>1155</v>
      </c>
      <c r="AN32" s="371"/>
      <c r="AO32" s="371"/>
      <c r="AP32" s="371"/>
      <c r="AQ32" s="398" t="s">
        <v>685</v>
      </c>
      <c r="AR32" s="371"/>
      <c r="AS32" s="371"/>
      <c r="AT32" s="371"/>
      <c r="AU32" s="389" t="s">
        <v>685</v>
      </c>
      <c r="AV32" s="405"/>
      <c r="AW32" s="405"/>
      <c r="AX32" s="406"/>
    </row>
    <row r="33" spans="1:51" ht="114.7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624</v>
      </c>
      <c r="AC33" s="370"/>
      <c r="AD33" s="370"/>
      <c r="AE33" s="371">
        <v>18</v>
      </c>
      <c r="AF33" s="371"/>
      <c r="AG33" s="371"/>
      <c r="AH33" s="371"/>
      <c r="AI33" s="371">
        <v>23</v>
      </c>
      <c r="AJ33" s="371"/>
      <c r="AK33" s="371"/>
      <c r="AL33" s="371"/>
      <c r="AM33" s="371">
        <v>1245</v>
      </c>
      <c r="AN33" s="371"/>
      <c r="AO33" s="371"/>
      <c r="AP33" s="371"/>
      <c r="AQ33" s="371">
        <v>18</v>
      </c>
      <c r="AR33" s="371"/>
      <c r="AS33" s="371"/>
      <c r="AT33" s="371"/>
      <c r="AU33" s="389" t="s">
        <v>685</v>
      </c>
      <c r="AV33" s="405"/>
      <c r="AW33" s="405"/>
      <c r="AX33" s="406"/>
    </row>
    <row r="34" spans="1:51" ht="23.25" customHeight="1" x14ac:dyDescent="0.15">
      <c r="A34" s="437" t="s">
        <v>581</v>
      </c>
      <c r="B34" s="438"/>
      <c r="C34" s="438"/>
      <c r="D34" s="438"/>
      <c r="E34" s="438"/>
      <c r="F34" s="439"/>
      <c r="G34" s="223" t="s">
        <v>582</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15">
      <c r="A35" s="440"/>
      <c r="B35" s="441"/>
      <c r="C35" s="441"/>
      <c r="D35" s="441"/>
      <c r="E35" s="441"/>
      <c r="F35" s="442"/>
      <c r="G35" s="394" t="s">
        <v>701</v>
      </c>
      <c r="H35" s="395"/>
      <c r="I35" s="395"/>
      <c r="J35" s="395"/>
      <c r="K35" s="395"/>
      <c r="L35" s="395"/>
      <c r="M35" s="395"/>
      <c r="N35" s="395"/>
      <c r="O35" s="395"/>
      <c r="P35" s="395"/>
      <c r="Q35" s="395"/>
      <c r="R35" s="395"/>
      <c r="S35" s="395"/>
      <c r="T35" s="395"/>
      <c r="U35" s="395"/>
      <c r="V35" s="395"/>
      <c r="W35" s="395"/>
      <c r="X35" s="395"/>
      <c r="Y35" s="419" t="s">
        <v>581</v>
      </c>
      <c r="Z35" s="420"/>
      <c r="AA35" s="421"/>
      <c r="AB35" s="422" t="s">
        <v>623</v>
      </c>
      <c r="AC35" s="423"/>
      <c r="AD35" s="424"/>
      <c r="AE35" s="398">
        <v>169</v>
      </c>
      <c r="AF35" s="398"/>
      <c r="AG35" s="398"/>
      <c r="AH35" s="398"/>
      <c r="AI35" s="398">
        <v>4</v>
      </c>
      <c r="AJ35" s="398"/>
      <c r="AK35" s="398"/>
      <c r="AL35" s="398"/>
      <c r="AM35" s="398">
        <v>3</v>
      </c>
      <c r="AN35" s="398"/>
      <c r="AO35" s="398"/>
      <c r="AP35" s="398"/>
      <c r="AQ35" s="389">
        <v>143</v>
      </c>
      <c r="AR35" s="372"/>
      <c r="AS35" s="372"/>
      <c r="AT35" s="372"/>
      <c r="AU35" s="372"/>
      <c r="AV35" s="372"/>
      <c r="AW35" s="372"/>
      <c r="AX35" s="373"/>
    </row>
    <row r="36" spans="1:51" ht="79.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625</v>
      </c>
      <c r="AC36" s="426"/>
      <c r="AD36" s="427"/>
      <c r="AE36" s="428" t="s">
        <v>626</v>
      </c>
      <c r="AF36" s="428"/>
      <c r="AG36" s="428"/>
      <c r="AH36" s="428"/>
      <c r="AI36" s="428" t="s">
        <v>627</v>
      </c>
      <c r="AJ36" s="428"/>
      <c r="AK36" s="428"/>
      <c r="AL36" s="428"/>
      <c r="AM36" s="428" t="s">
        <v>684</v>
      </c>
      <c r="AN36" s="428"/>
      <c r="AO36" s="428"/>
      <c r="AP36" s="428"/>
      <c r="AQ36" s="428" t="s">
        <v>702</v>
      </c>
      <c r="AR36" s="428"/>
      <c r="AS36" s="428"/>
      <c r="AT36" s="428"/>
      <c r="AU36" s="428"/>
      <c r="AV36" s="428"/>
      <c r="AW36" s="428"/>
      <c r="AX36" s="431"/>
    </row>
    <row r="37" spans="1:51" ht="18.75"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416</v>
      </c>
      <c r="AF37" s="485"/>
      <c r="AG37" s="485"/>
      <c r="AH37" s="486"/>
      <c r="AI37" s="489" t="s">
        <v>568</v>
      </c>
      <c r="AJ37" s="489"/>
      <c r="AK37" s="489"/>
      <c r="AL37" s="484"/>
      <c r="AM37" s="489" t="s">
        <v>384</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615</v>
      </c>
      <c r="AR38" s="433"/>
      <c r="AS38" s="434" t="s">
        <v>175</v>
      </c>
      <c r="AT38" s="435"/>
      <c r="AU38" s="436" t="s">
        <v>615</v>
      </c>
      <c r="AV38" s="436"/>
      <c r="AW38" s="324" t="s">
        <v>166</v>
      </c>
      <c r="AX38" s="329"/>
    </row>
    <row r="39" spans="1:51" ht="23.25" customHeight="1" x14ac:dyDescent="0.15">
      <c r="A39" s="473"/>
      <c r="B39" s="471"/>
      <c r="C39" s="471"/>
      <c r="D39" s="471"/>
      <c r="E39" s="471"/>
      <c r="F39" s="472"/>
      <c r="G39" s="374" t="s">
        <v>615</v>
      </c>
      <c r="H39" s="375"/>
      <c r="I39" s="375"/>
      <c r="J39" s="375"/>
      <c r="K39" s="375"/>
      <c r="L39" s="375"/>
      <c r="M39" s="375"/>
      <c r="N39" s="375"/>
      <c r="O39" s="376"/>
      <c r="P39" s="139" t="s">
        <v>615</v>
      </c>
      <c r="Q39" s="139"/>
      <c r="R39" s="139"/>
      <c r="S39" s="139"/>
      <c r="T39" s="139"/>
      <c r="U39" s="139"/>
      <c r="V39" s="139"/>
      <c r="W39" s="139"/>
      <c r="X39" s="140"/>
      <c r="Y39" s="385" t="s">
        <v>12</v>
      </c>
      <c r="Z39" s="386"/>
      <c r="AA39" s="387"/>
      <c r="AB39" s="388" t="s">
        <v>615</v>
      </c>
      <c r="AC39" s="388"/>
      <c r="AD39" s="388"/>
      <c r="AE39" s="389" t="s">
        <v>615</v>
      </c>
      <c r="AF39" s="372"/>
      <c r="AG39" s="372"/>
      <c r="AH39" s="372"/>
      <c r="AI39" s="389" t="s">
        <v>615</v>
      </c>
      <c r="AJ39" s="372"/>
      <c r="AK39" s="372"/>
      <c r="AL39" s="372"/>
      <c r="AM39" s="389" t="s">
        <v>651</v>
      </c>
      <c r="AN39" s="372"/>
      <c r="AO39" s="372"/>
      <c r="AP39" s="372"/>
      <c r="AQ39" s="391" t="s">
        <v>615</v>
      </c>
      <c r="AR39" s="392"/>
      <c r="AS39" s="392"/>
      <c r="AT39" s="393"/>
      <c r="AU39" s="372" t="s">
        <v>615</v>
      </c>
      <c r="AV39" s="372"/>
      <c r="AW39" s="372"/>
      <c r="AX39" s="373"/>
    </row>
    <row r="40" spans="1:51" ht="23.25" customHeight="1" x14ac:dyDescent="0.15">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615</v>
      </c>
      <c r="AC40" s="448"/>
      <c r="AD40" s="448"/>
      <c r="AE40" s="389" t="s">
        <v>615</v>
      </c>
      <c r="AF40" s="372"/>
      <c r="AG40" s="372"/>
      <c r="AH40" s="372"/>
      <c r="AI40" s="389" t="s">
        <v>615</v>
      </c>
      <c r="AJ40" s="372"/>
      <c r="AK40" s="372"/>
      <c r="AL40" s="372"/>
      <c r="AM40" s="389" t="s">
        <v>651</v>
      </c>
      <c r="AN40" s="372"/>
      <c r="AO40" s="372"/>
      <c r="AP40" s="372"/>
      <c r="AQ40" s="391" t="s">
        <v>615</v>
      </c>
      <c r="AR40" s="392"/>
      <c r="AS40" s="392"/>
      <c r="AT40" s="393"/>
      <c r="AU40" s="372" t="s">
        <v>615</v>
      </c>
      <c r="AV40" s="372"/>
      <c r="AW40" s="372"/>
      <c r="AX40" s="373"/>
    </row>
    <row r="41" spans="1:51" ht="23.25" customHeight="1" x14ac:dyDescent="0.15">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t="s">
        <v>615</v>
      </c>
      <c r="AF41" s="372"/>
      <c r="AG41" s="372"/>
      <c r="AH41" s="372"/>
      <c r="AI41" s="389" t="s">
        <v>615</v>
      </c>
      <c r="AJ41" s="372"/>
      <c r="AK41" s="372"/>
      <c r="AL41" s="372"/>
      <c r="AM41" s="389" t="s">
        <v>651</v>
      </c>
      <c r="AN41" s="372"/>
      <c r="AO41" s="372"/>
      <c r="AP41" s="372"/>
      <c r="AQ41" s="391" t="s">
        <v>615</v>
      </c>
      <c r="AR41" s="392"/>
      <c r="AS41" s="392"/>
      <c r="AT41" s="393"/>
      <c r="AU41" s="372" t="s">
        <v>615</v>
      </c>
      <c r="AV41" s="372"/>
      <c r="AW41" s="372"/>
      <c r="AX41" s="373"/>
    </row>
    <row r="42" spans="1:51" ht="23.25" customHeight="1" x14ac:dyDescent="0.15">
      <c r="A42" s="461" t="s">
        <v>260</v>
      </c>
      <c r="B42" s="456"/>
      <c r="C42" s="456"/>
      <c r="D42" s="456"/>
      <c r="E42" s="456"/>
      <c r="F42" s="457"/>
      <c r="G42" s="497" t="s">
        <v>615</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x14ac:dyDescent="0.15">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customHeight="1" x14ac:dyDescent="0.15">
      <c r="A44" s="889"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1</v>
      </c>
    </row>
    <row r="45" spans="1:51" ht="22.5"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1</v>
      </c>
    </row>
    <row r="46" spans="1:51" ht="22.5" customHeight="1" x14ac:dyDescent="0.15">
      <c r="A46" s="314"/>
      <c r="B46" s="316"/>
      <c r="C46" s="317"/>
      <c r="D46" s="317"/>
      <c r="E46" s="317"/>
      <c r="F46" s="318"/>
      <c r="G46" s="513" t="s">
        <v>675</v>
      </c>
      <c r="H46" s="513"/>
      <c r="I46" s="513"/>
      <c r="J46" s="513"/>
      <c r="K46" s="513"/>
      <c r="L46" s="513"/>
      <c r="M46" s="513"/>
      <c r="N46" s="513"/>
      <c r="O46" s="513"/>
      <c r="P46" s="513"/>
      <c r="Q46" s="513"/>
      <c r="R46" s="513"/>
      <c r="S46" s="513"/>
      <c r="T46" s="513"/>
      <c r="U46" s="513"/>
      <c r="V46" s="513"/>
      <c r="W46" s="513"/>
      <c r="X46" s="513"/>
      <c r="Y46" s="513"/>
      <c r="Z46" s="513"/>
      <c r="AA46" s="514"/>
      <c r="AB46" s="519" t="s">
        <v>676</v>
      </c>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1</v>
      </c>
    </row>
    <row r="47" spans="1:51" ht="22.5"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1</v>
      </c>
    </row>
    <row r="48" spans="1:51" ht="19.5"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1</v>
      </c>
    </row>
    <row r="49" spans="1:60" ht="18.75"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6" t="s">
        <v>11</v>
      </c>
      <c r="AC49" s="887"/>
      <c r="AD49" s="888"/>
      <c r="AE49" s="415" t="s">
        <v>416</v>
      </c>
      <c r="AF49" s="415"/>
      <c r="AG49" s="415"/>
      <c r="AH49" s="415"/>
      <c r="AI49" s="415" t="s">
        <v>568</v>
      </c>
      <c r="AJ49" s="415"/>
      <c r="AK49" s="415"/>
      <c r="AL49" s="415"/>
      <c r="AM49" s="415" t="s">
        <v>384</v>
      </c>
      <c r="AN49" s="415"/>
      <c r="AO49" s="415"/>
      <c r="AP49" s="415"/>
      <c r="AQ49" s="491" t="s">
        <v>174</v>
      </c>
      <c r="AR49" s="492"/>
      <c r="AS49" s="492"/>
      <c r="AT49" s="493"/>
      <c r="AU49" s="494" t="s">
        <v>128</v>
      </c>
      <c r="AV49" s="494"/>
      <c r="AW49" s="494"/>
      <c r="AX49" s="495"/>
      <c r="AY49">
        <f t="shared" si="0"/>
        <v>1</v>
      </c>
      <c r="AZ49" s="10"/>
      <c r="BA49" s="10"/>
      <c r="BB49" s="10"/>
      <c r="BC49" s="10"/>
    </row>
    <row r="50" spans="1:60" ht="18.75"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t="s">
        <v>615</v>
      </c>
      <c r="AR50" s="436"/>
      <c r="AS50" s="434" t="s">
        <v>175</v>
      </c>
      <c r="AT50" s="435"/>
      <c r="AU50" s="436">
        <v>4</v>
      </c>
      <c r="AV50" s="436"/>
      <c r="AW50" s="324" t="s">
        <v>166</v>
      </c>
      <c r="AX50" s="329"/>
      <c r="AY50">
        <f t="shared" si="0"/>
        <v>1</v>
      </c>
      <c r="AZ50" s="10"/>
      <c r="BA50" s="10"/>
      <c r="BB50" s="10"/>
      <c r="BC50" s="10"/>
      <c r="BD50" s="10"/>
      <c r="BE50" s="10"/>
      <c r="BF50" s="10"/>
      <c r="BG50" s="10"/>
      <c r="BH50" s="10"/>
    </row>
    <row r="51" spans="1:60" ht="23.25" customHeight="1" x14ac:dyDescent="0.15">
      <c r="A51" s="314"/>
      <c r="B51" s="316"/>
      <c r="C51" s="317"/>
      <c r="D51" s="317"/>
      <c r="E51" s="317"/>
      <c r="F51" s="318"/>
      <c r="G51" s="138" t="s">
        <v>621</v>
      </c>
      <c r="H51" s="139"/>
      <c r="I51" s="139"/>
      <c r="J51" s="139"/>
      <c r="K51" s="139"/>
      <c r="L51" s="139"/>
      <c r="M51" s="139"/>
      <c r="N51" s="139"/>
      <c r="O51" s="140"/>
      <c r="P51" s="139" t="s">
        <v>622</v>
      </c>
      <c r="Q51" s="449"/>
      <c r="R51" s="449"/>
      <c r="S51" s="449"/>
      <c r="T51" s="449"/>
      <c r="U51" s="449"/>
      <c r="V51" s="449"/>
      <c r="W51" s="449"/>
      <c r="X51" s="450"/>
      <c r="Y51" s="890" t="s">
        <v>57</v>
      </c>
      <c r="Z51" s="891"/>
      <c r="AA51" s="892"/>
      <c r="AB51" s="388" t="s">
        <v>623</v>
      </c>
      <c r="AC51" s="388"/>
      <c r="AD51" s="388"/>
      <c r="AE51" s="389">
        <v>169</v>
      </c>
      <c r="AF51" s="372"/>
      <c r="AG51" s="372"/>
      <c r="AH51" s="372"/>
      <c r="AI51" s="389">
        <v>4</v>
      </c>
      <c r="AJ51" s="372"/>
      <c r="AK51" s="372"/>
      <c r="AL51" s="372"/>
      <c r="AM51" s="389">
        <v>3</v>
      </c>
      <c r="AN51" s="372"/>
      <c r="AO51" s="372"/>
      <c r="AP51" s="372"/>
      <c r="AQ51" s="391" t="s">
        <v>615</v>
      </c>
      <c r="AR51" s="392"/>
      <c r="AS51" s="392"/>
      <c r="AT51" s="393"/>
      <c r="AU51" s="372" t="s">
        <v>615</v>
      </c>
      <c r="AV51" s="372"/>
      <c r="AW51" s="372"/>
      <c r="AX51" s="373"/>
      <c r="AY51">
        <f t="shared" si="0"/>
        <v>1</v>
      </c>
    </row>
    <row r="52" spans="1:60" ht="23.25" customHeight="1" x14ac:dyDescent="0.15">
      <c r="A52" s="314"/>
      <c r="B52" s="316"/>
      <c r="C52" s="317"/>
      <c r="D52" s="317"/>
      <c r="E52" s="317"/>
      <c r="F52" s="318"/>
      <c r="G52" s="893"/>
      <c r="H52" s="383"/>
      <c r="I52" s="383"/>
      <c r="J52" s="383"/>
      <c r="K52" s="383"/>
      <c r="L52" s="383"/>
      <c r="M52" s="383"/>
      <c r="N52" s="383"/>
      <c r="O52" s="384"/>
      <c r="P52" s="451"/>
      <c r="Q52" s="451"/>
      <c r="R52" s="451"/>
      <c r="S52" s="451"/>
      <c r="T52" s="451"/>
      <c r="U52" s="451"/>
      <c r="V52" s="451"/>
      <c r="W52" s="451"/>
      <c r="X52" s="452"/>
      <c r="Y52" s="894" t="s">
        <v>50</v>
      </c>
      <c r="Z52" s="785"/>
      <c r="AA52" s="786"/>
      <c r="AB52" s="448" t="s">
        <v>623</v>
      </c>
      <c r="AC52" s="448"/>
      <c r="AD52" s="448"/>
      <c r="AE52" s="389">
        <v>221</v>
      </c>
      <c r="AF52" s="372"/>
      <c r="AG52" s="372"/>
      <c r="AH52" s="372"/>
      <c r="AI52" s="389">
        <v>169</v>
      </c>
      <c r="AJ52" s="372"/>
      <c r="AK52" s="372"/>
      <c r="AL52" s="372"/>
      <c r="AM52" s="389">
        <v>4</v>
      </c>
      <c r="AN52" s="372"/>
      <c r="AO52" s="372"/>
      <c r="AP52" s="372"/>
      <c r="AQ52" s="391" t="s">
        <v>615</v>
      </c>
      <c r="AR52" s="392"/>
      <c r="AS52" s="392"/>
      <c r="AT52" s="393"/>
      <c r="AU52" s="372">
        <v>143</v>
      </c>
      <c r="AV52" s="372"/>
      <c r="AW52" s="372"/>
      <c r="AX52" s="373"/>
      <c r="AY52">
        <f t="shared" si="0"/>
        <v>1</v>
      </c>
      <c r="AZ52" s="10"/>
      <c r="BA52" s="10"/>
      <c r="BB52" s="10"/>
      <c r="BC52" s="10"/>
    </row>
    <row r="53" spans="1:60" ht="23.25" customHeight="1" thickBot="1" x14ac:dyDescent="0.2">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4" t="s">
        <v>13</v>
      </c>
      <c r="Z53" s="785"/>
      <c r="AA53" s="786"/>
      <c r="AB53" s="895" t="s">
        <v>14</v>
      </c>
      <c r="AC53" s="895"/>
      <c r="AD53" s="895"/>
      <c r="AE53" s="564">
        <v>123.529411764706</v>
      </c>
      <c r="AF53" s="565"/>
      <c r="AG53" s="565"/>
      <c r="AH53" s="565"/>
      <c r="AI53" s="564">
        <v>197.6</v>
      </c>
      <c r="AJ53" s="565"/>
      <c r="AK53" s="565"/>
      <c r="AL53" s="565"/>
      <c r="AM53" s="564">
        <v>125</v>
      </c>
      <c r="AN53" s="565"/>
      <c r="AO53" s="565"/>
      <c r="AP53" s="565"/>
      <c r="AQ53" s="391" t="s">
        <v>615</v>
      </c>
      <c r="AR53" s="392"/>
      <c r="AS53" s="392"/>
      <c r="AT53" s="393"/>
      <c r="AU53" s="372" t="s">
        <v>615</v>
      </c>
      <c r="AV53" s="372"/>
      <c r="AW53" s="372"/>
      <c r="AX53" s="373"/>
      <c r="AY53">
        <f t="shared" si="0"/>
        <v>1</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6" t="s">
        <v>11</v>
      </c>
      <c r="AC54" s="887"/>
      <c r="AD54" s="888"/>
      <c r="AE54" s="415" t="s">
        <v>416</v>
      </c>
      <c r="AF54" s="415"/>
      <c r="AG54" s="415"/>
      <c r="AH54" s="415"/>
      <c r="AI54" s="415" t="s">
        <v>568</v>
      </c>
      <c r="AJ54" s="415"/>
      <c r="AK54" s="415"/>
      <c r="AL54" s="415"/>
      <c r="AM54" s="415" t="s">
        <v>384</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90" t="s">
        <v>57</v>
      </c>
      <c r="Z56" s="891"/>
      <c r="AA56" s="892"/>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3"/>
      <c r="H57" s="383"/>
      <c r="I57" s="383"/>
      <c r="J57" s="383"/>
      <c r="K57" s="383"/>
      <c r="L57" s="383"/>
      <c r="M57" s="383"/>
      <c r="N57" s="383"/>
      <c r="O57" s="384"/>
      <c r="P57" s="451"/>
      <c r="Q57" s="451"/>
      <c r="R57" s="451"/>
      <c r="S57" s="451"/>
      <c r="T57" s="451"/>
      <c r="U57" s="451"/>
      <c r="V57" s="451"/>
      <c r="W57" s="451"/>
      <c r="X57" s="452"/>
      <c r="Y57" s="894" t="s">
        <v>50</v>
      </c>
      <c r="Z57" s="785"/>
      <c r="AA57" s="786"/>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4" t="s">
        <v>13</v>
      </c>
      <c r="Z58" s="785"/>
      <c r="AA58" s="786"/>
      <c r="AB58" s="895" t="s">
        <v>14</v>
      </c>
      <c r="AC58" s="895"/>
      <c r="AD58" s="895"/>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6" t="s">
        <v>11</v>
      </c>
      <c r="AC59" s="887"/>
      <c r="AD59" s="888"/>
      <c r="AE59" s="415" t="s">
        <v>416</v>
      </c>
      <c r="AF59" s="415"/>
      <c r="AG59" s="415"/>
      <c r="AH59" s="415"/>
      <c r="AI59" s="415" t="s">
        <v>568</v>
      </c>
      <c r="AJ59" s="415"/>
      <c r="AK59" s="415"/>
      <c r="AL59" s="415"/>
      <c r="AM59" s="415" t="s">
        <v>384</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90" t="s">
        <v>57</v>
      </c>
      <c r="Z61" s="891"/>
      <c r="AA61" s="892"/>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3"/>
      <c r="H62" s="383"/>
      <c r="I62" s="383"/>
      <c r="J62" s="383"/>
      <c r="K62" s="383"/>
      <c r="L62" s="383"/>
      <c r="M62" s="383"/>
      <c r="N62" s="383"/>
      <c r="O62" s="384"/>
      <c r="P62" s="451"/>
      <c r="Q62" s="451"/>
      <c r="R62" s="451"/>
      <c r="S62" s="451"/>
      <c r="T62" s="451"/>
      <c r="U62" s="451"/>
      <c r="V62" s="451"/>
      <c r="W62" s="451"/>
      <c r="X62" s="452"/>
      <c r="Y62" s="894" t="s">
        <v>50</v>
      </c>
      <c r="Z62" s="785"/>
      <c r="AA62" s="786"/>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3"/>
      <c r="C63" s="884"/>
      <c r="D63" s="884"/>
      <c r="E63" s="884"/>
      <c r="F63" s="885"/>
      <c r="G63" s="141"/>
      <c r="H63" s="142"/>
      <c r="I63" s="142"/>
      <c r="J63" s="142"/>
      <c r="K63" s="142"/>
      <c r="L63" s="142"/>
      <c r="M63" s="142"/>
      <c r="N63" s="142"/>
      <c r="O63" s="143"/>
      <c r="P63" s="453"/>
      <c r="Q63" s="453"/>
      <c r="R63" s="453"/>
      <c r="S63" s="453"/>
      <c r="T63" s="453"/>
      <c r="U63" s="453"/>
      <c r="V63" s="453"/>
      <c r="W63" s="453"/>
      <c r="X63" s="454"/>
      <c r="Y63" s="894" t="s">
        <v>13</v>
      </c>
      <c r="Z63" s="785"/>
      <c r="AA63" s="786"/>
      <c r="AB63" s="895" t="s">
        <v>14</v>
      </c>
      <c r="AC63" s="895"/>
      <c r="AD63" s="895"/>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0" t="s">
        <v>415</v>
      </c>
      <c r="AR65" s="411"/>
      <c r="AS65" s="411"/>
      <c r="AT65" s="412"/>
      <c r="AU65" s="410" t="s">
        <v>593</v>
      </c>
      <c r="AV65" s="411"/>
      <c r="AW65" s="411"/>
      <c r="AX65" s="413"/>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4"/>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4"/>
      <c r="AV67" s="405"/>
      <c r="AW67" s="405"/>
      <c r="AX67" s="406"/>
      <c r="AY67">
        <f>$AY$65</f>
        <v>0</v>
      </c>
    </row>
    <row r="68" spans="1:51" ht="23.25" hidden="1" customHeight="1" x14ac:dyDescent="0.15">
      <c r="A68" s="437" t="s">
        <v>581</v>
      </c>
      <c r="B68" s="438"/>
      <c r="C68" s="438"/>
      <c r="D68" s="438"/>
      <c r="E68" s="438"/>
      <c r="F68" s="439"/>
      <c r="G68" s="223" t="s">
        <v>582</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t="s">
        <v>628</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416</v>
      </c>
      <c r="AF71" s="415"/>
      <c r="AG71" s="415"/>
      <c r="AH71" s="415"/>
      <c r="AI71" s="415" t="s">
        <v>568</v>
      </c>
      <c r="AJ71" s="415"/>
      <c r="AK71" s="415"/>
      <c r="AL71" s="415"/>
      <c r="AM71" s="415" t="s">
        <v>384</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x14ac:dyDescent="0.15">
      <c r="A73" s="509"/>
      <c r="B73" s="507"/>
      <c r="C73" s="507"/>
      <c r="D73" s="507"/>
      <c r="E73" s="507"/>
      <c r="F73" s="508"/>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c r="AC74" s="448"/>
      <c r="AD74" s="448"/>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1" t="s">
        <v>260</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6" t="s">
        <v>11</v>
      </c>
      <c r="AC83" s="887"/>
      <c r="AD83" s="888"/>
      <c r="AE83" s="415" t="s">
        <v>416</v>
      </c>
      <c r="AF83" s="415"/>
      <c r="AG83" s="415"/>
      <c r="AH83" s="415"/>
      <c r="AI83" s="415" t="s">
        <v>568</v>
      </c>
      <c r="AJ83" s="415"/>
      <c r="AK83" s="415"/>
      <c r="AL83" s="415"/>
      <c r="AM83" s="415" t="s">
        <v>384</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90" t="s">
        <v>57</v>
      </c>
      <c r="Z85" s="891"/>
      <c r="AA85" s="892"/>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3"/>
      <c r="H86" s="383"/>
      <c r="I86" s="383"/>
      <c r="J86" s="383"/>
      <c r="K86" s="383"/>
      <c r="L86" s="383"/>
      <c r="M86" s="383"/>
      <c r="N86" s="383"/>
      <c r="O86" s="384"/>
      <c r="P86" s="451"/>
      <c r="Q86" s="451"/>
      <c r="R86" s="451"/>
      <c r="S86" s="451"/>
      <c r="T86" s="451"/>
      <c r="U86" s="451"/>
      <c r="V86" s="451"/>
      <c r="W86" s="451"/>
      <c r="X86" s="452"/>
      <c r="Y86" s="894" t="s">
        <v>50</v>
      </c>
      <c r="Z86" s="785"/>
      <c r="AA86" s="786"/>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4" t="s">
        <v>13</v>
      </c>
      <c r="Z87" s="785"/>
      <c r="AA87" s="786"/>
      <c r="AB87" s="895" t="s">
        <v>14</v>
      </c>
      <c r="AC87" s="895"/>
      <c r="AD87" s="895"/>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6" t="s">
        <v>11</v>
      </c>
      <c r="AC88" s="887"/>
      <c r="AD88" s="888"/>
      <c r="AE88" s="415" t="s">
        <v>416</v>
      </c>
      <c r="AF88" s="415"/>
      <c r="AG88" s="415"/>
      <c r="AH88" s="415"/>
      <c r="AI88" s="415" t="s">
        <v>568</v>
      </c>
      <c r="AJ88" s="415"/>
      <c r="AK88" s="415"/>
      <c r="AL88" s="415"/>
      <c r="AM88" s="415" t="s">
        <v>384</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90" t="s">
        <v>57</v>
      </c>
      <c r="Z90" s="891"/>
      <c r="AA90" s="892"/>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3"/>
      <c r="H91" s="383"/>
      <c r="I91" s="383"/>
      <c r="J91" s="383"/>
      <c r="K91" s="383"/>
      <c r="L91" s="383"/>
      <c r="M91" s="383"/>
      <c r="N91" s="383"/>
      <c r="O91" s="384"/>
      <c r="P91" s="451"/>
      <c r="Q91" s="451"/>
      <c r="R91" s="451"/>
      <c r="S91" s="451"/>
      <c r="T91" s="451"/>
      <c r="U91" s="451"/>
      <c r="V91" s="451"/>
      <c r="W91" s="451"/>
      <c r="X91" s="452"/>
      <c r="Y91" s="894" t="s">
        <v>50</v>
      </c>
      <c r="Z91" s="785"/>
      <c r="AA91" s="786"/>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4" t="s">
        <v>13</v>
      </c>
      <c r="Z92" s="785"/>
      <c r="AA92" s="786"/>
      <c r="AB92" s="895" t="s">
        <v>14</v>
      </c>
      <c r="AC92" s="895"/>
      <c r="AD92" s="895"/>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6" t="s">
        <v>11</v>
      </c>
      <c r="AC93" s="887"/>
      <c r="AD93" s="888"/>
      <c r="AE93" s="415" t="s">
        <v>416</v>
      </c>
      <c r="AF93" s="415"/>
      <c r="AG93" s="415"/>
      <c r="AH93" s="415"/>
      <c r="AI93" s="415" t="s">
        <v>568</v>
      </c>
      <c r="AJ93" s="415"/>
      <c r="AK93" s="415"/>
      <c r="AL93" s="415"/>
      <c r="AM93" s="415" t="s">
        <v>384</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90" t="s">
        <v>57</v>
      </c>
      <c r="Z95" s="891"/>
      <c r="AA95" s="892"/>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3"/>
      <c r="H96" s="383"/>
      <c r="I96" s="383"/>
      <c r="J96" s="383"/>
      <c r="K96" s="383"/>
      <c r="L96" s="383"/>
      <c r="M96" s="383"/>
      <c r="N96" s="383"/>
      <c r="O96" s="384"/>
      <c r="P96" s="451"/>
      <c r="Q96" s="451"/>
      <c r="R96" s="451"/>
      <c r="S96" s="451"/>
      <c r="T96" s="451"/>
      <c r="U96" s="451"/>
      <c r="V96" s="451"/>
      <c r="W96" s="451"/>
      <c r="X96" s="452"/>
      <c r="Y96" s="894" t="s">
        <v>50</v>
      </c>
      <c r="Z96" s="785"/>
      <c r="AA96" s="786"/>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3"/>
      <c r="C97" s="884"/>
      <c r="D97" s="884"/>
      <c r="E97" s="884"/>
      <c r="F97" s="885"/>
      <c r="G97" s="141"/>
      <c r="H97" s="142"/>
      <c r="I97" s="142"/>
      <c r="J97" s="142"/>
      <c r="K97" s="142"/>
      <c r="L97" s="142"/>
      <c r="M97" s="142"/>
      <c r="N97" s="142"/>
      <c r="O97" s="143"/>
      <c r="P97" s="453"/>
      <c r="Q97" s="453"/>
      <c r="R97" s="453"/>
      <c r="S97" s="453"/>
      <c r="T97" s="453"/>
      <c r="U97" s="453"/>
      <c r="V97" s="453"/>
      <c r="W97" s="453"/>
      <c r="X97" s="454"/>
      <c r="Y97" s="894" t="s">
        <v>13</v>
      </c>
      <c r="Z97" s="785"/>
      <c r="AA97" s="786"/>
      <c r="AB97" s="895" t="s">
        <v>14</v>
      </c>
      <c r="AC97" s="895"/>
      <c r="AD97" s="895"/>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0" t="s">
        <v>415</v>
      </c>
      <c r="AR99" s="411"/>
      <c r="AS99" s="411"/>
      <c r="AT99" s="412"/>
      <c r="AU99" s="410" t="s">
        <v>593</v>
      </c>
      <c r="AV99" s="411"/>
      <c r="AW99" s="411"/>
      <c r="AX99" s="413"/>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4"/>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4"/>
      <c r="AV101" s="405"/>
      <c r="AW101" s="405"/>
      <c r="AX101" s="406"/>
      <c r="AY101">
        <f>$AY$99</f>
        <v>0</v>
      </c>
    </row>
    <row r="102" spans="1:60" ht="23.25" hidden="1" customHeight="1" x14ac:dyDescent="0.15">
      <c r="A102" s="461" t="s">
        <v>581</v>
      </c>
      <c r="B102" s="341"/>
      <c r="C102" s="341"/>
      <c r="D102" s="341"/>
      <c r="E102" s="341"/>
      <c r="F102" s="462"/>
      <c r="G102" s="223" t="s">
        <v>582</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416</v>
      </c>
      <c r="AF105" s="415"/>
      <c r="AG105" s="415"/>
      <c r="AH105" s="415"/>
      <c r="AI105" s="415" t="s">
        <v>568</v>
      </c>
      <c r="AJ105" s="415"/>
      <c r="AK105" s="415"/>
      <c r="AL105" s="415"/>
      <c r="AM105" s="415" t="s">
        <v>384</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15">
      <c r="A107" s="509"/>
      <c r="B107" s="507"/>
      <c r="C107" s="507"/>
      <c r="D107" s="507"/>
      <c r="E107" s="507"/>
      <c r="F107" s="508"/>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c r="AC108" s="448"/>
      <c r="AD108" s="448"/>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1" t="s">
        <v>260</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6" t="s">
        <v>11</v>
      </c>
      <c r="AC117" s="887"/>
      <c r="AD117" s="888"/>
      <c r="AE117" s="415" t="s">
        <v>416</v>
      </c>
      <c r="AF117" s="415"/>
      <c r="AG117" s="415"/>
      <c r="AH117" s="415"/>
      <c r="AI117" s="415" t="s">
        <v>568</v>
      </c>
      <c r="AJ117" s="415"/>
      <c r="AK117" s="415"/>
      <c r="AL117" s="415"/>
      <c r="AM117" s="415" t="s">
        <v>384</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90" t="s">
        <v>57</v>
      </c>
      <c r="Z119" s="891"/>
      <c r="AA119" s="892"/>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3"/>
      <c r="H120" s="383"/>
      <c r="I120" s="383"/>
      <c r="J120" s="383"/>
      <c r="K120" s="383"/>
      <c r="L120" s="383"/>
      <c r="M120" s="383"/>
      <c r="N120" s="383"/>
      <c r="O120" s="384"/>
      <c r="P120" s="451"/>
      <c r="Q120" s="451"/>
      <c r="R120" s="451"/>
      <c r="S120" s="451"/>
      <c r="T120" s="451"/>
      <c r="U120" s="451"/>
      <c r="V120" s="451"/>
      <c r="W120" s="451"/>
      <c r="X120" s="452"/>
      <c r="Y120" s="894" t="s">
        <v>50</v>
      </c>
      <c r="Z120" s="785"/>
      <c r="AA120" s="786"/>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4" t="s">
        <v>13</v>
      </c>
      <c r="Z121" s="785"/>
      <c r="AA121" s="786"/>
      <c r="AB121" s="895" t="s">
        <v>14</v>
      </c>
      <c r="AC121" s="895"/>
      <c r="AD121" s="895"/>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6" t="s">
        <v>11</v>
      </c>
      <c r="AC122" s="887"/>
      <c r="AD122" s="888"/>
      <c r="AE122" s="415" t="s">
        <v>416</v>
      </c>
      <c r="AF122" s="415"/>
      <c r="AG122" s="415"/>
      <c r="AH122" s="415"/>
      <c r="AI122" s="415" t="s">
        <v>568</v>
      </c>
      <c r="AJ122" s="415"/>
      <c r="AK122" s="415"/>
      <c r="AL122" s="415"/>
      <c r="AM122" s="415" t="s">
        <v>384</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90" t="s">
        <v>57</v>
      </c>
      <c r="Z124" s="891"/>
      <c r="AA124" s="892"/>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3"/>
      <c r="H125" s="383"/>
      <c r="I125" s="383"/>
      <c r="J125" s="383"/>
      <c r="K125" s="383"/>
      <c r="L125" s="383"/>
      <c r="M125" s="383"/>
      <c r="N125" s="383"/>
      <c r="O125" s="384"/>
      <c r="P125" s="451"/>
      <c r="Q125" s="451"/>
      <c r="R125" s="451"/>
      <c r="S125" s="451"/>
      <c r="T125" s="451"/>
      <c r="U125" s="451"/>
      <c r="V125" s="451"/>
      <c r="W125" s="451"/>
      <c r="X125" s="452"/>
      <c r="Y125" s="894" t="s">
        <v>50</v>
      </c>
      <c r="Z125" s="785"/>
      <c r="AA125" s="786"/>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4" t="s">
        <v>13</v>
      </c>
      <c r="Z126" s="785"/>
      <c r="AA126" s="786"/>
      <c r="AB126" s="895" t="s">
        <v>14</v>
      </c>
      <c r="AC126" s="895"/>
      <c r="AD126" s="895"/>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6" t="s">
        <v>11</v>
      </c>
      <c r="AC127" s="887"/>
      <c r="AD127" s="888"/>
      <c r="AE127" s="415" t="s">
        <v>416</v>
      </c>
      <c r="AF127" s="415"/>
      <c r="AG127" s="415"/>
      <c r="AH127" s="415"/>
      <c r="AI127" s="415" t="s">
        <v>568</v>
      </c>
      <c r="AJ127" s="415"/>
      <c r="AK127" s="415"/>
      <c r="AL127" s="415"/>
      <c r="AM127" s="415" t="s">
        <v>384</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90" t="s">
        <v>57</v>
      </c>
      <c r="Z129" s="891"/>
      <c r="AA129" s="892"/>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3"/>
      <c r="H130" s="383"/>
      <c r="I130" s="383"/>
      <c r="J130" s="383"/>
      <c r="K130" s="383"/>
      <c r="L130" s="383"/>
      <c r="M130" s="383"/>
      <c r="N130" s="383"/>
      <c r="O130" s="384"/>
      <c r="P130" s="451"/>
      <c r="Q130" s="451"/>
      <c r="R130" s="451"/>
      <c r="S130" s="451"/>
      <c r="T130" s="451"/>
      <c r="U130" s="451"/>
      <c r="V130" s="451"/>
      <c r="W130" s="451"/>
      <c r="X130" s="452"/>
      <c r="Y130" s="894" t="s">
        <v>50</v>
      </c>
      <c r="Z130" s="785"/>
      <c r="AA130" s="786"/>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3"/>
      <c r="C131" s="884"/>
      <c r="D131" s="884"/>
      <c r="E131" s="884"/>
      <c r="F131" s="885"/>
      <c r="G131" s="141"/>
      <c r="H131" s="142"/>
      <c r="I131" s="142"/>
      <c r="J131" s="142"/>
      <c r="K131" s="142"/>
      <c r="L131" s="142"/>
      <c r="M131" s="142"/>
      <c r="N131" s="142"/>
      <c r="O131" s="143"/>
      <c r="P131" s="453"/>
      <c r="Q131" s="453"/>
      <c r="R131" s="453"/>
      <c r="S131" s="453"/>
      <c r="T131" s="453"/>
      <c r="U131" s="453"/>
      <c r="V131" s="453"/>
      <c r="W131" s="453"/>
      <c r="X131" s="454"/>
      <c r="Y131" s="894" t="s">
        <v>13</v>
      </c>
      <c r="Z131" s="785"/>
      <c r="AA131" s="786"/>
      <c r="AB131" s="895" t="s">
        <v>14</v>
      </c>
      <c r="AC131" s="895"/>
      <c r="AD131" s="895"/>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0" t="s">
        <v>415</v>
      </c>
      <c r="AR133" s="411"/>
      <c r="AS133" s="411"/>
      <c r="AT133" s="412"/>
      <c r="AU133" s="410" t="s">
        <v>593</v>
      </c>
      <c r="AV133" s="411"/>
      <c r="AW133" s="411"/>
      <c r="AX133" s="413"/>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4"/>
      <c r="AV135" s="405"/>
      <c r="AW135" s="405"/>
      <c r="AX135" s="406"/>
      <c r="AY135">
        <f>$AY$133</f>
        <v>0</v>
      </c>
    </row>
    <row r="136" spans="1:60" ht="23.25" hidden="1" customHeight="1" x14ac:dyDescent="0.15">
      <c r="A136" s="461" t="s">
        <v>581</v>
      </c>
      <c r="B136" s="341"/>
      <c r="C136" s="341"/>
      <c r="D136" s="341"/>
      <c r="E136" s="341"/>
      <c r="F136" s="462"/>
      <c r="G136" s="223" t="s">
        <v>582</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416</v>
      </c>
      <c r="AF139" s="415"/>
      <c r="AG139" s="415"/>
      <c r="AH139" s="415"/>
      <c r="AI139" s="415" t="s">
        <v>568</v>
      </c>
      <c r="AJ139" s="415"/>
      <c r="AK139" s="415"/>
      <c r="AL139" s="415"/>
      <c r="AM139" s="415" t="s">
        <v>384</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15">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1" t="s">
        <v>260</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6" t="s">
        <v>11</v>
      </c>
      <c r="AC151" s="887"/>
      <c r="AD151" s="888"/>
      <c r="AE151" s="415" t="s">
        <v>416</v>
      </c>
      <c r="AF151" s="415"/>
      <c r="AG151" s="415"/>
      <c r="AH151" s="415"/>
      <c r="AI151" s="415" t="s">
        <v>568</v>
      </c>
      <c r="AJ151" s="415"/>
      <c r="AK151" s="415"/>
      <c r="AL151" s="415"/>
      <c r="AM151" s="415" t="s">
        <v>384</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90" t="s">
        <v>57</v>
      </c>
      <c r="Z153" s="891"/>
      <c r="AA153" s="892"/>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3"/>
      <c r="H154" s="383"/>
      <c r="I154" s="383"/>
      <c r="J154" s="383"/>
      <c r="K154" s="383"/>
      <c r="L154" s="383"/>
      <c r="M154" s="383"/>
      <c r="N154" s="383"/>
      <c r="O154" s="384"/>
      <c r="P154" s="451"/>
      <c r="Q154" s="451"/>
      <c r="R154" s="451"/>
      <c r="S154" s="451"/>
      <c r="T154" s="451"/>
      <c r="U154" s="451"/>
      <c r="V154" s="451"/>
      <c r="W154" s="451"/>
      <c r="X154" s="452"/>
      <c r="Y154" s="894" t="s">
        <v>50</v>
      </c>
      <c r="Z154" s="785"/>
      <c r="AA154" s="786"/>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4" t="s">
        <v>13</v>
      </c>
      <c r="Z155" s="785"/>
      <c r="AA155" s="786"/>
      <c r="AB155" s="895" t="s">
        <v>14</v>
      </c>
      <c r="AC155" s="895"/>
      <c r="AD155" s="895"/>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6" t="s">
        <v>11</v>
      </c>
      <c r="AC156" s="887"/>
      <c r="AD156" s="888"/>
      <c r="AE156" s="415" t="s">
        <v>416</v>
      </c>
      <c r="AF156" s="415"/>
      <c r="AG156" s="415"/>
      <c r="AH156" s="415"/>
      <c r="AI156" s="415" t="s">
        <v>568</v>
      </c>
      <c r="AJ156" s="415"/>
      <c r="AK156" s="415"/>
      <c r="AL156" s="415"/>
      <c r="AM156" s="415" t="s">
        <v>384</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90" t="s">
        <v>57</v>
      </c>
      <c r="Z158" s="891"/>
      <c r="AA158" s="892"/>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3"/>
      <c r="H159" s="383"/>
      <c r="I159" s="383"/>
      <c r="J159" s="383"/>
      <c r="K159" s="383"/>
      <c r="L159" s="383"/>
      <c r="M159" s="383"/>
      <c r="N159" s="383"/>
      <c r="O159" s="384"/>
      <c r="P159" s="451"/>
      <c r="Q159" s="451"/>
      <c r="R159" s="451"/>
      <c r="S159" s="451"/>
      <c r="T159" s="451"/>
      <c r="U159" s="451"/>
      <c r="V159" s="451"/>
      <c r="W159" s="451"/>
      <c r="X159" s="452"/>
      <c r="Y159" s="894" t="s">
        <v>50</v>
      </c>
      <c r="Z159" s="785"/>
      <c r="AA159" s="786"/>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4" t="s">
        <v>13</v>
      </c>
      <c r="Z160" s="785"/>
      <c r="AA160" s="786"/>
      <c r="AB160" s="895" t="s">
        <v>14</v>
      </c>
      <c r="AC160" s="895"/>
      <c r="AD160" s="895"/>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6" t="s">
        <v>11</v>
      </c>
      <c r="AC161" s="887"/>
      <c r="AD161" s="888"/>
      <c r="AE161" s="415" t="s">
        <v>416</v>
      </c>
      <c r="AF161" s="415"/>
      <c r="AG161" s="415"/>
      <c r="AH161" s="415"/>
      <c r="AI161" s="415" t="s">
        <v>568</v>
      </c>
      <c r="AJ161" s="415"/>
      <c r="AK161" s="415"/>
      <c r="AL161" s="415"/>
      <c r="AM161" s="415" t="s">
        <v>384</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90" t="s">
        <v>57</v>
      </c>
      <c r="Z163" s="891"/>
      <c r="AA163" s="892"/>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3"/>
      <c r="H164" s="383"/>
      <c r="I164" s="383"/>
      <c r="J164" s="383"/>
      <c r="K164" s="383"/>
      <c r="L164" s="383"/>
      <c r="M164" s="383"/>
      <c r="N164" s="383"/>
      <c r="O164" s="384"/>
      <c r="P164" s="451"/>
      <c r="Q164" s="451"/>
      <c r="R164" s="451"/>
      <c r="S164" s="451"/>
      <c r="T164" s="451"/>
      <c r="U164" s="451"/>
      <c r="V164" s="451"/>
      <c r="W164" s="451"/>
      <c r="X164" s="452"/>
      <c r="Y164" s="894" t="s">
        <v>50</v>
      </c>
      <c r="Z164" s="785"/>
      <c r="AA164" s="786"/>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3"/>
      <c r="C165" s="884"/>
      <c r="D165" s="884"/>
      <c r="E165" s="884"/>
      <c r="F165" s="885"/>
      <c r="G165" s="896"/>
      <c r="H165" s="897"/>
      <c r="I165" s="897"/>
      <c r="J165" s="897"/>
      <c r="K165" s="897"/>
      <c r="L165" s="897"/>
      <c r="M165" s="897"/>
      <c r="N165" s="897"/>
      <c r="O165" s="898"/>
      <c r="P165" s="899"/>
      <c r="Q165" s="899"/>
      <c r="R165" s="899"/>
      <c r="S165" s="899"/>
      <c r="T165" s="899"/>
      <c r="U165" s="899"/>
      <c r="V165" s="899"/>
      <c r="W165" s="899"/>
      <c r="X165" s="900"/>
      <c r="Y165" s="901" t="s">
        <v>13</v>
      </c>
      <c r="Z165" s="902"/>
      <c r="AA165" s="903"/>
      <c r="AB165" s="904" t="s">
        <v>14</v>
      </c>
      <c r="AC165" s="904"/>
      <c r="AD165" s="904"/>
      <c r="AE165" s="905"/>
      <c r="AF165" s="906"/>
      <c r="AG165" s="906"/>
      <c r="AH165" s="906"/>
      <c r="AI165" s="905"/>
      <c r="AJ165" s="906"/>
      <c r="AK165" s="906"/>
      <c r="AL165" s="906"/>
      <c r="AM165" s="905"/>
      <c r="AN165" s="906"/>
      <c r="AO165" s="906"/>
      <c r="AP165" s="906"/>
      <c r="AQ165" s="907"/>
      <c r="AR165" s="908"/>
      <c r="AS165" s="908"/>
      <c r="AT165" s="909"/>
      <c r="AU165" s="906"/>
      <c r="AV165" s="906"/>
      <c r="AW165" s="906"/>
      <c r="AX165" s="910"/>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0" t="s">
        <v>415</v>
      </c>
      <c r="AR167" s="411"/>
      <c r="AS167" s="411"/>
      <c r="AT167" s="412"/>
      <c r="AU167" s="410" t="s">
        <v>593</v>
      </c>
      <c r="AV167" s="411"/>
      <c r="AW167" s="411"/>
      <c r="AX167" s="413"/>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4"/>
      <c r="AV169" s="405"/>
      <c r="AW169" s="405"/>
      <c r="AX169" s="406"/>
      <c r="AY169">
        <f>$AY$167</f>
        <v>0</v>
      </c>
    </row>
    <row r="170" spans="1:60" ht="23.25" hidden="1" customHeight="1" x14ac:dyDescent="0.15">
      <c r="A170" s="461" t="s">
        <v>581</v>
      </c>
      <c r="B170" s="341"/>
      <c r="C170" s="341"/>
      <c r="D170" s="341"/>
      <c r="E170" s="341"/>
      <c r="F170" s="462"/>
      <c r="G170" s="223" t="s">
        <v>582</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416</v>
      </c>
      <c r="AF173" s="415"/>
      <c r="AG173" s="415"/>
      <c r="AH173" s="415"/>
      <c r="AI173" s="415" t="s">
        <v>568</v>
      </c>
      <c r="AJ173" s="415"/>
      <c r="AK173" s="415"/>
      <c r="AL173" s="415"/>
      <c r="AM173" s="415" t="s">
        <v>384</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15">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1" t="s">
        <v>260</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6" t="s">
        <v>11</v>
      </c>
      <c r="AC185" s="887"/>
      <c r="AD185" s="888"/>
      <c r="AE185" s="415" t="s">
        <v>416</v>
      </c>
      <c r="AF185" s="415"/>
      <c r="AG185" s="415"/>
      <c r="AH185" s="415"/>
      <c r="AI185" s="415" t="s">
        <v>568</v>
      </c>
      <c r="AJ185" s="415"/>
      <c r="AK185" s="415"/>
      <c r="AL185" s="415"/>
      <c r="AM185" s="415" t="s">
        <v>384</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90" t="s">
        <v>57</v>
      </c>
      <c r="Z187" s="891"/>
      <c r="AA187" s="892"/>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3"/>
      <c r="H188" s="383"/>
      <c r="I188" s="383"/>
      <c r="J188" s="383"/>
      <c r="K188" s="383"/>
      <c r="L188" s="383"/>
      <c r="M188" s="383"/>
      <c r="N188" s="383"/>
      <c r="O188" s="384"/>
      <c r="P188" s="451"/>
      <c r="Q188" s="451"/>
      <c r="R188" s="451"/>
      <c r="S188" s="451"/>
      <c r="T188" s="451"/>
      <c r="U188" s="451"/>
      <c r="V188" s="451"/>
      <c r="W188" s="451"/>
      <c r="X188" s="452"/>
      <c r="Y188" s="894" t="s">
        <v>50</v>
      </c>
      <c r="Z188" s="785"/>
      <c r="AA188" s="786"/>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4" t="s">
        <v>13</v>
      </c>
      <c r="Z189" s="785"/>
      <c r="AA189" s="786"/>
      <c r="AB189" s="895" t="s">
        <v>14</v>
      </c>
      <c r="AC189" s="895"/>
      <c r="AD189" s="895"/>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6" t="s">
        <v>11</v>
      </c>
      <c r="AC190" s="887"/>
      <c r="AD190" s="888"/>
      <c r="AE190" s="415" t="s">
        <v>416</v>
      </c>
      <c r="AF190" s="415"/>
      <c r="AG190" s="415"/>
      <c r="AH190" s="415"/>
      <c r="AI190" s="415" t="s">
        <v>568</v>
      </c>
      <c r="AJ190" s="415"/>
      <c r="AK190" s="415"/>
      <c r="AL190" s="415"/>
      <c r="AM190" s="415" t="s">
        <v>384</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90" t="s">
        <v>57</v>
      </c>
      <c r="Z192" s="891"/>
      <c r="AA192" s="892"/>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3"/>
      <c r="H193" s="383"/>
      <c r="I193" s="383"/>
      <c r="J193" s="383"/>
      <c r="K193" s="383"/>
      <c r="L193" s="383"/>
      <c r="M193" s="383"/>
      <c r="N193" s="383"/>
      <c r="O193" s="384"/>
      <c r="P193" s="451"/>
      <c r="Q193" s="451"/>
      <c r="R193" s="451"/>
      <c r="S193" s="451"/>
      <c r="T193" s="451"/>
      <c r="U193" s="451"/>
      <c r="V193" s="451"/>
      <c r="W193" s="451"/>
      <c r="X193" s="452"/>
      <c r="Y193" s="894" t="s">
        <v>50</v>
      </c>
      <c r="Z193" s="785"/>
      <c r="AA193" s="786"/>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4" t="s">
        <v>13</v>
      </c>
      <c r="Z194" s="785"/>
      <c r="AA194" s="786"/>
      <c r="AB194" s="895" t="s">
        <v>14</v>
      </c>
      <c r="AC194" s="895"/>
      <c r="AD194" s="895"/>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6" t="s">
        <v>11</v>
      </c>
      <c r="AC195" s="887"/>
      <c r="AD195" s="888"/>
      <c r="AE195" s="415" t="s">
        <v>416</v>
      </c>
      <c r="AF195" s="415"/>
      <c r="AG195" s="415"/>
      <c r="AH195" s="415"/>
      <c r="AI195" s="415" t="s">
        <v>568</v>
      </c>
      <c r="AJ195" s="415"/>
      <c r="AK195" s="415"/>
      <c r="AL195" s="415"/>
      <c r="AM195" s="415" t="s">
        <v>384</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90" t="s">
        <v>57</v>
      </c>
      <c r="Z197" s="891"/>
      <c r="AA197" s="892"/>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3"/>
      <c r="H198" s="383"/>
      <c r="I198" s="383"/>
      <c r="J198" s="383"/>
      <c r="K198" s="383"/>
      <c r="L198" s="383"/>
      <c r="M198" s="383"/>
      <c r="N198" s="383"/>
      <c r="O198" s="384"/>
      <c r="P198" s="451"/>
      <c r="Q198" s="451"/>
      <c r="R198" s="451"/>
      <c r="S198" s="451"/>
      <c r="T198" s="451"/>
      <c r="U198" s="451"/>
      <c r="V198" s="451"/>
      <c r="W198" s="451"/>
      <c r="X198" s="452"/>
      <c r="Y198" s="894" t="s">
        <v>50</v>
      </c>
      <c r="Z198" s="785"/>
      <c r="AA198" s="786"/>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3"/>
      <c r="C199" s="884"/>
      <c r="D199" s="884"/>
      <c r="E199" s="884"/>
      <c r="F199" s="885"/>
      <c r="G199" s="896"/>
      <c r="H199" s="897"/>
      <c r="I199" s="897"/>
      <c r="J199" s="897"/>
      <c r="K199" s="897"/>
      <c r="L199" s="897"/>
      <c r="M199" s="897"/>
      <c r="N199" s="897"/>
      <c r="O199" s="898"/>
      <c r="P199" s="899"/>
      <c r="Q199" s="899"/>
      <c r="R199" s="899"/>
      <c r="S199" s="899"/>
      <c r="T199" s="899"/>
      <c r="U199" s="899"/>
      <c r="V199" s="899"/>
      <c r="W199" s="899"/>
      <c r="X199" s="900"/>
      <c r="Y199" s="901" t="s">
        <v>13</v>
      </c>
      <c r="Z199" s="902"/>
      <c r="AA199" s="903"/>
      <c r="AB199" s="904" t="s">
        <v>14</v>
      </c>
      <c r="AC199" s="904"/>
      <c r="AD199" s="904"/>
      <c r="AE199" s="905"/>
      <c r="AF199" s="906"/>
      <c r="AG199" s="906"/>
      <c r="AH199" s="906"/>
      <c r="AI199" s="905"/>
      <c r="AJ199" s="906"/>
      <c r="AK199" s="906"/>
      <c r="AL199" s="906"/>
      <c r="AM199" s="905"/>
      <c r="AN199" s="906"/>
      <c r="AO199" s="906"/>
      <c r="AP199" s="906"/>
      <c r="AQ199" s="907"/>
      <c r="AR199" s="908"/>
      <c r="AS199" s="908"/>
      <c r="AT199" s="909"/>
      <c r="AU199" s="906"/>
      <c r="AV199" s="906"/>
      <c r="AW199" s="906"/>
      <c r="AX199" s="910"/>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416</v>
      </c>
      <c r="AF200" s="415"/>
      <c r="AG200" s="415"/>
      <c r="AH200" s="415"/>
      <c r="AI200" s="415" t="s">
        <v>568</v>
      </c>
      <c r="AJ200" s="415"/>
      <c r="AK200" s="415"/>
      <c r="AL200" s="415"/>
      <c r="AM200" s="415" t="s">
        <v>384</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250</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250</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251</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249</v>
      </c>
      <c r="X205" s="576"/>
      <c r="Y205" s="540" t="s">
        <v>12</v>
      </c>
      <c r="Z205" s="540"/>
      <c r="AA205" s="541"/>
      <c r="AB205" s="542" t="s">
        <v>250</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250</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251</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416</v>
      </c>
      <c r="AF208" s="136"/>
      <c r="AG208" s="136"/>
      <c r="AH208" s="136"/>
      <c r="AI208" s="415" t="s">
        <v>568</v>
      </c>
      <c r="AJ208" s="415"/>
      <c r="AK208" s="415"/>
      <c r="AL208" s="415"/>
      <c r="AM208" s="415" t="s">
        <v>384</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15">
      <c r="A213" s="645" t="s">
        <v>263</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576</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45" customHeight="1" x14ac:dyDescent="0.15">
      <c r="A215" s="651" t="s">
        <v>283</v>
      </c>
      <c r="B215" s="652"/>
      <c r="C215" s="654" t="s">
        <v>178</v>
      </c>
      <c r="D215" s="652"/>
      <c r="E215" s="655" t="s">
        <v>194</v>
      </c>
      <c r="F215" s="656"/>
      <c r="G215" s="657" t="s">
        <v>677</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678</v>
      </c>
      <c r="H216" s="139"/>
      <c r="I216" s="139"/>
      <c r="J216" s="139"/>
      <c r="K216" s="139"/>
      <c r="L216" s="139"/>
      <c r="M216" s="139"/>
      <c r="N216" s="139"/>
      <c r="O216" s="139"/>
      <c r="P216" s="139"/>
      <c r="Q216" s="139"/>
      <c r="R216" s="139"/>
      <c r="S216" s="139"/>
      <c r="T216" s="139"/>
      <c r="U216" s="139"/>
      <c r="V216" s="140"/>
      <c r="W216" s="629" t="s">
        <v>586</v>
      </c>
      <c r="X216" s="630"/>
      <c r="Y216" s="630"/>
      <c r="Z216" s="630"/>
      <c r="AA216" s="631"/>
      <c r="AB216" s="632" t="s">
        <v>679</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587</v>
      </c>
      <c r="X217" s="636"/>
      <c r="Y217" s="636"/>
      <c r="Z217" s="636"/>
      <c r="AA217" s="637"/>
      <c r="AB217" s="632" t="s">
        <v>661</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599</v>
      </c>
      <c r="D218" s="639"/>
      <c r="E218" s="455" t="s">
        <v>279</v>
      </c>
      <c r="F218" s="457"/>
      <c r="G218" s="619" t="s">
        <v>181</v>
      </c>
      <c r="H218" s="620"/>
      <c r="I218" s="620"/>
      <c r="J218" s="642" t="s">
        <v>615</v>
      </c>
      <c r="K218" s="643"/>
      <c r="L218" s="643"/>
      <c r="M218" s="643"/>
      <c r="N218" s="643"/>
      <c r="O218" s="643"/>
      <c r="P218" s="643"/>
      <c r="Q218" s="643"/>
      <c r="R218" s="643"/>
      <c r="S218" s="643"/>
      <c r="T218" s="644"/>
      <c r="U218" s="617" t="s">
        <v>651</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600</v>
      </c>
      <c r="H219" s="620"/>
      <c r="I219" s="620"/>
      <c r="J219" s="620"/>
      <c r="K219" s="620"/>
      <c r="L219" s="620"/>
      <c r="M219" s="620"/>
      <c r="N219" s="620"/>
      <c r="O219" s="620"/>
      <c r="P219" s="620"/>
      <c r="Q219" s="620"/>
      <c r="R219" s="620"/>
      <c r="S219" s="620"/>
      <c r="T219" s="620"/>
      <c r="U219" s="616" t="s">
        <v>651</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587</v>
      </c>
      <c r="H220" s="620"/>
      <c r="I220" s="620"/>
      <c r="J220" s="620"/>
      <c r="K220" s="620"/>
      <c r="L220" s="620"/>
      <c r="M220" s="620"/>
      <c r="N220" s="620"/>
      <c r="O220" s="620"/>
      <c r="P220" s="620"/>
      <c r="Q220" s="620"/>
      <c r="R220" s="620"/>
      <c r="S220" s="620"/>
      <c r="T220" s="620"/>
      <c r="U220" s="144" t="s">
        <v>651</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53.1"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639</v>
      </c>
      <c r="AE223" s="706"/>
      <c r="AF223" s="706"/>
      <c r="AG223" s="707" t="s">
        <v>686</v>
      </c>
      <c r="AH223" s="708"/>
      <c r="AI223" s="708"/>
      <c r="AJ223" s="708"/>
      <c r="AK223" s="708"/>
      <c r="AL223" s="708"/>
      <c r="AM223" s="708"/>
      <c r="AN223" s="708"/>
      <c r="AO223" s="708"/>
      <c r="AP223" s="708"/>
      <c r="AQ223" s="708"/>
      <c r="AR223" s="708"/>
      <c r="AS223" s="708"/>
      <c r="AT223" s="708"/>
      <c r="AU223" s="708"/>
      <c r="AV223" s="708"/>
      <c r="AW223" s="708"/>
      <c r="AX223" s="709"/>
    </row>
    <row r="224" spans="1:51" ht="53.1"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639</v>
      </c>
      <c r="AE224" s="687"/>
      <c r="AF224" s="687"/>
      <c r="AG224" s="713" t="s">
        <v>687</v>
      </c>
      <c r="AH224" s="714"/>
      <c r="AI224" s="714"/>
      <c r="AJ224" s="714"/>
      <c r="AK224" s="714"/>
      <c r="AL224" s="714"/>
      <c r="AM224" s="714"/>
      <c r="AN224" s="714"/>
      <c r="AO224" s="714"/>
      <c r="AP224" s="714"/>
      <c r="AQ224" s="714"/>
      <c r="AR224" s="714"/>
      <c r="AS224" s="714"/>
      <c r="AT224" s="714"/>
      <c r="AU224" s="714"/>
      <c r="AV224" s="714"/>
      <c r="AW224" s="714"/>
      <c r="AX224" s="715"/>
    </row>
    <row r="225" spans="1:50" ht="39.950000000000003"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639</v>
      </c>
      <c r="AE225" s="720"/>
      <c r="AF225" s="720"/>
      <c r="AG225" s="677" t="s">
        <v>688</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639</v>
      </c>
      <c r="AE226" s="675"/>
      <c r="AF226" s="675"/>
      <c r="AG226" s="361" t="s">
        <v>689</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261</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674</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674</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673</v>
      </c>
      <c r="AE229" s="739"/>
      <c r="AF229" s="739"/>
      <c r="AG229" s="740" t="s">
        <v>704</v>
      </c>
      <c r="AH229" s="741"/>
      <c r="AI229" s="741"/>
      <c r="AJ229" s="741"/>
      <c r="AK229" s="741"/>
      <c r="AL229" s="741"/>
      <c r="AM229" s="741"/>
      <c r="AN229" s="741"/>
      <c r="AO229" s="741"/>
      <c r="AP229" s="741"/>
      <c r="AQ229" s="741"/>
      <c r="AR229" s="741"/>
      <c r="AS229" s="741"/>
      <c r="AT229" s="741"/>
      <c r="AU229" s="741"/>
      <c r="AV229" s="741"/>
      <c r="AW229" s="741"/>
      <c r="AX229" s="742"/>
    </row>
    <row r="230" spans="1:50" ht="52.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639</v>
      </c>
      <c r="AE230" s="687"/>
      <c r="AF230" s="687"/>
      <c r="AG230" s="713" t="s">
        <v>690</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673</v>
      </c>
      <c r="AE231" s="687"/>
      <c r="AF231" s="687"/>
      <c r="AG231" s="713" t="s">
        <v>704</v>
      </c>
      <c r="AH231" s="714"/>
      <c r="AI231" s="714"/>
      <c r="AJ231" s="714"/>
      <c r="AK231" s="714"/>
      <c r="AL231" s="714"/>
      <c r="AM231" s="714"/>
      <c r="AN231" s="714"/>
      <c r="AO231" s="714"/>
      <c r="AP231" s="714"/>
      <c r="AQ231" s="714"/>
      <c r="AR231" s="714"/>
      <c r="AS231" s="714"/>
      <c r="AT231" s="714"/>
      <c r="AU231" s="714"/>
      <c r="AV231" s="714"/>
      <c r="AW231" s="714"/>
      <c r="AX231" s="715"/>
    </row>
    <row r="232" spans="1:50" ht="39.950000000000003"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639</v>
      </c>
      <c r="AE232" s="687"/>
      <c r="AF232" s="687"/>
      <c r="AG232" s="713" t="s">
        <v>691</v>
      </c>
      <c r="AH232" s="714"/>
      <c r="AI232" s="714"/>
      <c r="AJ232" s="714"/>
      <c r="AK232" s="714"/>
      <c r="AL232" s="714"/>
      <c r="AM232" s="714"/>
      <c r="AN232" s="714"/>
      <c r="AO232" s="714"/>
      <c r="AP232" s="714"/>
      <c r="AQ232" s="714"/>
      <c r="AR232" s="714"/>
      <c r="AS232" s="714"/>
      <c r="AT232" s="714"/>
      <c r="AU232" s="714"/>
      <c r="AV232" s="714"/>
      <c r="AW232" s="714"/>
      <c r="AX232" s="715"/>
    </row>
    <row r="233" spans="1:50" ht="52.5" customHeight="1" x14ac:dyDescent="0.15">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639</v>
      </c>
      <c r="AE233" s="720"/>
      <c r="AF233" s="720"/>
      <c r="AG233" s="735" t="s">
        <v>692</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673</v>
      </c>
      <c r="AE234" s="687"/>
      <c r="AF234" s="688"/>
      <c r="AG234" s="713" t="s">
        <v>704</v>
      </c>
      <c r="AH234" s="714"/>
      <c r="AI234" s="714"/>
      <c r="AJ234" s="714"/>
      <c r="AK234" s="714"/>
      <c r="AL234" s="714"/>
      <c r="AM234" s="714"/>
      <c r="AN234" s="714"/>
      <c r="AO234" s="714"/>
      <c r="AP234" s="714"/>
      <c r="AQ234" s="714"/>
      <c r="AR234" s="714"/>
      <c r="AS234" s="714"/>
      <c r="AT234" s="714"/>
      <c r="AU234" s="714"/>
      <c r="AV234" s="714"/>
      <c r="AW234" s="714"/>
      <c r="AX234" s="715"/>
    </row>
    <row r="235" spans="1:50" ht="53.1" customHeight="1" x14ac:dyDescent="0.15">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639</v>
      </c>
      <c r="AE235" s="728"/>
      <c r="AF235" s="729"/>
      <c r="AG235" s="730" t="s">
        <v>693</v>
      </c>
      <c r="AH235" s="731"/>
      <c r="AI235" s="731"/>
      <c r="AJ235" s="731"/>
      <c r="AK235" s="731"/>
      <c r="AL235" s="731"/>
      <c r="AM235" s="731"/>
      <c r="AN235" s="731"/>
      <c r="AO235" s="731"/>
      <c r="AP235" s="731"/>
      <c r="AQ235" s="731"/>
      <c r="AR235" s="731"/>
      <c r="AS235" s="731"/>
      <c r="AT235" s="731"/>
      <c r="AU235" s="731"/>
      <c r="AV235" s="731"/>
      <c r="AW235" s="731"/>
      <c r="AX235" s="732"/>
    </row>
    <row r="236" spans="1:50" ht="53.1"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639</v>
      </c>
      <c r="AE236" s="739"/>
      <c r="AF236" s="749"/>
      <c r="AG236" s="740" t="s">
        <v>697</v>
      </c>
      <c r="AH236" s="741"/>
      <c r="AI236" s="741"/>
      <c r="AJ236" s="741"/>
      <c r="AK236" s="741"/>
      <c r="AL236" s="741"/>
      <c r="AM236" s="741"/>
      <c r="AN236" s="741"/>
      <c r="AO236" s="741"/>
      <c r="AP236" s="741"/>
      <c r="AQ236" s="741"/>
      <c r="AR236" s="741"/>
      <c r="AS236" s="741"/>
      <c r="AT236" s="741"/>
      <c r="AU236" s="741"/>
      <c r="AV236" s="741"/>
      <c r="AW236" s="741"/>
      <c r="AX236" s="742"/>
    </row>
    <row r="237" spans="1:50" ht="53.1"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639</v>
      </c>
      <c r="AE237" s="754"/>
      <c r="AF237" s="754"/>
      <c r="AG237" s="713" t="s">
        <v>694</v>
      </c>
      <c r="AH237" s="714"/>
      <c r="AI237" s="714"/>
      <c r="AJ237" s="714"/>
      <c r="AK237" s="714"/>
      <c r="AL237" s="714"/>
      <c r="AM237" s="714"/>
      <c r="AN237" s="714"/>
      <c r="AO237" s="714"/>
      <c r="AP237" s="714"/>
      <c r="AQ237" s="714"/>
      <c r="AR237" s="714"/>
      <c r="AS237" s="714"/>
      <c r="AT237" s="714"/>
      <c r="AU237" s="714"/>
      <c r="AV237" s="714"/>
      <c r="AW237" s="714"/>
      <c r="AX237" s="715"/>
    </row>
    <row r="238" spans="1:50" ht="39.950000000000003"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639</v>
      </c>
      <c r="AE238" s="687"/>
      <c r="AF238" s="687"/>
      <c r="AG238" s="713" t="s">
        <v>696</v>
      </c>
      <c r="AH238" s="714"/>
      <c r="AI238" s="714"/>
      <c r="AJ238" s="714"/>
      <c r="AK238" s="714"/>
      <c r="AL238" s="714"/>
      <c r="AM238" s="714"/>
      <c r="AN238" s="714"/>
      <c r="AO238" s="714"/>
      <c r="AP238" s="714"/>
      <c r="AQ238" s="714"/>
      <c r="AR238" s="714"/>
      <c r="AS238" s="714"/>
      <c r="AT238" s="714"/>
      <c r="AU238" s="714"/>
      <c r="AV238" s="714"/>
      <c r="AW238" s="714"/>
      <c r="AX238" s="715"/>
    </row>
    <row r="239" spans="1:50" ht="39.950000000000003"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639</v>
      </c>
      <c r="AE239" s="687"/>
      <c r="AF239" s="687"/>
      <c r="AG239" s="743" t="s">
        <v>695</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639</v>
      </c>
      <c r="AE240" s="675"/>
      <c r="AF240" s="766"/>
      <c r="AG240" s="361" t="s">
        <v>698</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v>2022</v>
      </c>
      <c r="D242" s="87"/>
      <c r="E242" s="88" t="s">
        <v>629</v>
      </c>
      <c r="F242" s="88"/>
      <c r="G242" s="88"/>
      <c r="H242" s="89">
        <v>21</v>
      </c>
      <c r="I242" s="89"/>
      <c r="J242" s="90"/>
      <c r="K242" s="90"/>
      <c r="L242" s="90"/>
      <c r="M242" s="89"/>
      <c r="N242" s="91"/>
      <c r="O242" s="92" t="s">
        <v>630</v>
      </c>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699</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680</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705</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707</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4" t="s">
        <v>708</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t="s">
        <v>709</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277</v>
      </c>
      <c r="B258" s="785"/>
      <c r="C258" s="785"/>
      <c r="D258" s="786"/>
      <c r="E258" s="770" t="s">
        <v>631</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276</v>
      </c>
      <c r="B259" s="136"/>
      <c r="C259" s="136"/>
      <c r="D259" s="136"/>
      <c r="E259" s="770" t="s">
        <v>632</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275</v>
      </c>
      <c r="B260" s="136"/>
      <c r="C260" s="136"/>
      <c r="D260" s="136"/>
      <c r="E260" s="770" t="s">
        <v>633</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274</v>
      </c>
      <c r="B261" s="136"/>
      <c r="C261" s="136"/>
      <c r="D261" s="136"/>
      <c r="E261" s="770" t="s">
        <v>634</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273</v>
      </c>
      <c r="B262" s="136"/>
      <c r="C262" s="136"/>
      <c r="D262" s="136"/>
      <c r="E262" s="770" t="s">
        <v>635</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272</v>
      </c>
      <c r="B263" s="136"/>
      <c r="C263" s="136"/>
      <c r="D263" s="136"/>
      <c r="E263" s="770" t="s">
        <v>636</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271</v>
      </c>
      <c r="B264" s="136"/>
      <c r="C264" s="136"/>
      <c r="D264" s="136"/>
      <c r="E264" s="770" t="s">
        <v>637</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270</v>
      </c>
      <c r="B265" s="136"/>
      <c r="C265" s="136"/>
      <c r="D265" s="136"/>
      <c r="E265" s="770" t="s">
        <v>638</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416</v>
      </c>
      <c r="B266" s="136"/>
      <c r="C266" s="136"/>
      <c r="D266" s="136"/>
      <c r="E266" s="789" t="s">
        <v>607</v>
      </c>
      <c r="F266" s="790"/>
      <c r="G266" s="790"/>
      <c r="H266" s="77" t="str">
        <f>IF(E266="","","-")</f>
        <v>-</v>
      </c>
      <c r="I266" s="790"/>
      <c r="J266" s="790"/>
      <c r="K266" s="77" t="str">
        <f>IF(I266="","","-")</f>
        <v/>
      </c>
      <c r="L266" s="106">
        <v>350</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596</v>
      </c>
      <c r="B267" s="136"/>
      <c r="C267" s="136"/>
      <c r="D267" s="136"/>
      <c r="E267" s="789" t="s">
        <v>607</v>
      </c>
      <c r="F267" s="790"/>
      <c r="G267" s="790"/>
      <c r="H267" s="77"/>
      <c r="I267" s="790"/>
      <c r="J267" s="790"/>
      <c r="K267" s="77"/>
      <c r="L267" s="106">
        <v>357</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384</v>
      </c>
      <c r="B268" s="136"/>
      <c r="C268" s="136"/>
      <c r="D268" s="136"/>
      <c r="E268" s="792">
        <v>2021</v>
      </c>
      <c r="F268" s="137"/>
      <c r="G268" s="790" t="s">
        <v>640</v>
      </c>
      <c r="H268" s="790"/>
      <c r="I268" s="790"/>
      <c r="J268" s="137">
        <v>20</v>
      </c>
      <c r="K268" s="137"/>
      <c r="L268" s="106">
        <v>414</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thickBot="1" x14ac:dyDescent="0.2">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266</v>
      </c>
      <c r="B308" s="797"/>
      <c r="C308" s="797"/>
      <c r="D308" s="797"/>
      <c r="E308" s="797"/>
      <c r="F308" s="798"/>
      <c r="G308" s="802" t="s">
        <v>658</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641</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659</v>
      </c>
      <c r="H310" s="824"/>
      <c r="I310" s="824"/>
      <c r="J310" s="824"/>
      <c r="K310" s="825"/>
      <c r="L310" s="826" t="s">
        <v>660</v>
      </c>
      <c r="M310" s="827"/>
      <c r="N310" s="827"/>
      <c r="O310" s="827"/>
      <c r="P310" s="827"/>
      <c r="Q310" s="827"/>
      <c r="R310" s="827"/>
      <c r="S310" s="827"/>
      <c r="T310" s="827"/>
      <c r="U310" s="827"/>
      <c r="V310" s="827"/>
      <c r="W310" s="827"/>
      <c r="X310" s="828"/>
      <c r="Y310" s="829">
        <v>1</v>
      </c>
      <c r="Z310" s="830"/>
      <c r="AA310" s="830"/>
      <c r="AB310" s="831"/>
      <c r="AC310" s="823" t="s">
        <v>642</v>
      </c>
      <c r="AD310" s="824"/>
      <c r="AE310" s="824"/>
      <c r="AF310" s="824"/>
      <c r="AG310" s="825"/>
      <c r="AH310" s="826" t="s">
        <v>644</v>
      </c>
      <c r="AI310" s="827"/>
      <c r="AJ310" s="827"/>
      <c r="AK310" s="827"/>
      <c r="AL310" s="827"/>
      <c r="AM310" s="827"/>
      <c r="AN310" s="827"/>
      <c r="AO310" s="827"/>
      <c r="AP310" s="827"/>
      <c r="AQ310" s="827"/>
      <c r="AR310" s="827"/>
      <c r="AS310" s="827"/>
      <c r="AT310" s="828"/>
      <c r="AU310" s="829">
        <v>0.2</v>
      </c>
      <c r="AV310" s="830"/>
      <c r="AW310" s="830"/>
      <c r="AX310" s="832"/>
    </row>
    <row r="311" spans="1:50" ht="24.75" customHeight="1" x14ac:dyDescent="0.15">
      <c r="A311" s="799"/>
      <c r="B311" s="800"/>
      <c r="C311" s="800"/>
      <c r="D311" s="800"/>
      <c r="E311" s="800"/>
      <c r="F311" s="801"/>
      <c r="G311" s="809" t="s">
        <v>661</v>
      </c>
      <c r="H311" s="810"/>
      <c r="I311" s="810"/>
      <c r="J311" s="810"/>
      <c r="K311" s="811"/>
      <c r="L311" s="812" t="s">
        <v>661</v>
      </c>
      <c r="M311" s="813"/>
      <c r="N311" s="813"/>
      <c r="O311" s="813"/>
      <c r="P311" s="813"/>
      <c r="Q311" s="813"/>
      <c r="R311" s="813"/>
      <c r="S311" s="813"/>
      <c r="T311" s="813"/>
      <c r="U311" s="813"/>
      <c r="V311" s="813"/>
      <c r="W311" s="813"/>
      <c r="X311" s="814"/>
      <c r="Y311" s="815" t="s">
        <v>661</v>
      </c>
      <c r="Z311" s="816"/>
      <c r="AA311" s="816"/>
      <c r="AB311" s="817"/>
      <c r="AC311" s="809" t="s">
        <v>643</v>
      </c>
      <c r="AD311" s="810"/>
      <c r="AE311" s="810"/>
      <c r="AF311" s="810"/>
      <c r="AG311" s="811"/>
      <c r="AH311" s="812" t="s">
        <v>645</v>
      </c>
      <c r="AI311" s="813"/>
      <c r="AJ311" s="813"/>
      <c r="AK311" s="813"/>
      <c r="AL311" s="813"/>
      <c r="AM311" s="813"/>
      <c r="AN311" s="813"/>
      <c r="AO311" s="813"/>
      <c r="AP311" s="813"/>
      <c r="AQ311" s="813"/>
      <c r="AR311" s="813"/>
      <c r="AS311" s="813"/>
      <c r="AT311" s="814"/>
      <c r="AU311" s="815">
        <v>0.1</v>
      </c>
      <c r="AV311" s="816"/>
      <c r="AW311" s="816"/>
      <c r="AX311" s="818"/>
    </row>
    <row r="312" spans="1:50" ht="24.75" hidden="1"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1</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0.30000000000000004</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577</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248</v>
      </c>
      <c r="AI365" s="847"/>
      <c r="AJ365" s="847"/>
      <c r="AK365" s="847"/>
      <c r="AL365" s="847" t="s">
        <v>19</v>
      </c>
      <c r="AM365" s="847"/>
      <c r="AN365" s="847"/>
      <c r="AO365" s="851"/>
      <c r="AP365" s="872" t="s">
        <v>198</v>
      </c>
      <c r="AQ365" s="872"/>
      <c r="AR365" s="872"/>
      <c r="AS365" s="872"/>
      <c r="AT365" s="872"/>
      <c r="AU365" s="872"/>
      <c r="AV365" s="872"/>
      <c r="AW365" s="872"/>
      <c r="AX365" s="872"/>
    </row>
    <row r="366" spans="1:51" ht="30" customHeight="1" x14ac:dyDescent="0.15">
      <c r="A366" s="858">
        <v>1</v>
      </c>
      <c r="B366" s="858">
        <v>1</v>
      </c>
      <c r="C366" s="859" t="s">
        <v>653</v>
      </c>
      <c r="D366" s="860"/>
      <c r="E366" s="860"/>
      <c r="F366" s="860"/>
      <c r="G366" s="860"/>
      <c r="H366" s="860"/>
      <c r="I366" s="860"/>
      <c r="J366" s="861">
        <v>7700150000706</v>
      </c>
      <c r="K366" s="862"/>
      <c r="L366" s="862"/>
      <c r="M366" s="862"/>
      <c r="N366" s="862"/>
      <c r="O366" s="862"/>
      <c r="P366" s="863" t="s">
        <v>700</v>
      </c>
      <c r="Q366" s="864"/>
      <c r="R366" s="864"/>
      <c r="S366" s="864"/>
      <c r="T366" s="864"/>
      <c r="U366" s="864"/>
      <c r="V366" s="864"/>
      <c r="W366" s="864"/>
      <c r="X366" s="864"/>
      <c r="Y366" s="865">
        <v>1</v>
      </c>
      <c r="Z366" s="866"/>
      <c r="AA366" s="866"/>
      <c r="AB366" s="867"/>
      <c r="AC366" s="868" t="s">
        <v>75</v>
      </c>
      <c r="AD366" s="869"/>
      <c r="AE366" s="869"/>
      <c r="AF366" s="869"/>
      <c r="AG366" s="869"/>
      <c r="AH366" s="852" t="s">
        <v>661</v>
      </c>
      <c r="AI366" s="853"/>
      <c r="AJ366" s="853"/>
      <c r="AK366" s="853"/>
      <c r="AL366" s="854" t="s">
        <v>661</v>
      </c>
      <c r="AM366" s="855"/>
      <c r="AN366" s="855"/>
      <c r="AO366" s="856"/>
      <c r="AP366" s="857" t="s">
        <v>661</v>
      </c>
      <c r="AQ366" s="857"/>
      <c r="AR366" s="857"/>
      <c r="AS366" s="857"/>
      <c r="AT366" s="857"/>
      <c r="AU366" s="857"/>
      <c r="AV366" s="857"/>
      <c r="AW366" s="857"/>
      <c r="AX366" s="857"/>
    </row>
    <row r="367" spans="1:51" ht="30" customHeight="1" x14ac:dyDescent="0.15">
      <c r="A367" s="858">
        <v>2</v>
      </c>
      <c r="B367" s="858">
        <v>1</v>
      </c>
      <c r="C367" s="859" t="s">
        <v>662</v>
      </c>
      <c r="D367" s="860"/>
      <c r="E367" s="860"/>
      <c r="F367" s="860"/>
      <c r="G367" s="860"/>
      <c r="H367" s="860"/>
      <c r="I367" s="860"/>
      <c r="J367" s="861">
        <v>9011101026503</v>
      </c>
      <c r="K367" s="862"/>
      <c r="L367" s="862"/>
      <c r="M367" s="862"/>
      <c r="N367" s="862"/>
      <c r="O367" s="862"/>
      <c r="P367" s="863" t="s">
        <v>670</v>
      </c>
      <c r="Q367" s="864"/>
      <c r="R367" s="864"/>
      <c r="S367" s="864"/>
      <c r="T367" s="864"/>
      <c r="U367" s="864"/>
      <c r="V367" s="864"/>
      <c r="W367" s="864"/>
      <c r="X367" s="864"/>
      <c r="Y367" s="865">
        <v>0.6</v>
      </c>
      <c r="Z367" s="866"/>
      <c r="AA367" s="866"/>
      <c r="AB367" s="867"/>
      <c r="AC367" s="868" t="s">
        <v>258</v>
      </c>
      <c r="AD367" s="869"/>
      <c r="AE367" s="869"/>
      <c r="AF367" s="869"/>
      <c r="AG367" s="869"/>
      <c r="AH367" s="852" t="s">
        <v>661</v>
      </c>
      <c r="AI367" s="853"/>
      <c r="AJ367" s="853"/>
      <c r="AK367" s="853"/>
      <c r="AL367" s="854" t="s">
        <v>661</v>
      </c>
      <c r="AM367" s="855"/>
      <c r="AN367" s="855"/>
      <c r="AO367" s="856"/>
      <c r="AP367" s="857" t="s">
        <v>661</v>
      </c>
      <c r="AQ367" s="857"/>
      <c r="AR367" s="857"/>
      <c r="AS367" s="857"/>
      <c r="AT367" s="857"/>
      <c r="AU367" s="857"/>
      <c r="AV367" s="857"/>
      <c r="AW367" s="857"/>
      <c r="AX367" s="857"/>
      <c r="AY367">
        <f>COUNTA($C$367)</f>
        <v>1</v>
      </c>
    </row>
    <row r="368" spans="1:51" ht="30" customHeight="1" x14ac:dyDescent="0.15">
      <c r="A368" s="858">
        <v>3</v>
      </c>
      <c r="B368" s="858">
        <v>1</v>
      </c>
      <c r="C368" s="859" t="s">
        <v>663</v>
      </c>
      <c r="D368" s="860"/>
      <c r="E368" s="860"/>
      <c r="F368" s="860"/>
      <c r="G368" s="860"/>
      <c r="H368" s="860"/>
      <c r="I368" s="860"/>
      <c r="J368" s="861">
        <v>8010001061347</v>
      </c>
      <c r="K368" s="862"/>
      <c r="L368" s="862"/>
      <c r="M368" s="862"/>
      <c r="N368" s="862"/>
      <c r="O368" s="862"/>
      <c r="P368" s="863" t="s">
        <v>668</v>
      </c>
      <c r="Q368" s="864"/>
      <c r="R368" s="864"/>
      <c r="S368" s="864"/>
      <c r="T368" s="864"/>
      <c r="U368" s="864"/>
      <c r="V368" s="864"/>
      <c r="W368" s="864"/>
      <c r="X368" s="864"/>
      <c r="Y368" s="865">
        <v>0.3</v>
      </c>
      <c r="Z368" s="866"/>
      <c r="AA368" s="866"/>
      <c r="AB368" s="867"/>
      <c r="AC368" s="868" t="s">
        <v>258</v>
      </c>
      <c r="AD368" s="869"/>
      <c r="AE368" s="869"/>
      <c r="AF368" s="869"/>
      <c r="AG368" s="869"/>
      <c r="AH368" s="870" t="s">
        <v>661</v>
      </c>
      <c r="AI368" s="871"/>
      <c r="AJ368" s="871"/>
      <c r="AK368" s="871"/>
      <c r="AL368" s="854" t="s">
        <v>661</v>
      </c>
      <c r="AM368" s="855"/>
      <c r="AN368" s="855"/>
      <c r="AO368" s="856"/>
      <c r="AP368" s="873" t="s">
        <v>661</v>
      </c>
      <c r="AQ368" s="857"/>
      <c r="AR368" s="857"/>
      <c r="AS368" s="857"/>
      <c r="AT368" s="857"/>
      <c r="AU368" s="857"/>
      <c r="AV368" s="857"/>
      <c r="AW368" s="857"/>
      <c r="AX368" s="857"/>
      <c r="AY368">
        <f>COUNTA($C$368)</f>
        <v>1</v>
      </c>
    </row>
    <row r="369" spans="1:51" ht="30" customHeight="1" x14ac:dyDescent="0.15">
      <c r="A369" s="858">
        <v>4</v>
      </c>
      <c r="B369" s="858">
        <v>1</v>
      </c>
      <c r="C369" s="859" t="s">
        <v>664</v>
      </c>
      <c r="D369" s="860"/>
      <c r="E369" s="860"/>
      <c r="F369" s="860"/>
      <c r="G369" s="860"/>
      <c r="H369" s="860"/>
      <c r="I369" s="860"/>
      <c r="J369" s="861">
        <v>6010601003790</v>
      </c>
      <c r="K369" s="862"/>
      <c r="L369" s="862"/>
      <c r="M369" s="862"/>
      <c r="N369" s="862"/>
      <c r="O369" s="862"/>
      <c r="P369" s="863" t="s">
        <v>669</v>
      </c>
      <c r="Q369" s="864"/>
      <c r="R369" s="864"/>
      <c r="S369" s="864"/>
      <c r="T369" s="864"/>
      <c r="U369" s="864"/>
      <c r="V369" s="864"/>
      <c r="W369" s="864"/>
      <c r="X369" s="864"/>
      <c r="Y369" s="865">
        <v>0.2</v>
      </c>
      <c r="Z369" s="866"/>
      <c r="AA369" s="866"/>
      <c r="AB369" s="867"/>
      <c r="AC369" s="868" t="s">
        <v>258</v>
      </c>
      <c r="AD369" s="869"/>
      <c r="AE369" s="869"/>
      <c r="AF369" s="869"/>
      <c r="AG369" s="869"/>
      <c r="AH369" s="870" t="s">
        <v>661</v>
      </c>
      <c r="AI369" s="871"/>
      <c r="AJ369" s="871"/>
      <c r="AK369" s="871"/>
      <c r="AL369" s="854" t="s">
        <v>661</v>
      </c>
      <c r="AM369" s="855"/>
      <c r="AN369" s="855"/>
      <c r="AO369" s="856"/>
      <c r="AP369" s="857" t="s">
        <v>661</v>
      </c>
      <c r="AQ369" s="857"/>
      <c r="AR369" s="857"/>
      <c r="AS369" s="857"/>
      <c r="AT369" s="857"/>
      <c r="AU369" s="857"/>
      <c r="AV369" s="857"/>
      <c r="AW369" s="857"/>
      <c r="AX369" s="857"/>
      <c r="AY369">
        <f>COUNTA($C$369)</f>
        <v>1</v>
      </c>
    </row>
    <row r="370" spans="1:51" ht="45" customHeight="1" x14ac:dyDescent="0.15">
      <c r="A370" s="858">
        <v>5</v>
      </c>
      <c r="B370" s="858">
        <v>1</v>
      </c>
      <c r="C370" s="859" t="s">
        <v>654</v>
      </c>
      <c r="D370" s="860"/>
      <c r="E370" s="860"/>
      <c r="F370" s="860"/>
      <c r="G370" s="860"/>
      <c r="H370" s="860"/>
      <c r="I370" s="860"/>
      <c r="J370" s="861" t="s">
        <v>661</v>
      </c>
      <c r="K370" s="862"/>
      <c r="L370" s="862"/>
      <c r="M370" s="862"/>
      <c r="N370" s="862"/>
      <c r="O370" s="862"/>
      <c r="P370" s="863" t="s">
        <v>672</v>
      </c>
      <c r="Q370" s="864"/>
      <c r="R370" s="864"/>
      <c r="S370" s="864"/>
      <c r="T370" s="864"/>
      <c r="U370" s="864"/>
      <c r="V370" s="864"/>
      <c r="W370" s="864"/>
      <c r="X370" s="864"/>
      <c r="Y370" s="865">
        <v>0.2</v>
      </c>
      <c r="Z370" s="866"/>
      <c r="AA370" s="866"/>
      <c r="AB370" s="867"/>
      <c r="AC370" s="868" t="s">
        <v>75</v>
      </c>
      <c r="AD370" s="869"/>
      <c r="AE370" s="869"/>
      <c r="AF370" s="869"/>
      <c r="AG370" s="869"/>
      <c r="AH370" s="870" t="s">
        <v>661</v>
      </c>
      <c r="AI370" s="871"/>
      <c r="AJ370" s="871"/>
      <c r="AK370" s="871"/>
      <c r="AL370" s="854" t="s">
        <v>661</v>
      </c>
      <c r="AM370" s="855"/>
      <c r="AN370" s="855"/>
      <c r="AO370" s="856"/>
      <c r="AP370" s="857" t="s">
        <v>661</v>
      </c>
      <c r="AQ370" s="857"/>
      <c r="AR370" s="857"/>
      <c r="AS370" s="857"/>
      <c r="AT370" s="857"/>
      <c r="AU370" s="857"/>
      <c r="AV370" s="857"/>
      <c r="AW370" s="857"/>
      <c r="AX370" s="857"/>
      <c r="AY370">
        <f>COUNTA($C$370)</f>
        <v>1</v>
      </c>
    </row>
    <row r="371" spans="1:51" ht="30" customHeight="1" x14ac:dyDescent="0.15">
      <c r="A371" s="858">
        <v>6</v>
      </c>
      <c r="B371" s="858">
        <v>1</v>
      </c>
      <c r="C371" s="859" t="s">
        <v>665</v>
      </c>
      <c r="D371" s="860"/>
      <c r="E371" s="860"/>
      <c r="F371" s="860"/>
      <c r="G371" s="860"/>
      <c r="H371" s="860"/>
      <c r="I371" s="860"/>
      <c r="J371" s="861">
        <v>4120001126778</v>
      </c>
      <c r="K371" s="862"/>
      <c r="L371" s="862"/>
      <c r="M371" s="862"/>
      <c r="N371" s="862"/>
      <c r="O371" s="862"/>
      <c r="P371" s="863" t="s">
        <v>667</v>
      </c>
      <c r="Q371" s="864"/>
      <c r="R371" s="864"/>
      <c r="S371" s="864"/>
      <c r="T371" s="864"/>
      <c r="U371" s="864"/>
      <c r="V371" s="864"/>
      <c r="W371" s="864"/>
      <c r="X371" s="864"/>
      <c r="Y371" s="865">
        <v>0.2</v>
      </c>
      <c r="Z371" s="866"/>
      <c r="AA371" s="866"/>
      <c r="AB371" s="867"/>
      <c r="AC371" s="868" t="s">
        <v>75</v>
      </c>
      <c r="AD371" s="869"/>
      <c r="AE371" s="869"/>
      <c r="AF371" s="869"/>
      <c r="AG371" s="869"/>
      <c r="AH371" s="870" t="s">
        <v>661</v>
      </c>
      <c r="AI371" s="871"/>
      <c r="AJ371" s="871"/>
      <c r="AK371" s="871"/>
      <c r="AL371" s="854" t="s">
        <v>661</v>
      </c>
      <c r="AM371" s="855"/>
      <c r="AN371" s="855"/>
      <c r="AO371" s="856"/>
      <c r="AP371" s="857" t="s">
        <v>661</v>
      </c>
      <c r="AQ371" s="857"/>
      <c r="AR371" s="857"/>
      <c r="AS371" s="857"/>
      <c r="AT371" s="857"/>
      <c r="AU371" s="857"/>
      <c r="AV371" s="857"/>
      <c r="AW371" s="857"/>
      <c r="AX371" s="857"/>
      <c r="AY371">
        <f>COUNTA($C$371)</f>
        <v>1</v>
      </c>
    </row>
    <row r="372" spans="1:51" ht="45" customHeight="1" x14ac:dyDescent="0.15">
      <c r="A372" s="858">
        <v>7</v>
      </c>
      <c r="B372" s="858">
        <v>1</v>
      </c>
      <c r="C372" s="859" t="s">
        <v>655</v>
      </c>
      <c r="D372" s="860"/>
      <c r="E372" s="860"/>
      <c r="F372" s="860"/>
      <c r="G372" s="860"/>
      <c r="H372" s="860"/>
      <c r="I372" s="860"/>
      <c r="J372" s="861" t="s">
        <v>661</v>
      </c>
      <c r="K372" s="862"/>
      <c r="L372" s="862"/>
      <c r="M372" s="862"/>
      <c r="N372" s="862"/>
      <c r="O372" s="862"/>
      <c r="P372" s="864" t="s">
        <v>672</v>
      </c>
      <c r="Q372" s="864"/>
      <c r="R372" s="864"/>
      <c r="S372" s="864"/>
      <c r="T372" s="864"/>
      <c r="U372" s="864"/>
      <c r="V372" s="864"/>
      <c r="W372" s="864"/>
      <c r="X372" s="864"/>
      <c r="Y372" s="865">
        <v>0.1</v>
      </c>
      <c r="Z372" s="866"/>
      <c r="AA372" s="866"/>
      <c r="AB372" s="867"/>
      <c r="AC372" s="868" t="s">
        <v>75</v>
      </c>
      <c r="AD372" s="869"/>
      <c r="AE372" s="869"/>
      <c r="AF372" s="869"/>
      <c r="AG372" s="869"/>
      <c r="AH372" s="870" t="s">
        <v>661</v>
      </c>
      <c r="AI372" s="871"/>
      <c r="AJ372" s="871"/>
      <c r="AK372" s="871"/>
      <c r="AL372" s="854" t="s">
        <v>661</v>
      </c>
      <c r="AM372" s="855"/>
      <c r="AN372" s="855"/>
      <c r="AO372" s="856"/>
      <c r="AP372" s="857" t="s">
        <v>661</v>
      </c>
      <c r="AQ372" s="857"/>
      <c r="AR372" s="857"/>
      <c r="AS372" s="857"/>
      <c r="AT372" s="857"/>
      <c r="AU372" s="857"/>
      <c r="AV372" s="857"/>
      <c r="AW372" s="857"/>
      <c r="AX372" s="857"/>
      <c r="AY372">
        <f>COUNTA($C$372)</f>
        <v>1</v>
      </c>
    </row>
    <row r="373" spans="1:51" ht="30" customHeight="1" x14ac:dyDescent="0.15">
      <c r="A373" s="858">
        <v>8</v>
      </c>
      <c r="B373" s="858">
        <v>1</v>
      </c>
      <c r="C373" s="859" t="s">
        <v>666</v>
      </c>
      <c r="D373" s="860"/>
      <c r="E373" s="860"/>
      <c r="F373" s="860"/>
      <c r="G373" s="860"/>
      <c r="H373" s="860"/>
      <c r="I373" s="860"/>
      <c r="J373" s="861">
        <v>6010001021699</v>
      </c>
      <c r="K373" s="862"/>
      <c r="L373" s="862"/>
      <c r="M373" s="862"/>
      <c r="N373" s="862"/>
      <c r="O373" s="862"/>
      <c r="P373" s="863" t="s">
        <v>669</v>
      </c>
      <c r="Q373" s="864"/>
      <c r="R373" s="864"/>
      <c r="S373" s="864"/>
      <c r="T373" s="864"/>
      <c r="U373" s="864"/>
      <c r="V373" s="864"/>
      <c r="W373" s="864"/>
      <c r="X373" s="864"/>
      <c r="Y373" s="865">
        <v>0.1</v>
      </c>
      <c r="Z373" s="866"/>
      <c r="AA373" s="866"/>
      <c r="AB373" s="867"/>
      <c r="AC373" s="868" t="s">
        <v>258</v>
      </c>
      <c r="AD373" s="869"/>
      <c r="AE373" s="869"/>
      <c r="AF373" s="869"/>
      <c r="AG373" s="869"/>
      <c r="AH373" s="870" t="s">
        <v>661</v>
      </c>
      <c r="AI373" s="871"/>
      <c r="AJ373" s="871"/>
      <c r="AK373" s="871"/>
      <c r="AL373" s="854" t="s">
        <v>661</v>
      </c>
      <c r="AM373" s="855"/>
      <c r="AN373" s="855"/>
      <c r="AO373" s="856"/>
      <c r="AP373" s="857" t="s">
        <v>661</v>
      </c>
      <c r="AQ373" s="857"/>
      <c r="AR373" s="857"/>
      <c r="AS373" s="857"/>
      <c r="AT373" s="857"/>
      <c r="AU373" s="857"/>
      <c r="AV373" s="857"/>
      <c r="AW373" s="857"/>
      <c r="AX373" s="857"/>
      <c r="AY373">
        <f>COUNTA($C$373)</f>
        <v>1</v>
      </c>
    </row>
    <row r="374" spans="1:51" ht="30" customHeight="1" x14ac:dyDescent="0.15">
      <c r="A374" s="858">
        <v>9</v>
      </c>
      <c r="B374" s="858">
        <v>1</v>
      </c>
      <c r="C374" s="859" t="s">
        <v>656</v>
      </c>
      <c r="D374" s="860"/>
      <c r="E374" s="860"/>
      <c r="F374" s="860"/>
      <c r="G374" s="860"/>
      <c r="H374" s="860"/>
      <c r="I374" s="860"/>
      <c r="J374" s="861" t="s">
        <v>661</v>
      </c>
      <c r="K374" s="862"/>
      <c r="L374" s="862"/>
      <c r="M374" s="862"/>
      <c r="N374" s="862"/>
      <c r="O374" s="862"/>
      <c r="P374" s="863" t="s">
        <v>667</v>
      </c>
      <c r="Q374" s="864"/>
      <c r="R374" s="864"/>
      <c r="S374" s="864"/>
      <c r="T374" s="864"/>
      <c r="U374" s="864"/>
      <c r="V374" s="864"/>
      <c r="W374" s="864"/>
      <c r="X374" s="864"/>
      <c r="Y374" s="865">
        <v>0</v>
      </c>
      <c r="Z374" s="866"/>
      <c r="AA374" s="866"/>
      <c r="AB374" s="867"/>
      <c r="AC374" s="868" t="s">
        <v>75</v>
      </c>
      <c r="AD374" s="869"/>
      <c r="AE374" s="869"/>
      <c r="AF374" s="869"/>
      <c r="AG374" s="869"/>
      <c r="AH374" s="870" t="s">
        <v>661</v>
      </c>
      <c r="AI374" s="871"/>
      <c r="AJ374" s="871"/>
      <c r="AK374" s="871"/>
      <c r="AL374" s="854" t="s">
        <v>661</v>
      </c>
      <c r="AM374" s="855"/>
      <c r="AN374" s="855"/>
      <c r="AO374" s="856"/>
      <c r="AP374" s="857" t="s">
        <v>661</v>
      </c>
      <c r="AQ374" s="857"/>
      <c r="AR374" s="857"/>
      <c r="AS374" s="857"/>
      <c r="AT374" s="857"/>
      <c r="AU374" s="857"/>
      <c r="AV374" s="857"/>
      <c r="AW374" s="857"/>
      <c r="AX374" s="857"/>
      <c r="AY374">
        <f>COUNTA($C$374)</f>
        <v>1</v>
      </c>
    </row>
    <row r="375" spans="1:51" ht="30" customHeight="1" x14ac:dyDescent="0.15">
      <c r="A375" s="858">
        <v>10</v>
      </c>
      <c r="B375" s="858">
        <v>1</v>
      </c>
      <c r="C375" s="859" t="s">
        <v>657</v>
      </c>
      <c r="D375" s="860"/>
      <c r="E375" s="860"/>
      <c r="F375" s="860"/>
      <c r="G375" s="860"/>
      <c r="H375" s="860"/>
      <c r="I375" s="860"/>
      <c r="J375" s="861" t="s">
        <v>661</v>
      </c>
      <c r="K375" s="862"/>
      <c r="L375" s="862"/>
      <c r="M375" s="862"/>
      <c r="N375" s="862"/>
      <c r="O375" s="862"/>
      <c r="P375" s="863" t="s">
        <v>667</v>
      </c>
      <c r="Q375" s="864"/>
      <c r="R375" s="864"/>
      <c r="S375" s="864"/>
      <c r="T375" s="864"/>
      <c r="U375" s="864"/>
      <c r="V375" s="864"/>
      <c r="W375" s="864"/>
      <c r="X375" s="864"/>
      <c r="Y375" s="865">
        <v>0</v>
      </c>
      <c r="Z375" s="866"/>
      <c r="AA375" s="866"/>
      <c r="AB375" s="867"/>
      <c r="AC375" s="868" t="s">
        <v>75</v>
      </c>
      <c r="AD375" s="869"/>
      <c r="AE375" s="869"/>
      <c r="AF375" s="869"/>
      <c r="AG375" s="869"/>
      <c r="AH375" s="870" t="s">
        <v>661</v>
      </c>
      <c r="AI375" s="871"/>
      <c r="AJ375" s="871"/>
      <c r="AK375" s="871"/>
      <c r="AL375" s="854" t="s">
        <v>661</v>
      </c>
      <c r="AM375" s="855"/>
      <c r="AN375" s="855"/>
      <c r="AO375" s="856"/>
      <c r="AP375" s="857" t="s">
        <v>661</v>
      </c>
      <c r="AQ375" s="857"/>
      <c r="AR375" s="857"/>
      <c r="AS375" s="857"/>
      <c r="AT375" s="857"/>
      <c r="AU375" s="857"/>
      <c r="AV375" s="857"/>
      <c r="AW375" s="857"/>
      <c r="AX375" s="857"/>
      <c r="AY375">
        <f>COUNTA($C$375)</f>
        <v>1</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248</v>
      </c>
      <c r="AI398" s="847"/>
      <c r="AJ398" s="847"/>
      <c r="AK398" s="847"/>
      <c r="AL398" s="847" t="s">
        <v>19</v>
      </c>
      <c r="AM398" s="847"/>
      <c r="AN398" s="847"/>
      <c r="AO398" s="851"/>
      <c r="AP398" s="872" t="s">
        <v>198</v>
      </c>
      <c r="AQ398" s="872"/>
      <c r="AR398" s="872"/>
      <c r="AS398" s="872"/>
      <c r="AT398" s="872"/>
      <c r="AU398" s="872"/>
      <c r="AV398" s="872"/>
      <c r="AW398" s="872"/>
      <c r="AX398" s="872"/>
      <c r="AY398">
        <f>$AY$396</f>
        <v>1</v>
      </c>
    </row>
    <row r="399" spans="1:51" ht="30" customHeight="1" x14ac:dyDescent="0.15">
      <c r="A399" s="858">
        <v>1</v>
      </c>
      <c r="B399" s="858">
        <v>1</v>
      </c>
      <c r="C399" s="859" t="s">
        <v>646</v>
      </c>
      <c r="D399" s="860"/>
      <c r="E399" s="860"/>
      <c r="F399" s="860"/>
      <c r="G399" s="860"/>
      <c r="H399" s="860"/>
      <c r="I399" s="860"/>
      <c r="J399" s="861">
        <v>7010001023050</v>
      </c>
      <c r="K399" s="862"/>
      <c r="L399" s="862"/>
      <c r="M399" s="862"/>
      <c r="N399" s="862"/>
      <c r="O399" s="862"/>
      <c r="P399" s="863" t="s">
        <v>652</v>
      </c>
      <c r="Q399" s="864"/>
      <c r="R399" s="864"/>
      <c r="S399" s="864"/>
      <c r="T399" s="864"/>
      <c r="U399" s="864"/>
      <c r="V399" s="864"/>
      <c r="W399" s="864"/>
      <c r="X399" s="864"/>
      <c r="Y399" s="865">
        <v>0.3</v>
      </c>
      <c r="Z399" s="866"/>
      <c r="AA399" s="866"/>
      <c r="AB399" s="867"/>
      <c r="AC399" s="868" t="s">
        <v>258</v>
      </c>
      <c r="AD399" s="869"/>
      <c r="AE399" s="869"/>
      <c r="AF399" s="869"/>
      <c r="AG399" s="869"/>
      <c r="AH399" s="852" t="s">
        <v>651</v>
      </c>
      <c r="AI399" s="853"/>
      <c r="AJ399" s="853"/>
      <c r="AK399" s="853"/>
      <c r="AL399" s="854" t="s">
        <v>651</v>
      </c>
      <c r="AM399" s="855"/>
      <c r="AN399" s="855"/>
      <c r="AO399" s="856"/>
      <c r="AP399" s="857" t="s">
        <v>651</v>
      </c>
      <c r="AQ399" s="857"/>
      <c r="AR399" s="857"/>
      <c r="AS399" s="857"/>
      <c r="AT399" s="857"/>
      <c r="AU399" s="857"/>
      <c r="AV399" s="857"/>
      <c r="AW399" s="857"/>
      <c r="AX399" s="857"/>
      <c r="AY399">
        <f>$AY$396</f>
        <v>1</v>
      </c>
    </row>
    <row r="400" spans="1:51" ht="30" customHeight="1" x14ac:dyDescent="0.15">
      <c r="A400" s="858">
        <v>2</v>
      </c>
      <c r="B400" s="858">
        <v>1</v>
      </c>
      <c r="C400" s="859" t="s">
        <v>647</v>
      </c>
      <c r="D400" s="860"/>
      <c r="E400" s="860"/>
      <c r="F400" s="860"/>
      <c r="G400" s="860"/>
      <c r="H400" s="860"/>
      <c r="I400" s="860"/>
      <c r="J400" s="861">
        <v>8010001036745</v>
      </c>
      <c r="K400" s="862"/>
      <c r="L400" s="862"/>
      <c r="M400" s="862"/>
      <c r="N400" s="862"/>
      <c r="O400" s="862"/>
      <c r="P400" s="863" t="s">
        <v>650</v>
      </c>
      <c r="Q400" s="864"/>
      <c r="R400" s="864"/>
      <c r="S400" s="864"/>
      <c r="T400" s="864"/>
      <c r="U400" s="864"/>
      <c r="V400" s="864"/>
      <c r="W400" s="864"/>
      <c r="X400" s="864"/>
      <c r="Y400" s="865">
        <v>0.2</v>
      </c>
      <c r="Z400" s="866"/>
      <c r="AA400" s="866"/>
      <c r="AB400" s="867"/>
      <c r="AC400" s="868" t="s">
        <v>258</v>
      </c>
      <c r="AD400" s="869"/>
      <c r="AE400" s="869"/>
      <c r="AF400" s="869"/>
      <c r="AG400" s="869"/>
      <c r="AH400" s="852" t="s">
        <v>651</v>
      </c>
      <c r="AI400" s="853"/>
      <c r="AJ400" s="853"/>
      <c r="AK400" s="853"/>
      <c r="AL400" s="854" t="s">
        <v>651</v>
      </c>
      <c r="AM400" s="855"/>
      <c r="AN400" s="855"/>
      <c r="AO400" s="856"/>
      <c r="AP400" s="857" t="s">
        <v>651</v>
      </c>
      <c r="AQ400" s="857"/>
      <c r="AR400" s="857"/>
      <c r="AS400" s="857"/>
      <c r="AT400" s="857"/>
      <c r="AU400" s="857"/>
      <c r="AV400" s="857"/>
      <c r="AW400" s="857"/>
      <c r="AX400" s="857"/>
      <c r="AY400">
        <f>COUNTA($C$400)</f>
        <v>1</v>
      </c>
    </row>
    <row r="401" spans="1:51" ht="30" customHeight="1" x14ac:dyDescent="0.15">
      <c r="A401" s="858">
        <v>3</v>
      </c>
      <c r="B401" s="858">
        <v>1</v>
      </c>
      <c r="C401" s="859" t="s">
        <v>648</v>
      </c>
      <c r="D401" s="860"/>
      <c r="E401" s="860"/>
      <c r="F401" s="860"/>
      <c r="G401" s="860"/>
      <c r="H401" s="860"/>
      <c r="I401" s="860"/>
      <c r="J401" s="861">
        <v>7330001005330</v>
      </c>
      <c r="K401" s="862"/>
      <c r="L401" s="862"/>
      <c r="M401" s="862"/>
      <c r="N401" s="862"/>
      <c r="O401" s="862"/>
      <c r="P401" s="863" t="s">
        <v>649</v>
      </c>
      <c r="Q401" s="864"/>
      <c r="R401" s="864"/>
      <c r="S401" s="864"/>
      <c r="T401" s="864"/>
      <c r="U401" s="864"/>
      <c r="V401" s="864"/>
      <c r="W401" s="864"/>
      <c r="X401" s="864"/>
      <c r="Y401" s="865">
        <v>0</v>
      </c>
      <c r="Z401" s="866"/>
      <c r="AA401" s="866"/>
      <c r="AB401" s="867"/>
      <c r="AC401" s="868" t="s">
        <v>258</v>
      </c>
      <c r="AD401" s="869"/>
      <c r="AE401" s="869"/>
      <c r="AF401" s="869"/>
      <c r="AG401" s="869"/>
      <c r="AH401" s="870" t="s">
        <v>651</v>
      </c>
      <c r="AI401" s="871"/>
      <c r="AJ401" s="871"/>
      <c r="AK401" s="871"/>
      <c r="AL401" s="854" t="s">
        <v>651</v>
      </c>
      <c r="AM401" s="855"/>
      <c r="AN401" s="855"/>
      <c r="AO401" s="856"/>
      <c r="AP401" s="857" t="s">
        <v>651</v>
      </c>
      <c r="AQ401" s="857"/>
      <c r="AR401" s="857"/>
      <c r="AS401" s="857"/>
      <c r="AT401" s="857"/>
      <c r="AU401" s="857"/>
      <c r="AV401" s="857"/>
      <c r="AW401" s="857"/>
      <c r="AX401" s="857"/>
      <c r="AY401">
        <f>COUNTA($C$401)</f>
        <v>1</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248</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248</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248</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248</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248</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248</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4" t="s">
        <v>578</v>
      </c>
      <c r="B627" s="875"/>
      <c r="C627" s="875"/>
      <c r="D627" s="875"/>
      <c r="E627" s="875"/>
      <c r="F627" s="875"/>
      <c r="G627" s="875"/>
      <c r="H627" s="875"/>
      <c r="I627" s="875"/>
      <c r="J627" s="875"/>
      <c r="K627" s="875"/>
      <c r="L627" s="875"/>
      <c r="M627" s="875"/>
      <c r="N627" s="875"/>
      <c r="O627" s="875"/>
      <c r="P627" s="875"/>
      <c r="Q627" s="875"/>
      <c r="R627" s="875"/>
      <c r="S627" s="875"/>
      <c r="T627" s="875"/>
      <c r="U627" s="875"/>
      <c r="V627" s="875"/>
      <c r="W627" s="875"/>
      <c r="X627" s="875"/>
      <c r="Y627" s="875"/>
      <c r="Z627" s="875"/>
      <c r="AA627" s="875"/>
      <c r="AB627" s="875"/>
      <c r="AC627" s="875"/>
      <c r="AD627" s="875"/>
      <c r="AE627" s="875"/>
      <c r="AF627" s="875"/>
      <c r="AG627" s="875"/>
      <c r="AH627" s="875"/>
      <c r="AI627" s="875"/>
      <c r="AJ627" s="875"/>
      <c r="AK627" s="876"/>
      <c r="AL627" s="877" t="s">
        <v>232</v>
      </c>
      <c r="AM627" s="878"/>
      <c r="AN627" s="878"/>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9"/>
      <c r="B630" s="879"/>
      <c r="C630" s="848" t="s">
        <v>192</v>
      </c>
      <c r="D630" s="880"/>
      <c r="E630" s="848" t="s">
        <v>191</v>
      </c>
      <c r="F630" s="880"/>
      <c r="G630" s="880"/>
      <c r="H630" s="880"/>
      <c r="I630" s="880"/>
      <c r="J630" s="848" t="s">
        <v>197</v>
      </c>
      <c r="K630" s="848"/>
      <c r="L630" s="848"/>
      <c r="M630" s="848"/>
      <c r="N630" s="848"/>
      <c r="O630" s="848"/>
      <c r="P630" s="848" t="s">
        <v>25</v>
      </c>
      <c r="Q630" s="848"/>
      <c r="R630" s="848"/>
      <c r="S630" s="848"/>
      <c r="T630" s="848"/>
      <c r="U630" s="848"/>
      <c r="V630" s="848"/>
      <c r="W630" s="848"/>
      <c r="X630" s="848"/>
      <c r="Y630" s="848" t="s">
        <v>199</v>
      </c>
      <c r="Z630" s="880"/>
      <c r="AA630" s="880"/>
      <c r="AB630" s="880"/>
      <c r="AC630" s="848" t="s">
        <v>180</v>
      </c>
      <c r="AD630" s="848"/>
      <c r="AE630" s="848"/>
      <c r="AF630" s="848"/>
      <c r="AG630" s="848"/>
      <c r="AH630" s="848" t="s">
        <v>187</v>
      </c>
      <c r="AI630" s="880"/>
      <c r="AJ630" s="880"/>
      <c r="AK630" s="880"/>
      <c r="AL630" s="880" t="s">
        <v>19</v>
      </c>
      <c r="AM630" s="880"/>
      <c r="AN630" s="880"/>
      <c r="AO630" s="879"/>
      <c r="AP630" s="872" t="s">
        <v>226</v>
      </c>
      <c r="AQ630" s="872"/>
      <c r="AR630" s="872"/>
      <c r="AS630" s="872"/>
      <c r="AT630" s="872"/>
      <c r="AU630" s="872"/>
      <c r="AV630" s="872"/>
      <c r="AW630" s="872"/>
      <c r="AX630" s="872"/>
    </row>
    <row r="631" spans="1:51" ht="30" customHeight="1" x14ac:dyDescent="0.15">
      <c r="A631" s="858">
        <v>1</v>
      </c>
      <c r="B631" s="858">
        <v>1</v>
      </c>
      <c r="C631" s="881"/>
      <c r="D631" s="881"/>
      <c r="E631" s="648" t="s">
        <v>651</v>
      </c>
      <c r="F631" s="882"/>
      <c r="G631" s="882"/>
      <c r="H631" s="882"/>
      <c r="I631" s="882"/>
      <c r="J631" s="861" t="s">
        <v>651</v>
      </c>
      <c r="K631" s="862"/>
      <c r="L631" s="862"/>
      <c r="M631" s="862"/>
      <c r="N631" s="862"/>
      <c r="O631" s="862"/>
      <c r="P631" s="863" t="s">
        <v>651</v>
      </c>
      <c r="Q631" s="864"/>
      <c r="R631" s="864"/>
      <c r="S631" s="864"/>
      <c r="T631" s="864"/>
      <c r="U631" s="864"/>
      <c r="V631" s="864"/>
      <c r="W631" s="864"/>
      <c r="X631" s="864"/>
      <c r="Y631" s="865" t="s">
        <v>651</v>
      </c>
      <c r="Z631" s="866"/>
      <c r="AA631" s="866"/>
      <c r="AB631" s="867"/>
      <c r="AC631" s="868"/>
      <c r="AD631" s="869"/>
      <c r="AE631" s="869"/>
      <c r="AF631" s="869"/>
      <c r="AG631" s="869"/>
      <c r="AH631" s="870" t="s">
        <v>651</v>
      </c>
      <c r="AI631" s="871"/>
      <c r="AJ631" s="871"/>
      <c r="AK631" s="871"/>
      <c r="AL631" s="854" t="s">
        <v>651</v>
      </c>
      <c r="AM631" s="855"/>
      <c r="AN631" s="855"/>
      <c r="AO631" s="856"/>
      <c r="AP631" s="857" t="s">
        <v>651</v>
      </c>
      <c r="AQ631" s="857"/>
      <c r="AR631" s="857"/>
      <c r="AS631" s="857"/>
      <c r="AT631" s="857"/>
      <c r="AU631" s="857"/>
      <c r="AV631" s="857"/>
      <c r="AW631" s="857"/>
      <c r="AX631" s="857"/>
    </row>
    <row r="632" spans="1:51" ht="30" hidden="1" customHeight="1" x14ac:dyDescent="0.15">
      <c r="A632" s="858">
        <v>2</v>
      </c>
      <c r="B632" s="858">
        <v>1</v>
      </c>
      <c r="C632" s="881"/>
      <c r="D632" s="881"/>
      <c r="E632" s="882"/>
      <c r="F632" s="882"/>
      <c r="G632" s="882"/>
      <c r="H632" s="882"/>
      <c r="I632" s="882"/>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1"/>
      <c r="D633" s="881"/>
      <c r="E633" s="882"/>
      <c r="F633" s="882"/>
      <c r="G633" s="882"/>
      <c r="H633" s="882"/>
      <c r="I633" s="882"/>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1"/>
      <c r="D634" s="881"/>
      <c r="E634" s="882"/>
      <c r="F634" s="882"/>
      <c r="G634" s="882"/>
      <c r="H634" s="882"/>
      <c r="I634" s="882"/>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1"/>
      <c r="D635" s="881"/>
      <c r="E635" s="882"/>
      <c r="F635" s="882"/>
      <c r="G635" s="882"/>
      <c r="H635" s="882"/>
      <c r="I635" s="882"/>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1"/>
      <c r="D636" s="881"/>
      <c r="E636" s="882"/>
      <c r="F636" s="882"/>
      <c r="G636" s="882"/>
      <c r="H636" s="882"/>
      <c r="I636" s="882"/>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1"/>
      <c r="D637" s="881"/>
      <c r="E637" s="882"/>
      <c r="F637" s="882"/>
      <c r="G637" s="882"/>
      <c r="H637" s="882"/>
      <c r="I637" s="882"/>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1"/>
      <c r="D638" s="881"/>
      <c r="E638" s="882"/>
      <c r="F638" s="882"/>
      <c r="G638" s="882"/>
      <c r="H638" s="882"/>
      <c r="I638" s="882"/>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1"/>
      <c r="D639" s="881"/>
      <c r="E639" s="882"/>
      <c r="F639" s="882"/>
      <c r="G639" s="882"/>
      <c r="H639" s="882"/>
      <c r="I639" s="882"/>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1"/>
      <c r="D640" s="881"/>
      <c r="E640" s="882"/>
      <c r="F640" s="882"/>
      <c r="G640" s="882"/>
      <c r="H640" s="882"/>
      <c r="I640" s="882"/>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1"/>
      <c r="D641" s="881"/>
      <c r="E641" s="882"/>
      <c r="F641" s="882"/>
      <c r="G641" s="882"/>
      <c r="H641" s="882"/>
      <c r="I641" s="882"/>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1"/>
      <c r="D642" s="881"/>
      <c r="E642" s="882"/>
      <c r="F642" s="882"/>
      <c r="G642" s="882"/>
      <c r="H642" s="882"/>
      <c r="I642" s="882"/>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1"/>
      <c r="D643" s="881"/>
      <c r="E643" s="882"/>
      <c r="F643" s="882"/>
      <c r="G643" s="882"/>
      <c r="H643" s="882"/>
      <c r="I643" s="882"/>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1"/>
      <c r="D644" s="881"/>
      <c r="E644" s="882"/>
      <c r="F644" s="882"/>
      <c r="G644" s="882"/>
      <c r="H644" s="882"/>
      <c r="I644" s="882"/>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1"/>
      <c r="D645" s="881"/>
      <c r="E645" s="882"/>
      <c r="F645" s="882"/>
      <c r="G645" s="882"/>
      <c r="H645" s="882"/>
      <c r="I645" s="882"/>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1"/>
      <c r="D646" s="881"/>
      <c r="E646" s="882"/>
      <c r="F646" s="882"/>
      <c r="G646" s="882"/>
      <c r="H646" s="882"/>
      <c r="I646" s="882"/>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1"/>
      <c r="D647" s="881"/>
      <c r="E647" s="882"/>
      <c r="F647" s="882"/>
      <c r="G647" s="882"/>
      <c r="H647" s="882"/>
      <c r="I647" s="882"/>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1"/>
      <c r="D648" s="881"/>
      <c r="E648" s="648"/>
      <c r="F648" s="882"/>
      <c r="G648" s="882"/>
      <c r="H648" s="882"/>
      <c r="I648" s="882"/>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1"/>
      <c r="D649" s="881"/>
      <c r="E649" s="882"/>
      <c r="F649" s="882"/>
      <c r="G649" s="882"/>
      <c r="H649" s="882"/>
      <c r="I649" s="882"/>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1"/>
      <c r="D650" s="881"/>
      <c r="E650" s="882"/>
      <c r="F650" s="882"/>
      <c r="G650" s="882"/>
      <c r="H650" s="882"/>
      <c r="I650" s="882"/>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1"/>
      <c r="D651" s="881"/>
      <c r="E651" s="882"/>
      <c r="F651" s="882"/>
      <c r="G651" s="882"/>
      <c r="H651" s="882"/>
      <c r="I651" s="882"/>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1"/>
      <c r="D652" s="881"/>
      <c r="E652" s="882"/>
      <c r="F652" s="882"/>
      <c r="G652" s="882"/>
      <c r="H652" s="882"/>
      <c r="I652" s="882"/>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1"/>
      <c r="D653" s="881"/>
      <c r="E653" s="882"/>
      <c r="F653" s="882"/>
      <c r="G653" s="882"/>
      <c r="H653" s="882"/>
      <c r="I653" s="882"/>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1"/>
      <c r="D654" s="881"/>
      <c r="E654" s="882"/>
      <c r="F654" s="882"/>
      <c r="G654" s="882"/>
      <c r="H654" s="882"/>
      <c r="I654" s="882"/>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1"/>
      <c r="D655" s="881"/>
      <c r="E655" s="882"/>
      <c r="F655" s="882"/>
      <c r="G655" s="882"/>
      <c r="H655" s="882"/>
      <c r="I655" s="882"/>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1"/>
      <c r="D656" s="881"/>
      <c r="E656" s="882"/>
      <c r="F656" s="882"/>
      <c r="G656" s="882"/>
      <c r="H656" s="882"/>
      <c r="I656" s="882"/>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1"/>
      <c r="D657" s="881"/>
      <c r="E657" s="882"/>
      <c r="F657" s="882"/>
      <c r="G657" s="882"/>
      <c r="H657" s="882"/>
      <c r="I657" s="882"/>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1"/>
      <c r="D658" s="881"/>
      <c r="E658" s="882"/>
      <c r="F658" s="882"/>
      <c r="G658" s="882"/>
      <c r="H658" s="882"/>
      <c r="I658" s="882"/>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1"/>
      <c r="D659" s="881"/>
      <c r="E659" s="882"/>
      <c r="F659" s="882"/>
      <c r="G659" s="882"/>
      <c r="H659" s="882"/>
      <c r="I659" s="882"/>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1"/>
      <c r="D660" s="881"/>
      <c r="E660" s="882"/>
      <c r="F660" s="882"/>
      <c r="G660" s="882"/>
      <c r="H660" s="882"/>
      <c r="I660" s="882"/>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16383" man="1"/>
    <brk id="235" max="16383" man="1"/>
    <brk id="26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639</v>
      </c>
      <c r="H2" s="13" t="str">
        <f>IF(G2="","",F2)</f>
        <v>一般会計</v>
      </c>
      <c r="I2" s="13" t="str">
        <f>IF(H2="","",IF(I1&lt;&gt;"",CONCATENATE(I1,"、",H2),H2))</f>
        <v>一般会計</v>
      </c>
      <c r="K2" s="14" t="s">
        <v>97</v>
      </c>
      <c r="L2" s="15"/>
      <c r="M2" s="13" t="str">
        <f>IF(L2="","",K2)</f>
        <v/>
      </c>
      <c r="N2" s="13" t="str">
        <f>IF(M2="","",IF(N1&lt;&gt;"",CONCATENATE(N1,"、",M2),M2))</f>
        <v/>
      </c>
      <c r="O2" s="13"/>
      <c r="P2" s="12" t="s">
        <v>69</v>
      </c>
      <c r="Q2" s="17" t="s">
        <v>639</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639</v>
      </c>
      <c r="M11" s="13" t="str">
        <f t="shared" si="2"/>
        <v>その他の事項経費</v>
      </c>
      <c r="N11" s="13" t="str">
        <f t="shared" si="6"/>
        <v>その他の事項経費</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星野 紘平(hoshino-kouhei)</cp:lastModifiedBy>
  <cp:lastPrinted>2022-05-23T06:45:57Z</cp:lastPrinted>
  <dcterms:created xsi:type="dcterms:W3CDTF">2012-03-13T00:50:25Z</dcterms:created>
  <dcterms:modified xsi:type="dcterms:W3CDTF">2022-08-15T09:24:04Z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