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2" i="11"/>
  <c r="AY331" i="11"/>
  <c r="AY330" i="11"/>
  <c r="AY328" i="11"/>
  <c r="AY327" i="11"/>
  <c r="AY326" i="11"/>
  <c r="AY324" i="11"/>
  <c r="AY323" i="11"/>
  <c r="AY322" i="11"/>
  <c r="AY321" i="11"/>
  <c r="AY333" i="11" s="1"/>
  <c r="AY337" i="11" l="1"/>
  <c r="AY338" i="11"/>
  <c r="AY325" i="11"/>
  <c r="AY329" i="11"/>
  <c r="AY340"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3" i="11"/>
  <c r="AY122" i="11"/>
  <c r="AY126" i="11" s="1"/>
  <c r="AY119" i="11"/>
  <c r="AY115" i="11"/>
  <c r="AY112" i="11"/>
  <c r="AY118" i="11" s="1"/>
  <c r="AY101" i="11"/>
  <c r="AY100" i="11"/>
  <c r="AY99" i="11"/>
  <c r="AY98" i="11"/>
  <c r="AY102" i="11"/>
  <c r="AY104" i="11" s="1"/>
  <c r="AY131" i="11" l="1"/>
  <c r="AY116" i="11"/>
  <c r="AY120" i="11"/>
  <c r="AY124" i="11"/>
  <c r="AY128" i="11"/>
  <c r="AY154" i="11"/>
  <c r="AY163" i="11"/>
  <c r="AY140" i="11"/>
  <c r="AY144" i="11"/>
  <c r="AY134" i="11"/>
  <c r="AY198" i="11"/>
  <c r="AY113" i="11"/>
  <c r="AY117" i="11"/>
  <c r="AY121" i="11"/>
  <c r="AY125" i="11"/>
  <c r="AY129" i="11"/>
  <c r="AY151" i="11"/>
  <c r="AY155" i="11"/>
  <c r="AY164" i="11"/>
  <c r="AY141" i="11"/>
  <c r="AY145" i="11"/>
  <c r="AY177" i="11"/>
  <c r="AY204" i="11"/>
  <c r="AY212" i="11"/>
  <c r="AY143"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1" i="11"/>
  <c r="AY8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<sst xmlns="http://schemas.openxmlformats.org/spreadsheetml/2006/main" count="1359" uniqueCount="690">
  <si>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</si>
  <si>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</si>
  <si>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</si>
  <si>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</si>
  <si>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</si>
  <si>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</si>
  <si>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</si>
  <si>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</si>
  <si>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</si>
  <si>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</si>
  <si>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</si>
  <si>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</si>
  <si>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</si>
  <si>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</si>
  <si>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</si>
  <si>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</si>
  <si>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</si>
  <si>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</si>
  <si>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</si>
  <si>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</si>
  <si>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</si>
  <si>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</si>
  <si>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</si>
  <si>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</si>
  <si>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</si>
  <si>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</si>
  <si>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</si>
  <si>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</si>
  <si>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</si>
  <si>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</si>
  <si>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</si>
  <si>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</si>
  <si>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</si>
  <si>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</si>
  <si>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</si>
  <si>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</si>
  <si>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</si>
  <si>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</si>
  <si>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</si>
  <si>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</si>
  <si>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</si>
  <si>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</si>
  <si>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</si>
  <si>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</si>
  <si>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</si>
  <si>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</si>
  <si>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</si>
  <si>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</si>
  <si>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</si>
  <si>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</si>
  <si>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</si>
  <si>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</si>
  <si>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</si>
  <si>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</si>
  <si>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</si>
  <si>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</si>
  <si>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</si>
  <si>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</si>
  <si>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</si>
  <si>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</si>
  <si>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</si>
  <si>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</si>
  <si>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</si>
  <si>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</si>
  <si>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</si>
  <si>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</si>
  <si>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</si>
  <si>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</si>
  <si>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</si>
  <si>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</si>
  <si>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</si>
  <si>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</si>
  <si>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</si>
  <si>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</si>
  <si>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</si>
  <si>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</si>
  <si>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</si>
  <si>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</si>
  <si>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</si>
  <si>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</si>
  <si>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</si>
  <si>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</si>
  <si>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</si>
  <si>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</si>
  <si>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</si>
  <si>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</si>
  <si>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</si>
  <si>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</si>
  <si>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</si>
  <si>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</si>
  <si>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</si>
  <si>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</si>
  <si>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</si>
  <si>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</si>
  <si>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</si>
  <si>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</si>
  <si>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</si>
  <si>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</si>
  <si>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</si>
  <si>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</si>
  <si>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</si>
  <si>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</si>
  <si>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</si>
  <si>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</si>
  <si>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</si>
  <si>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</si>
  <si>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</si>
  <si>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</si>
  <si>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</si>
  <si>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</si>
  <si>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</si>
  <si>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</si>
  <si>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</si>
  <si>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</si>
  <si>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</si>
  <si>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</si>
  <si>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</si>
  <si>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</si>
  <si>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</si>
  <si>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</si>
  <si>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</si>
  <si>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</si>
  <si>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</si>
  <si>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</si>
  <si>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</si>
  <si>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</si>
  <si>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</si>
  <si>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</si>
  <si>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</si>
  <si>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</si>
  <si>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</si>
  <si>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</si>
  <si>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</si>
  <si>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</si>
  <si>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</si>
  <si>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</si>
  <si>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</si>
  <si>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</si>
  <si>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</si>
  <si>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</si>
  <si>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</si>
  <si>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</si>
  <si>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</si>
  <si>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</si>
  <si>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</si>
  <si>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</si>
  <si>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</si>
  <si>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</si>
  <si>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</si>
  <si>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</si>
  <si>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</si>
  <si>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</si>
  <si>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</si>
  <si>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</si>
  <si>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</si>
  <si>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</si>
  <si>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</si>
  <si>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</si>
  <si>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</si>
  <si>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</si>
  <si>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</si>
  <si>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</si>
  <si>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</si>
  <si>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</si>
  <si>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</si>
  <si>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</si>
  <si>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</si>
  <si>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</si>
  <si>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</si>
  <si>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</si>
  <si>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</si>
  <si>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</si>
  <si>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</si>
  <si>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</si>
  <si>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</si>
  <si>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</si>
  <si>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</si>
  <si>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</si>
  <si>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</si>
  <si>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</si>
  <si>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</si>
  <si>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</si>
  <si>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</si>
  <si>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</si>
  <si>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</si>
  <si>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</si>
  <si>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</si>
  <si>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</si>
  <si>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</si>
  <si>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</si>
  <si>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</si>
  <si>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</si>
  <si>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</si>
  <si>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</si>
  <si>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</si>
  <si>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</si>
  <si>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</si>
  <si>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</si>
  <si>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</si>
  <si>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</si>
  <si>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</si>
  <si>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</si>
  <si>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</si>
  <si>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</si>
  <si>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</si>
  <si>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</si>
  <si>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</si>
  <si>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</si>
  <si>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</si>
  <si>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</si>
  <si>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</si>
  <si>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</si>
  <si>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</si>
  <si>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</si>
  <si>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</si>
  <si>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</si>
  <si>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</si>
  <si>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</si>
  <si>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</si>
  <si>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</si>
  <si>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</si>
  <si>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</si>
  <si>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</si>
  <si>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</si>
  <si>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</si>
  <si>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</si>
  <si>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</si>
  <si>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</si>
  <si>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</si>
  <si>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</si>
  <si>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</si>
  <si>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</si>
  <si>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</si>
  <si>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</si>
  <si>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</si>
  <si>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</si>
  <si>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</si>
  <si>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</si>
  <si>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</si>
  <si>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</si>
  <si>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</si>
  <si>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</si>
  <si>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</si>
  <si>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</si>
  <si>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</si>
  <si>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</si>
  <si>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</si>
  <si>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</si>
  <si>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</si>
  <si>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</si>
  <si>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</si>
  <si>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</si>
  <si>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</si>
  <si>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</si>
  <si>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</si>
  <si>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</si>
  <si>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</si>
  <si>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</si>
  <si>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</si>
  <si>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</si>
  <si>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</si>
  <si>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</si>
  <si>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</si>
  <si>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</si>
  <si>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</si>
  <si>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</si>
  <si>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</si>
  <si>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</si>
  <si>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</si>
  <si>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</si>
  <si>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</si>
  <si>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</si>
  <si>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</si>
  <si>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</si>
  <si>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</si>
  <si>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</si>
  <si>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</si>
  <si>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</si>
  <si>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</si>
  <si>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</si>
  <si>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</si>
  <si>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</si>
  <si>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</si>
  <si>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</si>
  <si>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</si>
  <si>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</si>
  <si>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</si>
  <si>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</si>
  <si>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</si>
  <si>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</si>
  <si>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</si>
  <si>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</si>
  <si>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</si>
  <si>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</si>
  <si>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</si>
  <si>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</si>
  <si>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</si>
  <si>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</si>
  <si>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</si>
  <si>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</si>
  <si>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</si>
  <si>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</si>
  <si>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</si>
  <si>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</si>
  <si>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</si>
  <si>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</si>
  <si>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</si>
  <si>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</si>
  <si>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</si>
  <si>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</si>
  <si>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</si>
  <si>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</si>
  <si>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</si>
  <si>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</si>
  <si>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</si>
  <si>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</si>
  <si>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</si>
  <si>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</si>
  <si>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</si>
  <si>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</si>
  <si>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</si>
  <si>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</si>
  <si>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</si>
  <si>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</si>
  <si>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</si>
  <si>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</si>
  <si>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</si>
  <si>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</si>
  <si>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</si>
  <si>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</si>
  <si>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</si>
  <si>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</si>
  <si>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</si>
  <si>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</si>
  <si>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</si>
  <si>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</si>
  <si>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</si>
  <si>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</si>
  <si>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</si>
  <si>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</si>
  <si>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</si>
  <si>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</si>
  <si>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</si>
  <si>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</si>
  <si>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</si>
  <si>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</si>
  <si>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</si>
  <si>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</si>
  <si>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</si>
  <si>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</si>
  <si>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</si>
  <si>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</si>
  <si>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</si>
  <si>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</si>
  <si>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</si>
  <si>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</si>
  <si>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</si>
  <si>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</si>
  <si>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</si>
  <si>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</si>
  <si>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</si>
  <si>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</si>
  <si>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</si>
  <si>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</si>
  <si>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</si>
  <si>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</si>
  <si>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</si>
  <si>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</si>
  <si>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</si>
  <si>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</si>
  <si>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</si>
  <si>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</si>
  <si>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</si>
  <si>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</si>
  <si>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</si>
  <si>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</si>
  <si>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</si>
  <si>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</si>
  <si>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</si>
  <si>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</si>
  <si>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</si>
  <si>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</si>
  <si>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</si>
  <si>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</si>
  <si>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</si>
  <si>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</si>
  <si>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</si>
  <si>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</si>
  <si>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</si>
  <si>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</si>
  <si>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</si>
  <si>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</si>
  <si>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</si>
  <si>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</si>
  <si>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</si>
  <si>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</si>
  <si>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</si>
  <si>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</si>
  <si>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</si>
  <si>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</si>
  <si>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</si>
  <si>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</si>
  <si>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</si>
  <si>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</si>
  <si>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</si>
  <si>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</si>
  <si>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</si>
  <si>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</si>
  <si>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</si>
  <si>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</si>
  <si>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</si>
  <si>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</si>
  <si>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</si>
  <si>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</si>
  <si>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</si>
  <si>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</si>
  <si>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</si>
  <si>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</si>
  <si>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</si>
  <si>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</si>
  <si>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</si>
  <si>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</si>
  <si>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</si>
  <si>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</si>
  <si>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</si>
  <si>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</si>
  <si>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</si>
  <si>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</si>
  <si>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</si>
  <si>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</si>
  <si>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</si>
  <si>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</si>
  <si>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</si>
  <si>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</si>
  <si>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</si>
  <si>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</si>
  <si>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</si>
  <si>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</si>
  <si>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</si>
  <si>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</si>
  <si>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</si>
  <si>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</si>
  <si>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</si>
  <si>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</si>
  <si>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</si>
  <si>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</si>
  <si>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</si>
  <si>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</si>
  <si>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</si>
  <si>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</si>
  <si>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</si>
  <si>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</si>
  <si>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</si>
  <si>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</si>
  <si>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</si>
  <si>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</si>
  <si>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</si>
  <si>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</si>
  <si>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</si>
  <si>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</si>
  <si>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</si>
  <si>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</si>
  <si>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</si>
  <si>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</si>
  <si>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</si>
  <si>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</si>
  <si>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</si>
  <si>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</si>
  <si>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</si>
  <si>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</si>
  <si>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</si>
  <si>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</si>
  <si>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</si>
  <si>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</si>
  <si>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</si>
  <si>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</si>
  <si>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</si>
  <si>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</si>
  <si>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</si>
  <si>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</si>
  <si>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</si>
  <si>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</si>
  <si>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</si>
  <si>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</si>
  <si>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</si>
  <si>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</si>
  <si>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</si>
  <si>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</si>
  <si>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</si>
  <si>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</si>
  <si>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</si>
  <si>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</si>
  <si>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</si>
  <si>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</si>
  <si>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</si>
  <si>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</si>
  <si>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</si>
  <si>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</si>
  <si>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</si>
  <si>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</si>
  <si>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</si>
  <si>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</si>
  <si>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</si>
  <si>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</si>
  <si>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</si>
  <si>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</si>
  <si>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</si>
  <si>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</si>
  <si>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</si>
  <si>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</si>
  <si>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</si>
  <si>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</si>
  <si>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</si>
  <si>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</si>
  <si>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</si>
  <si>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</si>
  <si>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</si>
  <si>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</si>
  <si>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</si>
  <si>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</si>
  <si>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</si>
  <si>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</si>
  <si>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</si>
  <si>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</si>
  <si>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</si>
  <si>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</si>
  <si>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</si>
  <si>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</si>
  <si>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</si>
  <si>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</si>
  <si>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</si>
  <si>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</si>
  <si>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</si>
  <si>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</si>
  <si>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</si>
  <si>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</si>
  <si>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</si>
  <si>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</si>
  <si>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</si>
  <si>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</si>
  <si>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</si>
  <si>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</si>
  <si>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</si>
  <si>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</si>
  <si>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</si>
  <si>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</si>
  <si>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</si>
  <si>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</si>
  <si>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</si>
  <si>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</si>
  <si>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</si>
  <si>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</si>
  <si>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</si>
  <si>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</si>
  <si>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</si>
  <si>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</si>
  <si>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</si>
  <si>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</si>
  <si>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</si>
  <si>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</si>
  <si>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</si>
  <si>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</si>
  <si>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</si>
  <si>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</si>
  <si>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</si>
  <si>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</si>
  <si>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</si>
  <si>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</si>
  <si>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</si>
  <si>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</si>
  <si>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</si>
  <si>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</si>
  <si>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</si>
  <si>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</si>
  <si>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</si>
  <si>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</si>
  <si>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</si>
  <si>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</si>
  <si>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</si>
  <si>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</si>
  <si>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</si>
  <si>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</si>
  <si>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</si>
  <si>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</si>
  <si>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</si>
  <si>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</si>
  <si>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</si>
  <si>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</si>
  <si>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</si>
  <si>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</si>
  <si>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</si>
  <si>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</si>
  <si>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</si>
  <si>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</si>
  <si>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</si>
  <si>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</si>
  <si>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</si>
  <si>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</si>
  <si>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</si>
  <si>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</si>
  <si>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</si>
  <si>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</si>
  <si>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</si>
  <si>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</si>
  <si>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</si>
  <si>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</si>
  <si>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</si>
  <si>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</si>
  <si>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</si>
  <si>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健康危機管理情報収集事業費</t>
  </si>
  <si>
    <t>健康局</t>
  </si>
  <si>
    <t>平成１４年度</t>
  </si>
  <si>
    <t>終了予定なし</t>
  </si>
  <si>
    <t>健康課地域保健室</t>
  </si>
  <si>
    <t>-</t>
  </si>
  <si>
    <t>社会保障関係情報化業務庁費</t>
  </si>
  <si>
    <t>職員旅費</t>
  </si>
  <si>
    <t>委員等旅費</t>
  </si>
  <si>
    <t>諸謝金</t>
  </si>
  <si>
    <t>健康危機管理支援ライブラリーの利用件数</t>
  </si>
  <si>
    <t>件</t>
  </si>
  <si>
    <t>地域保健室調べ</t>
  </si>
  <si>
    <t>健康危機管理支援ライブラリーの年間更新記事数</t>
  </si>
  <si>
    <t>X　/　Y</t>
    <phoneticPr fontId="5"/>
  </si>
  <si>
    <t>／　</t>
    <phoneticPr fontId="5"/>
  </si>
  <si>
    <t>294</t>
  </si>
  <si>
    <t>253</t>
  </si>
  <si>
    <t>296</t>
  </si>
  <si>
    <t>308</t>
  </si>
  <si>
    <t>321</t>
  </si>
  <si>
    <t>318</t>
  </si>
  <si>
    <t>328</t>
  </si>
  <si>
    <t>334</t>
  </si>
  <si>
    <t>○</t>
  </si>
  <si>
    <t>地域保健室長　原渕　明</t>
    <rPh sb="7" eb="9">
      <t>ハラブチ</t>
    </rPh>
    <rPh sb="10" eb="11">
      <t>アキラ</t>
    </rPh>
    <phoneticPr fontId="5"/>
  </si>
  <si>
    <t>-</t>
    <phoneticPr fontId="5"/>
  </si>
  <si>
    <t>無</t>
    <rPh sb="0" eb="1">
      <t>ナ</t>
    </rPh>
    <phoneticPr fontId="5"/>
  </si>
  <si>
    <t>‐</t>
  </si>
  <si>
    <t>地域における健康危機管理について、健康危機発生前、発生後の各時期において必要とされる様々な情報を提供することができる、国民のニーズが高い事業であり国費を投入しなければ事業目的が達成できない。</t>
  </si>
  <si>
    <t>健康危機発生前、発生後の各時期において必要とされる様々な情報は、国において提供すべきである。</t>
  </si>
  <si>
    <t>各時期に必要な情報が提供されることで、健康危機管理事例発生時に迅速かつ適切に対応できることから、優先度が高い事業である。</t>
  </si>
  <si>
    <t>少額随意契約を行っている。</t>
  </si>
  <si>
    <t>健康危機管理支援ライブラリーの利用件数の増加による単位あたりのコスト削減に努めており、妥当な水準である。</t>
  </si>
  <si>
    <t>費目・使途は、健康危機管理にかかる情報収集等の事業に必要なものに限定されている。</t>
  </si>
  <si>
    <t>健康危機管理支援ライブラリーの利用件数の増加による単位あたりのコスト削減により、不用が生じたため妥当である。</t>
  </si>
  <si>
    <t>毎年一定数の健康危機管理ライブラリーの年間更新記事数を維持しているおり、見込みに見合っているものである。</t>
  </si>
  <si>
    <t>健康危機管理支援ライブラリーの利用件数は一定数あることから、十分に活用していると言える。</t>
  </si>
  <si>
    <t>本事業は、安心・安全な国民生活のため、広く国民に健康危機に関する情報提供を行うことを目的とした経費であり、当該事業の重要性を鑑みると、適切に執行されていると判断している。</t>
  </si>
  <si>
    <t>今後も引き続き適正執行に努め、事業を推進すべきと判断。</t>
  </si>
  <si>
    <t>厚労</t>
  </si>
  <si>
    <t>個人A</t>
    <rPh sb="0" eb="2">
      <t>コジン</t>
    </rPh>
    <phoneticPr fontId="5"/>
  </si>
  <si>
    <t>個人B</t>
    <rPh sb="0" eb="2">
      <t>コジン</t>
    </rPh>
    <phoneticPr fontId="5"/>
  </si>
  <si>
    <t>株式会社フォーサイト</t>
    <rPh sb="0" eb="2">
      <t>カブシキ</t>
    </rPh>
    <rPh sb="2" eb="4">
      <t>カイシャ</t>
    </rPh>
    <phoneticPr fontId="5"/>
  </si>
  <si>
    <t>A.個人A</t>
    <rPh sb="2" eb="4">
      <t>コジン</t>
    </rPh>
    <phoneticPr fontId="5"/>
  </si>
  <si>
    <t>非常勤職員賃金</t>
    <rPh sb="0" eb="3">
      <t>ヒジョウキン</t>
    </rPh>
    <rPh sb="3" eb="5">
      <t>ショクイン</t>
    </rPh>
    <rPh sb="5" eb="7">
      <t>チンギン</t>
    </rPh>
    <phoneticPr fontId="5"/>
  </si>
  <si>
    <t>その他</t>
    <rPh sb="2" eb="3">
      <t>タ</t>
    </rPh>
    <phoneticPr fontId="5"/>
  </si>
  <si>
    <t>賃金</t>
    <rPh sb="0" eb="2">
      <t>チンギン</t>
    </rPh>
    <phoneticPr fontId="5"/>
  </si>
  <si>
    <t>健康危機管理情報収集事業に係る非常勤職員賃金</t>
    <rPh sb="0" eb="2">
      <t>ケンコウ</t>
    </rPh>
    <rPh sb="2" eb="4">
      <t>キキ</t>
    </rPh>
    <rPh sb="4" eb="6">
      <t>カンリ</t>
    </rPh>
    <rPh sb="6" eb="8">
      <t>ジョウホウ</t>
    </rPh>
    <rPh sb="8" eb="10">
      <t>シュウシュウ</t>
    </rPh>
    <rPh sb="10" eb="12">
      <t>ジギョウ</t>
    </rPh>
    <rPh sb="13" eb="14">
      <t>カカ</t>
    </rPh>
    <rPh sb="15" eb="18">
      <t>ヒジョウキン</t>
    </rPh>
    <rPh sb="18" eb="20">
      <t>ショクイン</t>
    </rPh>
    <rPh sb="20" eb="22">
      <t>チンギン</t>
    </rPh>
    <phoneticPr fontId="5"/>
  </si>
  <si>
    <t>Ⅰ－１２　健康危機管理・災害対応力を強化すること</t>
    <phoneticPr fontId="5"/>
  </si>
  <si>
    <t>Ⅰ－１２－１　平時から情報収集を行うとともに、国民の健康等に重大な影響を及ぼす緊急事態の際の情報集約や意思決定を迅速に実施する体制を整備すること</t>
    <phoneticPr fontId="5"/>
  </si>
  <si>
    <t>株式会社Ｒ１０２</t>
    <rPh sb="0" eb="4">
      <t>カブシキガイシャ</t>
    </rPh>
    <phoneticPr fontId="5"/>
  </si>
  <si>
    <t>ＳＯＭＰＯリスクマネジメント株式会社</t>
    <rPh sb="14" eb="16">
      <t>カブシキ</t>
    </rPh>
    <rPh sb="16" eb="18">
      <t>カイシャ</t>
    </rPh>
    <phoneticPr fontId="5"/>
  </si>
  <si>
    <t xml:space="preserve">エイチ・シー・ネットワークス株式会社 </t>
    <rPh sb="14" eb="18">
      <t>カブシキガイシャ</t>
    </rPh>
    <phoneticPr fontId="5"/>
  </si>
  <si>
    <t>兼松エレクトロニクス株式会社</t>
    <rPh sb="0" eb="2">
      <t>カネマツ</t>
    </rPh>
    <rPh sb="10" eb="14">
      <t>カブシキガイシャ</t>
    </rPh>
    <phoneticPr fontId="5"/>
  </si>
  <si>
    <t>株式会社ＮＴＴドコモ</t>
    <phoneticPr fontId="5"/>
  </si>
  <si>
    <t>堀内電機株式会社</t>
    <rPh sb="0" eb="2">
      <t>ホリウチ</t>
    </rPh>
    <rPh sb="2" eb="4">
      <t>デンキ</t>
    </rPh>
    <rPh sb="4" eb="8">
      <t>カブシキガイシャ</t>
    </rPh>
    <phoneticPr fontId="5"/>
  </si>
  <si>
    <t>https://www.mhlw.go.jp/wp/seisaku/hyouka/dl/r03_jizenbunseki/I-11-1.pdf</t>
    <phoneticPr fontId="5"/>
  </si>
  <si>
    <t>P2</t>
    <phoneticPr fontId="5"/>
  </si>
  <si>
    <t>地域における原因不明の健康危機や、感染症、食品安全、医療安全、飲料水安全、生活環境安全等、多様化する健康危機管理情報を収集、分析すると共に、健康危機発生前、発生後の各時期において必要とされる様々な情報を地方自治体等に提供する。
また、収集した健康危機管理情報の解析や評価を行うため、専門家等により構成される検討会を開催する。</t>
    <phoneticPr fontId="5"/>
  </si>
  <si>
    <t>国立保健医療科学院において、地域における原因不明の健康危機や、感染症、食品安全、医療安全、飲料水安全、生活環境安全等、多様化する健康危機管理情報の収集、分析を行うとともに、健康危機発生前、発生後の各時期において必要とされる様々な情報について地方自治体等への提供等を行う</t>
    <rPh sb="0" eb="2">
      <t>コクリツ</t>
    </rPh>
    <rPh sb="2" eb="4">
      <t>ホケン</t>
    </rPh>
    <rPh sb="4" eb="6">
      <t>イリョウ</t>
    </rPh>
    <rPh sb="6" eb="9">
      <t>カガクイン</t>
    </rPh>
    <rPh sb="79" eb="80">
      <t>オコナ</t>
    </rPh>
    <rPh sb="128" eb="130">
      <t>テイキョウ</t>
    </rPh>
    <rPh sb="130" eb="131">
      <t>トウ</t>
    </rPh>
    <rPh sb="132" eb="133">
      <t>オコナ</t>
    </rPh>
    <phoneticPr fontId="5"/>
  </si>
  <si>
    <t>株式会社ヤマダデンキ</t>
    <rPh sb="0" eb="2">
      <t>カブシキ</t>
    </rPh>
    <rPh sb="2" eb="4">
      <t>カイシャ</t>
    </rPh>
    <phoneticPr fontId="5"/>
  </si>
  <si>
    <t>情報提供サイト保守業務等</t>
    <rPh sb="0" eb="2">
      <t>ジョウホウ</t>
    </rPh>
    <rPh sb="2" eb="4">
      <t>テイキョウ</t>
    </rPh>
    <rPh sb="7" eb="9">
      <t>ホシュ</t>
    </rPh>
    <rPh sb="9" eb="11">
      <t>ギョウム</t>
    </rPh>
    <rPh sb="11" eb="12">
      <t>トウ</t>
    </rPh>
    <phoneticPr fontId="5"/>
  </si>
  <si>
    <t>消耗品購入経費等</t>
    <rPh sb="0" eb="3">
      <t>ショウモウヒン</t>
    </rPh>
    <rPh sb="3" eb="5">
      <t>コウニュウ</t>
    </rPh>
    <rPh sb="5" eb="7">
      <t>ケイヒ</t>
    </rPh>
    <rPh sb="7" eb="8">
      <t>トウ</t>
    </rPh>
    <phoneticPr fontId="5"/>
  </si>
  <si>
    <t>調査費用</t>
    <rPh sb="0" eb="2">
      <t>チョウサ</t>
    </rPh>
    <rPh sb="2" eb="4">
      <t>ヒヨウ</t>
    </rPh>
    <phoneticPr fontId="5"/>
  </si>
  <si>
    <t>情報提供サイト保守業務等</t>
    <rPh sb="0" eb="2">
      <t>ジョウホウ</t>
    </rPh>
    <rPh sb="2" eb="4">
      <t>テイキョウ</t>
    </rPh>
    <rPh sb="7" eb="9">
      <t>ホシュ</t>
    </rPh>
    <rPh sb="9" eb="11">
      <t>ギョウム</t>
    </rPh>
    <rPh sb="11" eb="12">
      <t>トウ</t>
    </rPh>
    <phoneticPr fontId="5"/>
  </si>
  <si>
    <t>通信費</t>
    <rPh sb="0" eb="3">
      <t>ツウシンヒ</t>
    </rPh>
    <phoneticPr fontId="5"/>
  </si>
  <si>
    <t>地域における健康危機管理情報の収集や解析等を行うことにより、地域における健康危機事例発生時の迅速かつ適切な解決に向けた対応を支援する。</t>
    <phoneticPr fontId="5"/>
  </si>
  <si>
    <t>地域における健康危機事例発生時の、迅速かつ適切な解決に向けた対応力の向上</t>
    <rPh sb="0" eb="2">
      <t>チイキ</t>
    </rPh>
    <rPh sb="6" eb="8">
      <t>ケンコウ</t>
    </rPh>
    <rPh sb="8" eb="10">
      <t>キキ</t>
    </rPh>
    <rPh sb="10" eb="12">
      <t>ジレイ</t>
    </rPh>
    <rPh sb="12" eb="14">
      <t>ハッセイ</t>
    </rPh>
    <rPh sb="14" eb="15">
      <t>ジ</t>
    </rPh>
    <rPh sb="17" eb="19">
      <t>ジンソク</t>
    </rPh>
    <rPh sb="21" eb="23">
      <t>テキセツ</t>
    </rPh>
    <rPh sb="24" eb="26">
      <t>カイケツ</t>
    </rPh>
    <rPh sb="27" eb="28">
      <t>ム</t>
    </rPh>
    <rPh sb="30" eb="32">
      <t>タイオウ</t>
    </rPh>
    <rPh sb="32" eb="33">
      <t>リョク</t>
    </rPh>
    <rPh sb="34" eb="36">
      <t>コウジョウ</t>
    </rPh>
    <phoneticPr fontId="5"/>
  </si>
  <si>
    <t>健康危機管理支援ライブラリーについて、前年度を上回る利用件数とする</t>
    <rPh sb="19" eb="22">
      <t>ゼンネンド</t>
    </rPh>
    <rPh sb="23" eb="25">
      <t>ウワマワ</t>
    </rPh>
    <rPh sb="26" eb="28">
      <t>リヨウ</t>
    </rPh>
    <rPh sb="28" eb="30">
      <t>ケンスウ</t>
    </rPh>
    <phoneticPr fontId="5"/>
  </si>
  <si>
    <t>当該年度実績額（円）／当該年度利用件数</t>
    <phoneticPr fontId="5"/>
  </si>
  <si>
    <t>円</t>
    <rPh sb="0" eb="1">
      <t>エン</t>
    </rPh>
    <phoneticPr fontId="5"/>
  </si>
  <si>
    <t>令和２年度は新型コロナウイルス感染症の感染拡大により地域の健康危機管理に関心が高まったため、健康危機管理支援ライブラリーの利用件数が著しく増加したと考えられる。令和３年度は前年度より減少しているため、引き続き成果実績を注視していく必要はあるものの、利用件数は増加傾向にあり、成果目標に見合ったものといえる。</t>
    <rPh sb="0" eb="2">
      <t>レイワ</t>
    </rPh>
    <rPh sb="3" eb="5">
      <t>ネンド</t>
    </rPh>
    <rPh sb="6" eb="8">
      <t>シンガタ</t>
    </rPh>
    <rPh sb="15" eb="18">
      <t>カンセンショウ</t>
    </rPh>
    <rPh sb="19" eb="21">
      <t>カンセン</t>
    </rPh>
    <rPh sb="21" eb="23">
      <t>カクダイ</t>
    </rPh>
    <rPh sb="26" eb="28">
      <t>チイキ</t>
    </rPh>
    <rPh sb="29" eb="31">
      <t>ケンコウ</t>
    </rPh>
    <rPh sb="31" eb="33">
      <t>キキ</t>
    </rPh>
    <rPh sb="33" eb="35">
      <t>カンリ</t>
    </rPh>
    <rPh sb="36" eb="38">
      <t>カンシン</t>
    </rPh>
    <rPh sb="39" eb="40">
      <t>タカ</t>
    </rPh>
    <rPh sb="46" eb="48">
      <t>ケンコウ</t>
    </rPh>
    <rPh sb="66" eb="67">
      <t>イチジル</t>
    </rPh>
    <rPh sb="69" eb="71">
      <t>ゾウカ</t>
    </rPh>
    <rPh sb="74" eb="75">
      <t>カンガ</t>
    </rPh>
    <rPh sb="80" eb="82">
      <t>レイワ</t>
    </rPh>
    <rPh sb="83" eb="85">
      <t>ネンド</t>
    </rPh>
    <rPh sb="86" eb="89">
      <t>ゼンネンド</t>
    </rPh>
    <rPh sb="91" eb="93">
      <t>ゲンショウ</t>
    </rPh>
    <rPh sb="100" eb="101">
      <t>ヒ</t>
    </rPh>
    <rPh sb="102" eb="103">
      <t>ツヅ</t>
    </rPh>
    <rPh sb="104" eb="106">
      <t>セイカ</t>
    </rPh>
    <rPh sb="106" eb="108">
      <t>ジッセキ</t>
    </rPh>
    <rPh sb="109" eb="111">
      <t>チュウシ</t>
    </rPh>
    <rPh sb="115" eb="117">
      <t>ヒツヨウ</t>
    </rPh>
    <rPh sb="124" eb="126">
      <t>リヨウ</t>
    </rPh>
    <rPh sb="126" eb="128">
      <t>ケンスウ</t>
    </rPh>
    <rPh sb="129" eb="131">
      <t>ゾウカ</t>
    </rPh>
    <rPh sb="131" eb="133">
      <t>ケイコウ</t>
    </rPh>
    <rPh sb="137" eb="139">
      <t>セイカ</t>
    </rPh>
    <rPh sb="139" eb="141">
      <t>モクヒョウ</t>
    </rPh>
    <rPh sb="142" eb="144">
      <t>ミア</t>
    </rPh>
    <phoneticPr fontId="5"/>
  </si>
  <si>
    <t>10,246,842/1,495,593</t>
    <phoneticPr fontId="5"/>
  </si>
  <si>
    <t>11,479,509/2,742,159</t>
    <phoneticPr fontId="5"/>
  </si>
  <si>
    <t>11,545,676 / 390,510</t>
    <phoneticPr fontId="5"/>
  </si>
  <si>
    <t>15,792,000/1,495,593</t>
    <phoneticPr fontId="5"/>
  </si>
  <si>
    <t>地域における健康危機事例発生時の迅速かつ適切な解決に向けた対応を支援するために必要な事業であり、引き続き、必要な予算額を確保し、適正な執行に努めること。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</si>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</sst>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194451</xdr:colOff>
      <xdr:row>269</xdr:row>
      <xdr:rowOff>224119</xdr:rowOff>
    </xdr:from>
    <xdr:to>
      <xdr:col>37</xdr:col>
      <xdr:colOff>80668</xdr:colOff>
      <xdr:row>271</xdr:row>
      <xdr:rowOff>253498</xdr:rowOff>
    </xdr:to>
    <xdr:sp macro="" textlink="">
      <xdr:nvSpPr>
        <xdr:cNvPr id="2" name="正方形/長方形 1"/>
        <xdr:cNvSpPr/>
      </xdr:nvSpPr>
      <xdr:spPr>
        <a:xfrm>
          <a:off x="4026863" y="36206207"/>
          <a:ext cx="3516923" cy="72414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１０百万円</a:t>
          </a:r>
          <a:endParaRPr kumimoji="1" lang="en-US" altLang="ja-JP" sz="1600">
            <a:solidFill>
              <a:sysClr val="windowText" lastClr="000000"/>
            </a:solidFill>
          </a:endParaRPr>
        </a:p>
        <a:p>
          <a:pPr algn="ctr"/>
          <a:endParaRPr kumimoji="1" lang="ja-JP" altLang="en-US" sz="2000">
            <a:solidFill>
              <a:sysClr val="windowText" lastClr="000000"/>
            </a:solidFill>
          </a:endParaRPr>
        </a:p>
      </xdr:txBody>
    </xdr:sp>
    <xdr:clientData/>
  </xdr:twoCellAnchor>
  <xdr:twoCellAnchor>
    <xdr:from>
      <xdr:col>20</xdr:col>
      <xdr:colOff>61129</xdr:colOff>
      <xdr:row>272</xdr:row>
      <xdr:rowOff>48991</xdr:rowOff>
    </xdr:from>
    <xdr:to>
      <xdr:col>37</xdr:col>
      <xdr:colOff>1293</xdr:colOff>
      <xdr:row>273</xdr:row>
      <xdr:rowOff>119243</xdr:rowOff>
    </xdr:to>
    <xdr:sp macro="" textlink="">
      <xdr:nvSpPr>
        <xdr:cNvPr id="3" name="大かっこ 2"/>
        <xdr:cNvSpPr/>
      </xdr:nvSpPr>
      <xdr:spPr>
        <a:xfrm>
          <a:off x="4095247" y="37073226"/>
          <a:ext cx="3369164" cy="41763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健康危機管理支援ライブラリー事業</a:t>
          </a:r>
          <a:r>
            <a:rPr kumimoji="1" lang="ja-JP" altLang="en-US" sz="1100"/>
            <a:t>の執行管理</a:t>
          </a:r>
        </a:p>
      </xdr:txBody>
    </xdr:sp>
    <xdr:clientData/>
  </xdr:twoCellAnchor>
  <xdr:oneCellAnchor>
    <xdr:from>
      <xdr:col>28</xdr:col>
      <xdr:colOff>174194</xdr:colOff>
      <xdr:row>273</xdr:row>
      <xdr:rowOff>203503</xdr:rowOff>
    </xdr:from>
    <xdr:ext cx="889987" cy="275717"/>
    <xdr:sp macro="" textlink="">
      <xdr:nvSpPr>
        <xdr:cNvPr id="4" name="テキスト ボックス 3"/>
        <xdr:cNvSpPr txBox="1"/>
      </xdr:nvSpPr>
      <xdr:spPr>
        <a:xfrm>
          <a:off x="5821959" y="3757512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予算の振替</a:t>
          </a:r>
        </a:p>
      </xdr:txBody>
    </xdr:sp>
    <xdr:clientData/>
  </xdr:oneCellAnchor>
  <xdr:twoCellAnchor>
    <xdr:from>
      <xdr:col>28</xdr:col>
      <xdr:colOff>26434</xdr:colOff>
      <xdr:row>273</xdr:row>
      <xdr:rowOff>235253</xdr:rowOff>
    </xdr:from>
    <xdr:to>
      <xdr:col>28</xdr:col>
      <xdr:colOff>26434</xdr:colOff>
      <xdr:row>276</xdr:row>
      <xdr:rowOff>60125</xdr:rowOff>
    </xdr:to>
    <xdr:cxnSp macro="">
      <xdr:nvCxnSpPr>
        <xdr:cNvPr id="5" name="直線矢印コネクタ 4"/>
        <xdr:cNvCxnSpPr/>
      </xdr:nvCxnSpPr>
      <xdr:spPr>
        <a:xfrm>
          <a:off x="5674199" y="37606871"/>
          <a:ext cx="0" cy="86701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10559</xdr:colOff>
      <xdr:row>280</xdr:row>
      <xdr:rowOff>250769</xdr:rowOff>
    </xdr:from>
    <xdr:to>
      <xdr:col>28</xdr:col>
      <xdr:colOff>10560</xdr:colOff>
      <xdr:row>282</xdr:row>
      <xdr:rowOff>280148</xdr:rowOff>
    </xdr:to>
    <xdr:cxnSp macro="">
      <xdr:nvCxnSpPr>
        <xdr:cNvPr id="6" name="直線矢印コネクタ 5"/>
        <xdr:cNvCxnSpPr/>
      </xdr:nvCxnSpPr>
      <xdr:spPr>
        <a:xfrm flipH="1">
          <a:off x="5658324" y="40054063"/>
          <a:ext cx="1" cy="72414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194450</xdr:colOff>
      <xdr:row>276</xdr:row>
      <xdr:rowOff>139499</xdr:rowOff>
    </xdr:from>
    <xdr:to>
      <xdr:col>37</xdr:col>
      <xdr:colOff>64793</xdr:colOff>
      <xdr:row>278</xdr:row>
      <xdr:rowOff>137130</xdr:rowOff>
    </xdr:to>
    <xdr:sp macro="" textlink="">
      <xdr:nvSpPr>
        <xdr:cNvPr id="7" name="正方形/長方形 6"/>
        <xdr:cNvSpPr/>
      </xdr:nvSpPr>
      <xdr:spPr>
        <a:xfrm>
          <a:off x="4026862" y="38553264"/>
          <a:ext cx="3501049" cy="692395"/>
        </a:xfrm>
        <a:prstGeom prst="rect">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国立保健医療科学院</a:t>
          </a:r>
          <a:endParaRPr kumimoji="1" lang="en-US" altLang="ja-JP" sz="1600"/>
        </a:p>
        <a:p>
          <a:pPr algn="ctr"/>
          <a:r>
            <a:rPr kumimoji="1" lang="ja-JP" altLang="en-US" sz="1600"/>
            <a:t>１０百万円</a:t>
          </a:r>
          <a:endParaRPr kumimoji="1" lang="en-US" altLang="ja-JP" sz="1600"/>
        </a:p>
      </xdr:txBody>
    </xdr:sp>
    <xdr:clientData/>
  </xdr:twoCellAnchor>
  <xdr:twoCellAnchor>
    <xdr:from>
      <xdr:col>20</xdr:col>
      <xdr:colOff>77003</xdr:colOff>
      <xdr:row>278</xdr:row>
      <xdr:rowOff>237265</xdr:rowOff>
    </xdr:from>
    <xdr:to>
      <xdr:col>37</xdr:col>
      <xdr:colOff>64792</xdr:colOff>
      <xdr:row>280</xdr:row>
      <xdr:rowOff>198259</xdr:rowOff>
    </xdr:to>
    <xdr:sp macro="" textlink="">
      <xdr:nvSpPr>
        <xdr:cNvPr id="8" name="大かっこ 7"/>
        <xdr:cNvSpPr/>
      </xdr:nvSpPr>
      <xdr:spPr>
        <a:xfrm>
          <a:off x="4111121" y="39345794"/>
          <a:ext cx="3416789" cy="65575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健康危機管理支援ライブラリー事業費</a:t>
          </a:r>
        </a:p>
      </xdr:txBody>
    </xdr:sp>
    <xdr:clientData/>
  </xdr:twoCellAnchor>
  <xdr:twoCellAnchor>
    <xdr:from>
      <xdr:col>20</xdr:col>
      <xdr:colOff>24495</xdr:colOff>
      <xdr:row>282</xdr:row>
      <xdr:rowOff>259388</xdr:rowOff>
    </xdr:from>
    <xdr:to>
      <xdr:col>37</xdr:col>
      <xdr:colOff>80668</xdr:colOff>
      <xdr:row>284</xdr:row>
      <xdr:rowOff>293651</xdr:rowOff>
    </xdr:to>
    <xdr:sp macro="" textlink="">
      <xdr:nvSpPr>
        <xdr:cNvPr id="9" name="正方形/長方形 8"/>
        <xdr:cNvSpPr/>
      </xdr:nvSpPr>
      <xdr:spPr>
        <a:xfrm>
          <a:off x="4058613" y="40757447"/>
          <a:ext cx="3485173" cy="72902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事務費</a:t>
          </a:r>
          <a:endParaRPr kumimoji="1" lang="en-US" altLang="ja-JP" sz="1600"/>
        </a:p>
        <a:p>
          <a:pPr algn="ctr"/>
          <a:r>
            <a:rPr kumimoji="1" lang="ja-JP" altLang="en-US" sz="1600"/>
            <a:t>１０百万円</a:t>
          </a:r>
          <a:endParaRPr kumimoji="1" lang="en-US" altLang="ja-JP" sz="1600"/>
        </a:p>
      </xdr:txBody>
    </xdr:sp>
    <xdr:clientData/>
  </xdr:twoCellAnchor>
  <xdr:twoCellAnchor>
    <xdr:from>
      <xdr:col>18</xdr:col>
      <xdr:colOff>89647</xdr:colOff>
      <xdr:row>281</xdr:row>
      <xdr:rowOff>173263</xdr:rowOff>
    </xdr:from>
    <xdr:to>
      <xdr:col>28</xdr:col>
      <xdr:colOff>89933</xdr:colOff>
      <xdr:row>282</xdr:row>
      <xdr:rowOff>327773</xdr:rowOff>
    </xdr:to>
    <xdr:sp macro="" textlink="">
      <xdr:nvSpPr>
        <xdr:cNvPr id="10" name="正方形/長方形 9"/>
        <xdr:cNvSpPr/>
      </xdr:nvSpPr>
      <xdr:spPr>
        <a:xfrm>
          <a:off x="3720353" y="40323939"/>
          <a:ext cx="2017345" cy="501893"/>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a:t>
          </a:r>
          <a:r>
            <a:rPr kumimoji="1" lang="ja-JP" altLang="en-US" sz="1050"/>
            <a:t>随意契約（少額）等</a:t>
          </a:r>
          <a:r>
            <a:rPr kumimoji="1" lang="en-US" altLang="ja-JP" sz="1050"/>
            <a:t>】</a:t>
          </a:r>
        </a:p>
      </xdr:txBody>
    </xdr:sp>
    <xdr:clientData/>
  </xdr:twoCellAnchor>
  <xdr:twoCellAnchor>
    <xdr:from>
      <xdr:col>20</xdr:col>
      <xdr:colOff>124628</xdr:colOff>
      <xdr:row>285</xdr:row>
      <xdr:rowOff>89145</xdr:rowOff>
    </xdr:from>
    <xdr:to>
      <xdr:col>37</xdr:col>
      <xdr:colOff>48917</xdr:colOff>
      <xdr:row>286</xdr:row>
      <xdr:rowOff>167802</xdr:rowOff>
    </xdr:to>
    <xdr:sp macro="" textlink="">
      <xdr:nvSpPr>
        <xdr:cNvPr id="11" name="大かっこ 10"/>
        <xdr:cNvSpPr/>
      </xdr:nvSpPr>
      <xdr:spPr>
        <a:xfrm>
          <a:off x="4158746" y="41629351"/>
          <a:ext cx="3353289" cy="75101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非常勤職員雇用賃金、</a:t>
          </a:r>
          <a:endParaRPr kumimoji="1" lang="en-US" altLang="ja-JP" sz="1100"/>
        </a:p>
        <a:p>
          <a:pPr algn="ctr"/>
          <a:r>
            <a:rPr kumimoji="1" lang="ja-JP" altLang="en-US" sz="1100"/>
            <a:t>雑役務費、消耗品費等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BH254" sqref="BH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649</v>
      </c>
      <c r="AK2" s="172"/>
      <c r="AL2" s="172"/>
      <c r="AM2" s="172"/>
      <c r="AN2" s="75" t="s">
        <v>285</v>
      </c>
      <c r="AO2" s="172">
        <v>21</v>
      </c>
      <c r="AP2" s="172"/>
      <c r="AQ2" s="172"/>
      <c r="AR2" s="76" t="s">
        <v>285</v>
      </c>
      <c r="AS2" s="173">
        <v>424</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668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16</v>
      </c>
      <c r="Q13" s="217"/>
      <c r="R13" s="217"/>
      <c r="S13" s="217"/>
      <c r="T13" s="217"/>
      <c r="U13" s="217"/>
      <c r="V13" s="218"/>
      <c r="W13" s="216">
        <v>16</v>
      </c>
      <c r="X13" s="217"/>
      <c r="Y13" s="217"/>
      <c r="Z13" s="217"/>
      <c r="AA13" s="217"/>
      <c r="AB13" s="217"/>
      <c r="AC13" s="218"/>
      <c r="AD13" s="216">
        <v>16</v>
      </c>
      <c r="AE13" s="217"/>
      <c r="AF13" s="217"/>
      <c r="AG13" s="217"/>
      <c r="AH13" s="217"/>
      <c r="AI13" s="217"/>
      <c r="AJ13" s="218"/>
      <c r="AK13" s="216">
        <v>16</v>
      </c>
      <c r="AL13" s="217"/>
      <c r="AM13" s="217"/>
      <c r="AN13" s="217"/>
      <c r="AO13" s="217"/>
      <c r="AP13" s="217"/>
      <c r="AQ13" s="218"/>
      <c r="AR13" s="228">
        <v>16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635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635</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635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635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16</v>
      </c>
      <c r="Q18" s="261"/>
      <c r="R18" s="261"/>
      <c r="S18" s="261"/>
      <c r="T18" s="261"/>
      <c r="U18" s="261"/>
      <c r="V18" s="262"/>
      <c r="W18" s="260">
        <f>SUM(W13:AC17)</f>
        <v>16</v>
      </c>
      <c r="X18" s="261"/>
      <c r="Y18" s="261"/>
      <c r="Z18" s="261"/>
      <c r="AA18" s="261"/>
      <c r="AB18" s="261"/>
      <c r="AC18" s="262"/>
      <c r="AD18" s="260">
        <f>SUM(AD13:AJ17)</f>
        <v>16</v>
      </c>
      <c r="AE18" s="261"/>
      <c r="AF18" s="261"/>
      <c r="AG18" s="261"/>
      <c r="AH18" s="261"/>
      <c r="AI18" s="261"/>
      <c r="AJ18" s="262"/>
      <c r="AK18" s="260">
        <f>SUM(AK13:AQ17)</f>
        <v>16</v>
      </c>
      <c r="AL18" s="261"/>
      <c r="AM18" s="261"/>
      <c r="AN18" s="261"/>
      <c r="AO18" s="261"/>
      <c r="AP18" s="261"/>
      <c r="AQ18" s="262"/>
      <c r="AR18" s="260">
        <f>SUM(AR13:AX17)</f>
        <v>16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12</v>
      </c>
      <c r="Q19" s="217"/>
      <c r="R19" s="217"/>
      <c r="S19" s="217"/>
      <c r="T19" s="217"/>
      <c r="U19" s="217"/>
      <c r="V19" s="218"/>
      <c r="W19" s="216">
        <v>11</v>
      </c>
      <c r="X19" s="217"/>
      <c r="Y19" s="217"/>
      <c r="Z19" s="217"/>
      <c r="AA19" s="217"/>
      <c r="AB19" s="217"/>
      <c r="AC19" s="218"/>
      <c r="AD19" s="216">
        <v>10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0.75</v>
      </c>
      <c r="Q20" s="292"/>
      <c r="R20" s="292"/>
      <c r="S20" s="292"/>
      <c r="T20" s="292"/>
      <c r="U20" s="292"/>
      <c r="V20" s="292"/>
      <c r="W20" s="292">
        <f>IF(W18=0, "-", SUM(W19)/W18)</f>
        <v>0.6875</v>
      </c>
      <c r="X20" s="292"/>
      <c r="Y20" s="292"/>
      <c r="Z20" s="292"/>
      <c r="AA20" s="292"/>
      <c r="AB20" s="292"/>
      <c r="AC20" s="292"/>
      <c r="AD20" s="292">
        <f>IF(AD18=0, "-", SUM(AD19)/AD18)</f>
        <v>0.625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0.75</v>
      </c>
      <c r="Q21" s="292"/>
      <c r="R21" s="292"/>
      <c r="S21" s="292"/>
      <c r="T21" s="292"/>
      <c r="U21" s="292"/>
      <c r="V21" s="292"/>
      <c r="W21" s="292">
        <f>IF(W19=0, "-", SUM(W19)/SUM(W13,W14))</f>
        <v>0.6875</v>
      </c>
      <c r="X21" s="292"/>
      <c r="Y21" s="292"/>
      <c r="Z21" s="292"/>
      <c r="AA21" s="292"/>
      <c r="AB21" s="292"/>
      <c r="AC21" s="292"/>
      <c r="AD21" s="292">
        <f>IF(AD19=0, "-", SUM(AD19)/SUM(AD13,AD14))</f>
        <v>0.625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15</v>
      </c>
      <c r="Q23" s="229"/>
      <c r="R23" s="229"/>
      <c r="S23" s="229"/>
      <c r="T23" s="229"/>
      <c r="U23" s="229"/>
      <c r="V23" s="280"/>
      <c r="W23" s="228">
        <v>15</v>
      </c>
      <c r="X23" s="229"/>
      <c r="Y23" s="229"/>
      <c r="Z23" s="229"/>
      <c r="AA23" s="229"/>
      <c r="AB23" s="229"/>
      <c r="AC23" s="280"/>
      <c r="AD23" s="281" t="s">
        <v>689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v>0.5</v>
      </c>
      <c r="Q24" s="217"/>
      <c r="R24" s="217"/>
      <c r="S24" s="217"/>
      <c r="T24" s="217"/>
      <c r="U24" s="217"/>
      <c r="V24" s="218"/>
      <c r="W24" s="216">
        <v>0.5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v>0.4</v>
      </c>
      <c r="Q25" s="217"/>
      <c r="R25" s="217"/>
      <c r="S25" s="217"/>
      <c r="T25" s="217"/>
      <c r="U25" s="217"/>
      <c r="V25" s="218"/>
      <c r="W25" s="216">
        <v>0.4</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618</v>
      </c>
      <c r="H26" s="288"/>
      <c r="I26" s="288"/>
      <c r="J26" s="288"/>
      <c r="K26" s="288"/>
      <c r="L26" s="288"/>
      <c r="M26" s="288"/>
      <c r="N26" s="288"/>
      <c r="O26" s="289"/>
      <c r="P26" s="216">
        <v>0.1</v>
      </c>
      <c r="Q26" s="217"/>
      <c r="R26" s="217"/>
      <c r="S26" s="217"/>
      <c r="T26" s="217"/>
      <c r="U26" s="217"/>
      <c r="V26" s="218"/>
      <c r="W26" s="216">
        <v>0.1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16</v>
      </c>
      <c r="Q29" s="331"/>
      <c r="R29" s="331"/>
      <c r="S29" s="331"/>
      <c r="T29" s="331"/>
      <c r="U29" s="331"/>
      <c r="V29" s="332"/>
      <c r="W29" s="333">
        <f>AR13</f>
        <v>16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677</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620</v>
      </c>
      <c r="AC32" s="370"/>
      <c r="AD32" s="370"/>
      <c r="AE32" s="371">
        <v>1254</v>
      </c>
      <c r="AF32" s="371"/>
      <c r="AG32" s="371"/>
      <c r="AH32" s="371"/>
      <c r="AI32" s="371">
        <v>3250</v>
      </c>
      <c r="AJ32" s="371"/>
      <c r="AK32" s="371"/>
      <c r="AL32" s="371"/>
      <c r="AM32" s="371">
        <v>3250</v>
      </c>
      <c r="AN32" s="371"/>
      <c r="AO32" s="371"/>
      <c r="AP32" s="371"/>
      <c r="AQ32" s="398" t="s">
        <v>635</v>
      </c>
      <c r="AR32" s="371"/>
      <c r="AS32" s="371"/>
      <c r="AT32" s="371"/>
      <c r="AU32" s="389" t="s">
        <v>635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809</v>
      </c>
      <c r="AF33" s="371"/>
      <c r="AG33" s="371"/>
      <c r="AH33" s="371"/>
      <c r="AI33" s="371">
        <v>1254</v>
      </c>
      <c r="AJ33" s="371"/>
      <c r="AK33" s="371"/>
      <c r="AL33" s="371"/>
      <c r="AM33" s="371">
        <v>3250</v>
      </c>
      <c r="AN33" s="371"/>
      <c r="AO33" s="371"/>
      <c r="AP33" s="371"/>
      <c r="AQ33" s="371">
        <v>3250</v>
      </c>
      <c r="AR33" s="371"/>
      <c r="AS33" s="371"/>
      <c r="AT33" s="371"/>
      <c r="AU33" s="389">
        <v>3250</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679</v>
      </c>
      <c r="H35" s="395"/>
      <c r="I35" s="395"/>
      <c r="J35" s="395"/>
      <c r="K35" s="395"/>
      <c r="L35" s="395"/>
      <c r="M35" s="395"/>
      <c r="N35" s="395"/>
      <c r="O35" s="395"/>
      <c r="P35" s="395"/>
      <c r="Q35" s="395"/>
      <c r="R35" s="395"/>
      <c r="S35" s="395"/>
      <c r="T35" s="395"/>
      <c r="U35" s="395"/>
      <c r="V35" s="395"/>
      <c r="W35" s="395"/>
      <c r="X35" s="395"/>
      <c r="Y35" s="419" t="s">
        <v>582</v>
      </c>
      <c r="Z35" s="420"/>
      <c r="AA35" s="421"/>
      <c r="AB35" s="422" t="s">
        <v>680</v>
      </c>
      <c r="AC35" s="423"/>
      <c r="AD35" s="424"/>
      <c r="AE35" s="398">
        <v>29.6</v>
      </c>
      <c r="AF35" s="398"/>
      <c r="AG35" s="398"/>
      <c r="AH35" s="398"/>
      <c r="AI35" s="398">
        <v>4.2</v>
      </c>
      <c r="AJ35" s="398"/>
      <c r="AK35" s="398"/>
      <c r="AL35" s="398"/>
      <c r="AM35" s="398">
        <v>6.9</v>
      </c>
      <c r="AN35" s="398"/>
      <c r="AO35" s="398"/>
      <c r="AP35" s="398"/>
      <c r="AQ35" s="389">
        <v>10.6</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623</v>
      </c>
      <c r="AC36" s="426"/>
      <c r="AD36" s="427"/>
      <c r="AE36" s="428" t="s">
        <v>684</v>
      </c>
      <c r="AF36" s="428"/>
      <c r="AG36" s="428"/>
      <c r="AH36" s="428"/>
      <c r="AI36" s="428" t="s">
        <v>683</v>
      </c>
      <c r="AJ36" s="428"/>
      <c r="AK36" s="428"/>
      <c r="AL36" s="428"/>
      <c r="AM36" s="428" t="s">
        <v>682</v>
      </c>
      <c r="AN36" s="428"/>
      <c r="AO36" s="428"/>
      <c r="AP36" s="428"/>
      <c r="AQ36" s="428" t="s">
        <v>685</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614</v>
      </c>
      <c r="AR38" s="432"/>
      <c r="AS38" s="433" t="s">
        <v>175</v>
      </c>
      <c r="AT38" s="434"/>
      <c r="AU38" s="435">
        <v>4</v>
      </c>
      <c r="AV38" s="435"/>
      <c r="AW38" s="324" t="s">
        <v>166</v>
      </c>
      <c r="AX38" s="329"/>
    </row>
    <row r="39" spans="1:51" ht="23.25" customHeight="1" x14ac:dyDescent="0.15">
      <c r="A39" s="472"/>
      <c r="B39" s="470"/>
      <c r="C39" s="470"/>
      <c r="D39" s="470"/>
      <c r="E39" s="470"/>
      <c r="F39" s="471"/>
      <c r="G39" s="374" t="s">
        <v>678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390510</v>
      </c>
      <c r="AF39" s="372"/>
      <c r="AG39" s="372"/>
      <c r="AH39" s="372"/>
      <c r="AI39" s="389">
        <v>2742159</v>
      </c>
      <c r="AJ39" s="372"/>
      <c r="AK39" s="372"/>
      <c r="AL39" s="372"/>
      <c r="AM39" s="389">
        <v>1495593</v>
      </c>
      <c r="AN39" s="372"/>
      <c r="AO39" s="372"/>
      <c r="AP39" s="372"/>
      <c r="AQ39" s="391" t="s">
        <v>614</v>
      </c>
      <c r="AR39" s="392"/>
      <c r="AS39" s="392"/>
      <c r="AT39" s="393"/>
      <c r="AU39" s="372" t="s">
        <v>614</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620</v>
      </c>
      <c r="AC40" s="447"/>
      <c r="AD40" s="447"/>
      <c r="AE40" s="389">
        <v>177576</v>
      </c>
      <c r="AF40" s="372"/>
      <c r="AG40" s="372"/>
      <c r="AH40" s="372"/>
      <c r="AI40" s="389">
        <v>390510</v>
      </c>
      <c r="AJ40" s="372"/>
      <c r="AK40" s="372"/>
      <c r="AL40" s="372"/>
      <c r="AM40" s="389">
        <v>2742159</v>
      </c>
      <c r="AN40" s="372"/>
      <c r="AO40" s="372"/>
      <c r="AP40" s="372"/>
      <c r="AQ40" s="391" t="s">
        <v>614</v>
      </c>
      <c r="AR40" s="392"/>
      <c r="AS40" s="392"/>
      <c r="AT40" s="393"/>
      <c r="AU40" s="372">
        <v>1495593</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219.9</v>
      </c>
      <c r="AF41" s="372"/>
      <c r="AG41" s="372"/>
      <c r="AH41" s="372"/>
      <c r="AI41" s="389">
        <v>702.2</v>
      </c>
      <c r="AJ41" s="372"/>
      <c r="AK41" s="372"/>
      <c r="AL41" s="372"/>
      <c r="AM41" s="389">
        <v>54.5</v>
      </c>
      <c r="AN41" s="372"/>
      <c r="AO41" s="372"/>
      <c r="AP41" s="372"/>
      <c r="AQ41" s="391" t="s">
        <v>614</v>
      </c>
      <c r="AR41" s="392"/>
      <c r="AS41" s="392"/>
      <c r="AT41" s="393"/>
      <c r="AU41" s="372" t="s">
        <v>614</v>
      </c>
      <c r="AV41" s="372"/>
      <c r="AW41" s="372"/>
      <c r="AX41" s="373"/>
    </row>
    <row r="42" spans="1:51" ht="23.25" customHeight="1" x14ac:dyDescent="0.15">
      <c r="A42" s="460" t="s">
        <v>261</v>
      </c>
      <c r="B42" s="455"/>
      <c r="C42" s="455"/>
      <c r="D42" s="455"/>
      <c r="E42" s="455"/>
      <c r="F42" s="456"/>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658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659</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667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614</v>
      </c>
      <c r="K218" s="642"/>
      <c r="L218" s="642"/>
      <c r="M218" s="642"/>
      <c r="N218" s="642"/>
      <c r="O218" s="642"/>
      <c r="P218" s="642"/>
      <c r="Q218" s="642"/>
      <c r="R218" s="642"/>
      <c r="S218" s="642"/>
      <c r="T218" s="643"/>
      <c r="U218" s="616" t="s">
        <v>635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635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635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5.099999999999994"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633</v>
      </c>
      <c r="AE223" s="706"/>
      <c r="AF223" s="706"/>
      <c r="AG223" s="707" t="s">
        <v>638</v>
      </c>
      <c r="AH223" s="708"/>
      <c r="AI223" s="708"/>
      <c r="AJ223" s="708"/>
      <c r="AK223" s="708"/>
      <c r="AL223" s="708"/>
      <c r="AM223" s="708"/>
      <c r="AN223" s="708"/>
      <c r="AO223" s="708"/>
      <c r="AP223" s="708"/>
      <c r="AQ223" s="708"/>
      <c r="AR223" s="708"/>
      <c r="AS223" s="708"/>
      <c r="AT223" s="708"/>
      <c r="AU223" s="708"/>
      <c r="AV223" s="708"/>
      <c r="AW223" s="708"/>
      <c r="AX223" s="709"/>
    </row>
    <row r="224" spans="1:51" ht="50.1"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633</v>
      </c>
      <c r="AE224" s="687"/>
      <c r="AF224" s="687"/>
      <c r="AG224" s="713" t="s">
        <v>639</v>
      </c>
      <c r="AH224" s="714"/>
      <c r="AI224" s="714"/>
      <c r="AJ224" s="714"/>
      <c r="AK224" s="714"/>
      <c r="AL224" s="714"/>
      <c r="AM224" s="714"/>
      <c r="AN224" s="714"/>
      <c r="AO224" s="714"/>
      <c r="AP224" s="714"/>
      <c r="AQ224" s="714"/>
      <c r="AR224" s="714"/>
      <c r="AS224" s="714"/>
      <c r="AT224" s="714"/>
      <c r="AU224" s="714"/>
      <c r="AV224" s="714"/>
      <c r="AW224" s="714"/>
      <c r="AX224" s="715"/>
    </row>
    <row r="225" spans="1:50" ht="50.1"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633</v>
      </c>
      <c r="AE225" s="720"/>
      <c r="AF225" s="720"/>
      <c r="AG225" s="677" t="s">
        <v>640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633</v>
      </c>
      <c r="AE226" s="674"/>
      <c r="AF226" s="674"/>
      <c r="AG226" s="675" t="s">
        <v>641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637</v>
      </c>
      <c r="AE229" s="739"/>
      <c r="AF229" s="739"/>
      <c r="AG229" s="740" t="s">
        <v>614</v>
      </c>
      <c r="AH229" s="741"/>
      <c r="AI229" s="741"/>
      <c r="AJ229" s="741"/>
      <c r="AK229" s="741"/>
      <c r="AL229" s="741"/>
      <c r="AM229" s="741"/>
      <c r="AN229" s="741"/>
      <c r="AO229" s="741"/>
      <c r="AP229" s="741"/>
      <c r="AQ229" s="741"/>
      <c r="AR229" s="741"/>
      <c r="AS229" s="741"/>
      <c r="AT229" s="741"/>
      <c r="AU229" s="741"/>
      <c r="AV229" s="741"/>
      <c r="AW229" s="741"/>
      <c r="AX229" s="742"/>
    </row>
    <row r="230" spans="1:50" ht="39.950000000000003"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633</v>
      </c>
      <c r="AE230" s="687"/>
      <c r="AF230" s="687"/>
      <c r="AG230" s="713" t="s">
        <v>642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637</v>
      </c>
      <c r="AE231" s="687"/>
      <c r="AF231" s="687"/>
      <c r="AG231" s="713" t="s">
        <v>614</v>
      </c>
      <c r="AH231" s="714"/>
      <c r="AI231" s="714"/>
      <c r="AJ231" s="714"/>
      <c r="AK231" s="714"/>
      <c r="AL231" s="714"/>
      <c r="AM231" s="714"/>
      <c r="AN231" s="714"/>
      <c r="AO231" s="714"/>
      <c r="AP231" s="714"/>
      <c r="AQ231" s="714"/>
      <c r="AR231" s="714"/>
      <c r="AS231" s="714"/>
      <c r="AT231" s="714"/>
      <c r="AU231" s="714"/>
      <c r="AV231" s="714"/>
      <c r="AW231" s="714"/>
      <c r="AX231" s="715"/>
    </row>
    <row r="232" spans="1:50" ht="39.950000000000003"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633</v>
      </c>
      <c r="AE232" s="687"/>
      <c r="AF232" s="687"/>
      <c r="AG232" s="713" t="s">
        <v>643</v>
      </c>
      <c r="AH232" s="714"/>
      <c r="AI232" s="714"/>
      <c r="AJ232" s="714"/>
      <c r="AK232" s="714"/>
      <c r="AL232" s="714"/>
      <c r="AM232" s="714"/>
      <c r="AN232" s="714"/>
      <c r="AO232" s="714"/>
      <c r="AP232" s="714"/>
      <c r="AQ232" s="714"/>
      <c r="AR232" s="714"/>
      <c r="AS232" s="714"/>
      <c r="AT232" s="714"/>
      <c r="AU232" s="714"/>
      <c r="AV232" s="714"/>
      <c r="AW232" s="714"/>
      <c r="AX232" s="715"/>
    </row>
    <row r="233" spans="1:50" ht="39.950000000000003"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633</v>
      </c>
      <c r="AE233" s="720"/>
      <c r="AF233" s="720"/>
      <c r="AG233" s="735" t="s">
        <v>644</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637</v>
      </c>
      <c r="AE234" s="687"/>
      <c r="AF234" s="688"/>
      <c r="AG234" s="713" t="s">
        <v>614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637</v>
      </c>
      <c r="AE235" s="728"/>
      <c r="AF235" s="729"/>
      <c r="AG235" s="730" t="s">
        <v>614</v>
      </c>
      <c r="AH235" s="731"/>
      <c r="AI235" s="731"/>
      <c r="AJ235" s="731"/>
      <c r="AK235" s="731"/>
      <c r="AL235" s="731"/>
      <c r="AM235" s="731"/>
      <c r="AN235" s="731"/>
      <c r="AO235" s="731"/>
      <c r="AP235" s="731"/>
      <c r="AQ235" s="731"/>
      <c r="AR235" s="731"/>
      <c r="AS235" s="731"/>
      <c r="AT235" s="731"/>
      <c r="AU235" s="731"/>
      <c r="AV235" s="731"/>
      <c r="AW235" s="731"/>
      <c r="AX235" s="732"/>
    </row>
    <row r="236" spans="1:50" ht="89.2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633</v>
      </c>
      <c r="AE236" s="739"/>
      <c r="AF236" s="749"/>
      <c r="AG236" s="740" t="s">
        <v>681</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637</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39.950000000000003"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633</v>
      </c>
      <c r="AE238" s="687"/>
      <c r="AF238" s="687"/>
      <c r="AG238" s="713" t="s">
        <v>645</v>
      </c>
      <c r="AH238" s="714"/>
      <c r="AI238" s="714"/>
      <c r="AJ238" s="714"/>
      <c r="AK238" s="714"/>
      <c r="AL238" s="714"/>
      <c r="AM238" s="714"/>
      <c r="AN238" s="714"/>
      <c r="AO238" s="714"/>
      <c r="AP238" s="714"/>
      <c r="AQ238" s="714"/>
      <c r="AR238" s="714"/>
      <c r="AS238" s="714"/>
      <c r="AT238" s="714"/>
      <c r="AU238" s="714"/>
      <c r="AV238" s="714"/>
      <c r="AW238" s="714"/>
      <c r="AX238" s="715"/>
    </row>
    <row r="239" spans="1:50" ht="39.950000000000003"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633</v>
      </c>
      <c r="AE239" s="687"/>
      <c r="AF239" s="687"/>
      <c r="AG239" s="743" t="s">
        <v>646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637</v>
      </c>
      <c r="AE240" s="674"/>
      <c r="AF240" s="766"/>
      <c r="AG240" s="675" t="s">
        <v>614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688</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628</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347</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354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649</v>
      </c>
      <c r="H268" s="790"/>
      <c r="I268" s="790"/>
      <c r="J268" s="137">
        <v>20</v>
      </c>
      <c r="K268" s="137"/>
      <c r="L268" s="106">
        <v>411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656</v>
      </c>
      <c r="H310" s="824"/>
      <c r="I310" s="824"/>
      <c r="J310" s="824"/>
      <c r="K310" s="825"/>
      <c r="L310" s="826" t="s">
        <v>657</v>
      </c>
      <c r="M310" s="827"/>
      <c r="N310" s="827"/>
      <c r="O310" s="827"/>
      <c r="P310" s="827"/>
      <c r="Q310" s="827"/>
      <c r="R310" s="827"/>
      <c r="S310" s="827"/>
      <c r="T310" s="827"/>
      <c r="U310" s="827"/>
      <c r="V310" s="827"/>
      <c r="W310" s="827"/>
      <c r="X310" s="828"/>
      <c r="Y310" s="829">
        <v>4</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650</v>
      </c>
      <c r="D366" s="860"/>
      <c r="E366" s="860"/>
      <c r="F366" s="860"/>
      <c r="G366" s="860"/>
      <c r="H366" s="860"/>
      <c r="I366" s="860"/>
      <c r="J366" s="861" t="s">
        <v>635</v>
      </c>
      <c r="K366" s="862"/>
      <c r="L366" s="862"/>
      <c r="M366" s="862"/>
      <c r="N366" s="862"/>
      <c r="O366" s="862"/>
      <c r="P366" s="863" t="s">
        <v>654</v>
      </c>
      <c r="Q366" s="864"/>
      <c r="R366" s="864"/>
      <c r="S366" s="864"/>
      <c r="T366" s="864"/>
      <c r="U366" s="864"/>
      <c r="V366" s="864"/>
      <c r="W366" s="864"/>
      <c r="X366" s="864"/>
      <c r="Y366" s="865">
        <v>4</v>
      </c>
      <c r="Z366" s="866"/>
      <c r="AA366" s="866"/>
      <c r="AB366" s="867"/>
      <c r="AC366" s="868" t="s">
        <v>655</v>
      </c>
      <c r="AD366" s="869"/>
      <c r="AE366" s="869"/>
      <c r="AF366" s="869"/>
      <c r="AG366" s="869"/>
      <c r="AH366" s="852" t="s">
        <v>635</v>
      </c>
      <c r="AI366" s="853"/>
      <c r="AJ366" s="853"/>
      <c r="AK366" s="853"/>
      <c r="AL366" s="854" t="s">
        <v>635</v>
      </c>
      <c r="AM366" s="855"/>
      <c r="AN366" s="855"/>
      <c r="AO366" s="856"/>
      <c r="AP366" s="857" t="s">
        <v>635</v>
      </c>
      <c r="AQ366" s="857"/>
      <c r="AR366" s="857"/>
      <c r="AS366" s="857"/>
      <c r="AT366" s="857"/>
      <c r="AU366" s="857"/>
      <c r="AV366" s="857"/>
      <c r="AW366" s="857"/>
      <c r="AX366" s="857"/>
    </row>
    <row r="367" spans="1:51" ht="30" customHeight="1" x14ac:dyDescent="0.15">
      <c r="A367" s="858">
        <v>2</v>
      </c>
      <c r="B367" s="858">
        <v>1</v>
      </c>
      <c r="C367" s="859" t="s">
        <v>651</v>
      </c>
      <c r="D367" s="860"/>
      <c r="E367" s="860"/>
      <c r="F367" s="860"/>
      <c r="G367" s="860"/>
      <c r="H367" s="860"/>
      <c r="I367" s="860"/>
      <c r="J367" s="861" t="s">
        <v>635</v>
      </c>
      <c r="K367" s="862"/>
      <c r="L367" s="862"/>
      <c r="M367" s="862"/>
      <c r="N367" s="862"/>
      <c r="O367" s="862"/>
      <c r="P367" s="863" t="s">
        <v>654</v>
      </c>
      <c r="Q367" s="864"/>
      <c r="R367" s="864"/>
      <c r="S367" s="864"/>
      <c r="T367" s="864"/>
      <c r="U367" s="864"/>
      <c r="V367" s="864"/>
      <c r="W367" s="864"/>
      <c r="X367" s="864"/>
      <c r="Y367" s="865">
        <v>1.5</v>
      </c>
      <c r="Z367" s="866"/>
      <c r="AA367" s="866"/>
      <c r="AB367" s="867"/>
      <c r="AC367" s="868" t="s">
        <v>655</v>
      </c>
      <c r="AD367" s="869"/>
      <c r="AE367" s="869"/>
      <c r="AF367" s="869"/>
      <c r="AG367" s="869"/>
      <c r="AH367" s="852" t="s">
        <v>635</v>
      </c>
      <c r="AI367" s="853"/>
      <c r="AJ367" s="853"/>
      <c r="AK367" s="853"/>
      <c r="AL367" s="854" t="s">
        <v>635</v>
      </c>
      <c r="AM367" s="855"/>
      <c r="AN367" s="855"/>
      <c r="AO367" s="856"/>
      <c r="AP367" s="857" t="s">
        <v>635</v>
      </c>
      <c r="AQ367" s="857"/>
      <c r="AR367" s="857"/>
      <c r="AS367" s="857"/>
      <c r="AT367" s="857"/>
      <c r="AU367" s="857"/>
      <c r="AV367" s="857"/>
      <c r="AW367" s="857"/>
      <c r="AX367" s="857"/>
      <c r="AY367">
        <f>COUNTA($C$367)</f>
        <v>1</v>
      </c>
    </row>
    <row r="368" spans="1:51" ht="30" customHeight="1" x14ac:dyDescent="0.15">
      <c r="A368" s="858">
        <v>3</v>
      </c>
      <c r="B368" s="858">
        <v>1</v>
      </c>
      <c r="C368" s="859" t="s">
        <v>660</v>
      </c>
      <c r="D368" s="860"/>
      <c r="E368" s="860"/>
      <c r="F368" s="860"/>
      <c r="G368" s="860"/>
      <c r="H368" s="860"/>
      <c r="I368" s="860"/>
      <c r="J368" s="861">
        <v>8010001118361</v>
      </c>
      <c r="K368" s="862"/>
      <c r="L368" s="862"/>
      <c r="M368" s="862"/>
      <c r="N368" s="862"/>
      <c r="O368" s="862"/>
      <c r="P368" s="863" t="s">
        <v>671</v>
      </c>
      <c r="Q368" s="864"/>
      <c r="R368" s="864"/>
      <c r="S368" s="864"/>
      <c r="T368" s="864"/>
      <c r="U368" s="864"/>
      <c r="V368" s="864"/>
      <c r="W368" s="864"/>
      <c r="X368" s="864"/>
      <c r="Y368" s="865">
        <v>1</v>
      </c>
      <c r="Z368" s="866"/>
      <c r="AA368" s="866"/>
      <c r="AB368" s="867"/>
      <c r="AC368" s="868" t="s">
        <v>259</v>
      </c>
      <c r="AD368" s="869"/>
      <c r="AE368" s="869"/>
      <c r="AF368" s="869"/>
      <c r="AG368" s="869"/>
      <c r="AH368" s="870" t="s">
        <v>635</v>
      </c>
      <c r="AI368" s="871"/>
      <c r="AJ368" s="871"/>
      <c r="AK368" s="871"/>
      <c r="AL368" s="854">
        <v>100</v>
      </c>
      <c r="AM368" s="855"/>
      <c r="AN368" s="855"/>
      <c r="AO368" s="856"/>
      <c r="AP368" s="857" t="s">
        <v>635</v>
      </c>
      <c r="AQ368" s="857"/>
      <c r="AR368" s="857"/>
      <c r="AS368" s="857"/>
      <c r="AT368" s="857"/>
      <c r="AU368" s="857"/>
      <c r="AV368" s="857"/>
      <c r="AW368" s="857"/>
      <c r="AX368" s="857"/>
      <c r="AY368">
        <f>COUNTA($C$368)</f>
        <v>1</v>
      </c>
    </row>
    <row r="369" spans="1:51" ht="30" customHeight="1" x14ac:dyDescent="0.15">
      <c r="A369" s="858">
        <v>4</v>
      </c>
      <c r="B369" s="858">
        <v>1</v>
      </c>
      <c r="C369" s="859" t="s">
        <v>652</v>
      </c>
      <c r="D369" s="860"/>
      <c r="E369" s="860"/>
      <c r="F369" s="860"/>
      <c r="G369" s="860"/>
      <c r="H369" s="860"/>
      <c r="I369" s="860"/>
      <c r="J369" s="861">
        <v>7011301006050</v>
      </c>
      <c r="K369" s="862"/>
      <c r="L369" s="862"/>
      <c r="M369" s="862"/>
      <c r="N369" s="862"/>
      <c r="O369" s="862"/>
      <c r="P369" s="863" t="s">
        <v>672</v>
      </c>
      <c r="Q369" s="864"/>
      <c r="R369" s="864"/>
      <c r="S369" s="864"/>
      <c r="T369" s="864"/>
      <c r="U369" s="864"/>
      <c r="V369" s="864"/>
      <c r="W369" s="864"/>
      <c r="X369" s="864"/>
      <c r="Y369" s="865">
        <v>1</v>
      </c>
      <c r="Z369" s="866"/>
      <c r="AA369" s="866"/>
      <c r="AB369" s="867"/>
      <c r="AC369" s="868" t="s">
        <v>259</v>
      </c>
      <c r="AD369" s="869"/>
      <c r="AE369" s="869"/>
      <c r="AF369" s="869"/>
      <c r="AG369" s="869"/>
      <c r="AH369" s="870" t="s">
        <v>635</v>
      </c>
      <c r="AI369" s="871"/>
      <c r="AJ369" s="871"/>
      <c r="AK369" s="871"/>
      <c r="AL369" s="854">
        <v>100</v>
      </c>
      <c r="AM369" s="855"/>
      <c r="AN369" s="855"/>
      <c r="AO369" s="856"/>
      <c r="AP369" s="857" t="s">
        <v>635</v>
      </c>
      <c r="AQ369" s="857"/>
      <c r="AR369" s="857"/>
      <c r="AS369" s="857"/>
      <c r="AT369" s="857"/>
      <c r="AU369" s="857"/>
      <c r="AV369" s="857"/>
      <c r="AW369" s="857"/>
      <c r="AX369" s="857"/>
      <c r="AY369">
        <f>COUNTA($C$369)</f>
        <v>1</v>
      </c>
    </row>
    <row r="370" spans="1:51" ht="30" customHeight="1" x14ac:dyDescent="0.15">
      <c r="A370" s="858">
        <v>5</v>
      </c>
      <c r="B370" s="858">
        <v>1</v>
      </c>
      <c r="C370" s="859" t="s">
        <v>661</v>
      </c>
      <c r="D370" s="860"/>
      <c r="E370" s="860"/>
      <c r="F370" s="860"/>
      <c r="G370" s="860"/>
      <c r="H370" s="860"/>
      <c r="I370" s="860"/>
      <c r="J370" s="861">
        <v>2011101025379</v>
      </c>
      <c r="K370" s="862"/>
      <c r="L370" s="862"/>
      <c r="M370" s="862"/>
      <c r="N370" s="862"/>
      <c r="O370" s="862"/>
      <c r="P370" s="863" t="s">
        <v>673</v>
      </c>
      <c r="Q370" s="864"/>
      <c r="R370" s="864"/>
      <c r="S370" s="864"/>
      <c r="T370" s="864"/>
      <c r="U370" s="864"/>
      <c r="V370" s="864"/>
      <c r="W370" s="864"/>
      <c r="X370" s="864"/>
      <c r="Y370" s="865">
        <v>0.7</v>
      </c>
      <c r="Z370" s="866"/>
      <c r="AA370" s="866"/>
      <c r="AB370" s="867"/>
      <c r="AC370" s="868" t="s">
        <v>259</v>
      </c>
      <c r="AD370" s="869"/>
      <c r="AE370" s="869"/>
      <c r="AF370" s="869"/>
      <c r="AG370" s="869"/>
      <c r="AH370" s="870" t="s">
        <v>635</v>
      </c>
      <c r="AI370" s="871"/>
      <c r="AJ370" s="871"/>
      <c r="AK370" s="871"/>
      <c r="AL370" s="854">
        <v>100</v>
      </c>
      <c r="AM370" s="855"/>
      <c r="AN370" s="855"/>
      <c r="AO370" s="856"/>
      <c r="AP370" s="857" t="s">
        <v>635</v>
      </c>
      <c r="AQ370" s="857"/>
      <c r="AR370" s="857"/>
      <c r="AS370" s="857"/>
      <c r="AT370" s="857"/>
      <c r="AU370" s="857"/>
      <c r="AV370" s="857"/>
      <c r="AW370" s="857"/>
      <c r="AX370" s="857"/>
      <c r="AY370">
        <f>COUNTA($C$370)</f>
        <v>1</v>
      </c>
    </row>
    <row r="371" spans="1:51" ht="30" customHeight="1" x14ac:dyDescent="0.15">
      <c r="A371" s="858">
        <v>6</v>
      </c>
      <c r="B371" s="858">
        <v>1</v>
      </c>
      <c r="C371" s="859" t="s">
        <v>662</v>
      </c>
      <c r="D371" s="860"/>
      <c r="E371" s="860"/>
      <c r="F371" s="860"/>
      <c r="G371" s="860"/>
      <c r="H371" s="860"/>
      <c r="I371" s="860"/>
      <c r="J371" s="861">
        <v>4010001115346</v>
      </c>
      <c r="K371" s="862"/>
      <c r="L371" s="862"/>
      <c r="M371" s="862"/>
      <c r="N371" s="862"/>
      <c r="O371" s="862"/>
      <c r="P371" s="863" t="s">
        <v>674</v>
      </c>
      <c r="Q371" s="864"/>
      <c r="R371" s="864"/>
      <c r="S371" s="864"/>
      <c r="T371" s="864"/>
      <c r="U371" s="864"/>
      <c r="V371" s="864"/>
      <c r="W371" s="864"/>
      <c r="X371" s="864"/>
      <c r="Y371" s="865">
        <v>0.7</v>
      </c>
      <c r="Z371" s="866"/>
      <c r="AA371" s="866"/>
      <c r="AB371" s="867"/>
      <c r="AC371" s="868" t="s">
        <v>259</v>
      </c>
      <c r="AD371" s="869"/>
      <c r="AE371" s="869"/>
      <c r="AF371" s="869"/>
      <c r="AG371" s="869"/>
      <c r="AH371" s="870" t="s">
        <v>635</v>
      </c>
      <c r="AI371" s="871"/>
      <c r="AJ371" s="871"/>
      <c r="AK371" s="871"/>
      <c r="AL371" s="854">
        <v>100</v>
      </c>
      <c r="AM371" s="855"/>
      <c r="AN371" s="855"/>
      <c r="AO371" s="856"/>
      <c r="AP371" s="857" t="s">
        <v>635</v>
      </c>
      <c r="AQ371" s="857"/>
      <c r="AR371" s="857"/>
      <c r="AS371" s="857"/>
      <c r="AT371" s="857"/>
      <c r="AU371" s="857"/>
      <c r="AV371" s="857"/>
      <c r="AW371" s="857"/>
      <c r="AX371" s="857"/>
      <c r="AY371">
        <f>COUNTA($C$371)</f>
        <v>1</v>
      </c>
    </row>
    <row r="372" spans="1:51" ht="30" customHeight="1" x14ac:dyDescent="0.15">
      <c r="A372" s="858">
        <v>7</v>
      </c>
      <c r="B372" s="858">
        <v>1</v>
      </c>
      <c r="C372" s="859" t="s">
        <v>663</v>
      </c>
      <c r="D372" s="860"/>
      <c r="E372" s="860"/>
      <c r="F372" s="860"/>
      <c r="G372" s="860"/>
      <c r="H372" s="860"/>
      <c r="I372" s="860"/>
      <c r="J372" s="861">
        <v>3010001040339</v>
      </c>
      <c r="K372" s="862"/>
      <c r="L372" s="862"/>
      <c r="M372" s="862"/>
      <c r="N372" s="862"/>
      <c r="O372" s="862"/>
      <c r="P372" s="863" t="s">
        <v>672</v>
      </c>
      <c r="Q372" s="864"/>
      <c r="R372" s="864"/>
      <c r="S372" s="864"/>
      <c r="T372" s="864"/>
      <c r="U372" s="864"/>
      <c r="V372" s="864"/>
      <c r="W372" s="864"/>
      <c r="X372" s="864"/>
      <c r="Y372" s="865">
        <v>0.2</v>
      </c>
      <c r="Z372" s="866"/>
      <c r="AA372" s="866"/>
      <c r="AB372" s="867"/>
      <c r="AC372" s="868" t="s">
        <v>259</v>
      </c>
      <c r="AD372" s="869"/>
      <c r="AE372" s="869"/>
      <c r="AF372" s="869"/>
      <c r="AG372" s="869"/>
      <c r="AH372" s="870" t="s">
        <v>635</v>
      </c>
      <c r="AI372" s="871"/>
      <c r="AJ372" s="871"/>
      <c r="AK372" s="871"/>
      <c r="AL372" s="854">
        <v>100</v>
      </c>
      <c r="AM372" s="855"/>
      <c r="AN372" s="855"/>
      <c r="AO372" s="856"/>
      <c r="AP372" s="857" t="s">
        <v>635</v>
      </c>
      <c r="AQ372" s="857"/>
      <c r="AR372" s="857"/>
      <c r="AS372" s="857"/>
      <c r="AT372" s="857"/>
      <c r="AU372" s="857"/>
      <c r="AV372" s="857"/>
      <c r="AW372" s="857"/>
      <c r="AX372" s="857"/>
      <c r="AY372">
        <f>COUNTA($C$372)</f>
        <v>1</v>
      </c>
    </row>
    <row r="373" spans="1:51" ht="30" customHeight="1" x14ac:dyDescent="0.15">
      <c r="A373" s="858">
        <v>8</v>
      </c>
      <c r="B373" s="858">
        <v>1</v>
      </c>
      <c r="C373" s="859" t="s">
        <v>664</v>
      </c>
      <c r="D373" s="860"/>
      <c r="E373" s="860"/>
      <c r="F373" s="860"/>
      <c r="G373" s="860"/>
      <c r="H373" s="860"/>
      <c r="I373" s="860"/>
      <c r="J373" s="861">
        <v>1010001067912</v>
      </c>
      <c r="K373" s="862"/>
      <c r="L373" s="862"/>
      <c r="M373" s="862"/>
      <c r="N373" s="862"/>
      <c r="O373" s="862"/>
      <c r="P373" s="863" t="s">
        <v>675</v>
      </c>
      <c r="Q373" s="864"/>
      <c r="R373" s="864"/>
      <c r="S373" s="864"/>
      <c r="T373" s="864"/>
      <c r="U373" s="864"/>
      <c r="V373" s="864"/>
      <c r="W373" s="864"/>
      <c r="X373" s="864"/>
      <c r="Y373" s="865">
        <v>0.2</v>
      </c>
      <c r="Z373" s="866"/>
      <c r="AA373" s="866"/>
      <c r="AB373" s="867"/>
      <c r="AC373" s="868" t="s">
        <v>259</v>
      </c>
      <c r="AD373" s="869"/>
      <c r="AE373" s="869"/>
      <c r="AF373" s="869"/>
      <c r="AG373" s="869"/>
      <c r="AH373" s="870" t="s">
        <v>635</v>
      </c>
      <c r="AI373" s="871"/>
      <c r="AJ373" s="871"/>
      <c r="AK373" s="871"/>
      <c r="AL373" s="854">
        <v>100</v>
      </c>
      <c r="AM373" s="855"/>
      <c r="AN373" s="855"/>
      <c r="AO373" s="856"/>
      <c r="AP373" s="857" t="s">
        <v>635</v>
      </c>
      <c r="AQ373" s="857"/>
      <c r="AR373" s="857"/>
      <c r="AS373" s="857"/>
      <c r="AT373" s="857"/>
      <c r="AU373" s="857"/>
      <c r="AV373" s="857"/>
      <c r="AW373" s="857"/>
      <c r="AX373" s="857"/>
      <c r="AY373">
        <f>COUNTA($C$373)</f>
        <v>1</v>
      </c>
    </row>
    <row r="374" spans="1:51" ht="30" customHeight="1" x14ac:dyDescent="0.15">
      <c r="A374" s="858">
        <v>9</v>
      </c>
      <c r="B374" s="858">
        <v>1</v>
      </c>
      <c r="C374" s="859" t="s">
        <v>665</v>
      </c>
      <c r="D374" s="860"/>
      <c r="E374" s="860"/>
      <c r="F374" s="860"/>
      <c r="G374" s="860"/>
      <c r="H374" s="860"/>
      <c r="I374" s="860"/>
      <c r="J374" s="861">
        <v>5012701000933</v>
      </c>
      <c r="K374" s="862"/>
      <c r="L374" s="862"/>
      <c r="M374" s="862"/>
      <c r="N374" s="862"/>
      <c r="O374" s="862"/>
      <c r="P374" s="863" t="s">
        <v>672</v>
      </c>
      <c r="Q374" s="864"/>
      <c r="R374" s="864"/>
      <c r="S374" s="864"/>
      <c r="T374" s="864"/>
      <c r="U374" s="864"/>
      <c r="V374" s="864"/>
      <c r="W374" s="864"/>
      <c r="X374" s="864"/>
      <c r="Y374" s="865">
        <v>0.1</v>
      </c>
      <c r="Z374" s="866"/>
      <c r="AA374" s="866"/>
      <c r="AB374" s="867"/>
      <c r="AC374" s="868" t="s">
        <v>259</v>
      </c>
      <c r="AD374" s="869"/>
      <c r="AE374" s="869"/>
      <c r="AF374" s="869"/>
      <c r="AG374" s="869"/>
      <c r="AH374" s="870" t="s">
        <v>635</v>
      </c>
      <c r="AI374" s="871"/>
      <c r="AJ374" s="871"/>
      <c r="AK374" s="871"/>
      <c r="AL374" s="854">
        <v>100</v>
      </c>
      <c r="AM374" s="855"/>
      <c r="AN374" s="855"/>
      <c r="AO374" s="856"/>
      <c r="AP374" s="857" t="s">
        <v>635</v>
      </c>
      <c r="AQ374" s="857"/>
      <c r="AR374" s="857"/>
      <c r="AS374" s="857"/>
      <c r="AT374" s="857"/>
      <c r="AU374" s="857"/>
      <c r="AV374" s="857"/>
      <c r="AW374" s="857"/>
      <c r="AX374" s="857"/>
      <c r="AY374">
        <f>COUNTA($C$374)</f>
        <v>1</v>
      </c>
    </row>
    <row r="375" spans="1:51" ht="30" customHeight="1" x14ac:dyDescent="0.15">
      <c r="A375" s="858">
        <v>10</v>
      </c>
      <c r="B375" s="858">
        <v>1</v>
      </c>
      <c r="C375" s="859" t="s">
        <v>670</v>
      </c>
      <c r="D375" s="860"/>
      <c r="E375" s="860"/>
      <c r="F375" s="860"/>
      <c r="G375" s="860"/>
      <c r="H375" s="860"/>
      <c r="I375" s="860"/>
      <c r="J375" s="861">
        <v>2070001036729</v>
      </c>
      <c r="K375" s="862"/>
      <c r="L375" s="862"/>
      <c r="M375" s="862"/>
      <c r="N375" s="862"/>
      <c r="O375" s="862"/>
      <c r="P375" s="863" t="s">
        <v>672</v>
      </c>
      <c r="Q375" s="864"/>
      <c r="R375" s="864"/>
      <c r="S375" s="864"/>
      <c r="T375" s="864"/>
      <c r="U375" s="864"/>
      <c r="V375" s="864"/>
      <c r="W375" s="864"/>
      <c r="X375" s="864"/>
      <c r="Y375" s="865">
        <v>0.1</v>
      </c>
      <c r="Z375" s="866"/>
      <c r="AA375" s="866"/>
      <c r="AB375" s="867"/>
      <c r="AC375" s="868" t="s">
        <v>259</v>
      </c>
      <c r="AD375" s="869"/>
      <c r="AE375" s="869"/>
      <c r="AF375" s="869"/>
      <c r="AG375" s="869"/>
      <c r="AH375" s="870" t="s">
        <v>635</v>
      </c>
      <c r="AI375" s="871"/>
      <c r="AJ375" s="871"/>
      <c r="AK375" s="871"/>
      <c r="AL375" s="854">
        <v>100</v>
      </c>
      <c r="AM375" s="855"/>
      <c r="AN375" s="855"/>
      <c r="AO375" s="856"/>
      <c r="AP375" s="857" t="s">
        <v>635</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635</v>
      </c>
      <c r="F631" s="881"/>
      <c r="G631" s="881"/>
      <c r="H631" s="881"/>
      <c r="I631" s="881"/>
      <c r="J631" s="861" t="s">
        <v>635</v>
      </c>
      <c r="K631" s="862"/>
      <c r="L631" s="862"/>
      <c r="M631" s="862"/>
      <c r="N631" s="862"/>
      <c r="O631" s="862"/>
      <c r="P631" s="863" t="s">
        <v>635</v>
      </c>
      <c r="Q631" s="864"/>
      <c r="R631" s="864"/>
      <c r="S631" s="864"/>
      <c r="T631" s="864"/>
      <c r="U631" s="864"/>
      <c r="V631" s="864"/>
      <c r="W631" s="864"/>
      <c r="X631" s="864"/>
      <c r="Y631" s="865" t="s">
        <v>635</v>
      </c>
      <c r="Z631" s="866"/>
      <c r="AA631" s="866"/>
      <c r="AB631" s="867"/>
      <c r="AC631" s="868"/>
      <c r="AD631" s="869"/>
      <c r="AE631" s="869"/>
      <c r="AF631" s="869"/>
      <c r="AG631" s="869"/>
      <c r="AH631" s="870" t="s">
        <v>635</v>
      </c>
      <c r="AI631" s="871"/>
      <c r="AJ631" s="871"/>
      <c r="AK631" s="871"/>
      <c r="AL631" s="854" t="s">
        <v>635</v>
      </c>
      <c r="AM631" s="855"/>
      <c r="AN631" s="855"/>
      <c r="AO631" s="856"/>
      <c r="AP631" s="857" t="s">
        <v>635</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48" max="16383" man="1"/>
    <brk id="268"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2022-03-22T09:36:04Z</cp:lastPrinted>
  <dcterms:created xsi:type="dcterms:W3CDTF">2012-03-13T00:50:25Z</dcterms:created>
  <dcterms:modified xsi:type="dcterms:W3CDTF">2022-08-16T06:53:37Z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