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２９日\"/>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7" i="11"/>
  <c r="AY331" i="11"/>
  <c r="AY324" i="11"/>
  <c r="AY328" i="11"/>
  <c r="AY332" i="11"/>
  <c r="AY333" i="11"/>
  <c r="AY325" i="11"/>
  <c r="AY329" i="11"/>
  <c r="AY322" i="11"/>
  <c r="AY326"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212" i="11" l="1"/>
  <c r="AY201" i="11"/>
  <c r="AY205" i="11"/>
  <c r="AY209" i="11"/>
  <c r="AY213" i="11"/>
  <c r="AY203" i="11"/>
  <c r="AY207" i="11"/>
  <c r="AY211" i="11"/>
  <c r="AY204" i="11"/>
  <c r="AY202" i="11"/>
  <c r="AY116" i="11"/>
  <c r="AY120" i="11"/>
  <c r="AY154" i="11"/>
  <c r="AY113" i="11"/>
  <c r="AY117" i="11"/>
  <c r="AY121" i="11"/>
  <c r="AY125" i="11"/>
  <c r="AY129" i="11"/>
  <c r="AY151" i="11"/>
  <c r="AY155" i="11"/>
  <c r="AY177"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8" i="11"/>
  <c r="AY89" i="11" s="1"/>
  <c r="AY78" i="11"/>
  <c r="AY85" i="11" s="1"/>
  <c r="AY44" i="11"/>
  <c r="AY52" i="11" s="1"/>
  <c r="AY79" i="11" l="1"/>
  <c r="AY83" i="11"/>
  <c r="AY87" i="11"/>
  <c r="AY91" i="11"/>
  <c r="AY95" i="11"/>
  <c r="AY82" i="11"/>
  <c r="AY92" i="11"/>
  <c r="AY96" i="11"/>
  <c r="AY86" i="11"/>
  <c r="AY80"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<sst xmlns="http://schemas.openxmlformats.org/spreadsheetml/2006/main" count="2147" uniqueCount="791">
  <si>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</si>
  <si>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</si>
  <si>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</si>
  <si>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</si>
  <si>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</si>
  <si>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</si>
  <si>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</si>
  <si>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</si>
  <si>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</si>
  <si>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</si>
  <si>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</si>
  <si>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</si>
  <si>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</si>
  <si>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</si>
  <si>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</si>
  <si>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</si>
  <si>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</si>
  <si>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</si>
  <si>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</si>
  <si>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</si>
  <si>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</si>
  <si>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</si>
  <si>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</si>
  <si>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</si>
  <si>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</si>
  <si>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</si>
  <si>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</si>
  <si>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</si>
  <si>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</si>
  <si>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</si>
  <si>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</si>
  <si>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</si>
  <si>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</si>
  <si>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</si>
  <si>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</si>
  <si>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</si>
  <si>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</si>
  <si>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</si>
  <si>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</si>
  <si>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</si>
  <si>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</si>
  <si>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</si>
  <si>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</si>
  <si>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</si>
  <si>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</si>
  <si>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</si>
  <si>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</si>
  <si>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</si>
  <si>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</si>
  <si>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</si>
  <si>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</si>
  <si>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</si>
  <si>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</si>
  <si>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</si>
  <si>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</si>
  <si>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</si>
  <si>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</si>
  <si>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</si>
  <si>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</si>
  <si>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</si>
  <si>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</si>
  <si>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</si>
  <si>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</si>
  <si>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</si>
  <si>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</si>
  <si>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</si>
  <si>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</si>
  <si>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</si>
  <si>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</si>
  <si>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</si>
  <si>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</si>
  <si>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</si>
  <si>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</si>
  <si>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</si>
  <si>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</si>
  <si>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</si>
  <si>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</si>
  <si>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</si>
  <si>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</si>
  <si>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</si>
  <si>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</si>
  <si>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</si>
  <si>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</si>
  <si>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</si>
  <si>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</si>
  <si>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</si>
  <si>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</si>
  <si>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</si>
  <si>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</si>
  <si>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</si>
  <si>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</si>
  <si>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</si>
  <si>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</si>
  <si>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</si>
  <si>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</si>
  <si>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</si>
  <si>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</si>
  <si>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</si>
  <si>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</si>
  <si>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</si>
  <si>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</si>
  <si>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</si>
  <si>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</si>
  <si>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</si>
  <si>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</si>
  <si>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</si>
  <si>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</si>
  <si>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</si>
  <si>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</si>
  <si>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</si>
  <si>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</si>
  <si>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</si>
  <si>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</si>
  <si>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</si>
  <si>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</si>
  <si>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</si>
  <si>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</si>
  <si>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</si>
  <si>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</si>
  <si>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</si>
  <si>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</si>
  <si>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</si>
  <si>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</si>
  <si>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</si>
  <si>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</si>
  <si>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</si>
  <si>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</si>
  <si>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</si>
  <si>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</si>
  <si>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</si>
  <si>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</si>
  <si>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</si>
  <si>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</si>
  <si>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</si>
  <si>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</si>
  <si>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</si>
  <si>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</si>
  <si>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</si>
  <si>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</si>
  <si>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</si>
  <si>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</si>
  <si>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</si>
  <si>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</si>
  <si>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</si>
  <si>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</si>
  <si>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</si>
  <si>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</si>
  <si>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</si>
  <si>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</si>
  <si>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</si>
  <si>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</si>
  <si>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</si>
  <si>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</si>
  <si>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</si>
  <si>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</si>
  <si>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</si>
  <si>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</si>
  <si>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</si>
  <si>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</si>
  <si>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</si>
  <si>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</si>
  <si>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</si>
  <si>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</si>
  <si>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</si>
  <si>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</si>
  <si>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</si>
  <si>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</si>
  <si>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</si>
  <si>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</si>
  <si>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</si>
  <si>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</si>
  <si>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</si>
  <si>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</si>
  <si>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</si>
  <si>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</si>
  <si>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</si>
  <si>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</si>
  <si>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</si>
  <si>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</si>
  <si>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</si>
  <si>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</si>
  <si>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</si>
  <si>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</si>
  <si>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</si>
  <si>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</si>
  <si>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</si>
  <si>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</si>
  <si>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</si>
  <si>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</si>
  <si>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</si>
  <si>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</si>
  <si>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</si>
  <si>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</si>
  <si>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</si>
  <si>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</si>
  <si>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</si>
  <si>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</si>
  <si>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</si>
  <si>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</si>
  <si>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</si>
  <si>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</si>
  <si>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</si>
  <si>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</si>
  <si>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</si>
  <si>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</si>
  <si>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</si>
  <si>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</si>
  <si>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</si>
  <si>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</si>
  <si>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</si>
  <si>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</si>
  <si>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</si>
  <si>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</si>
  <si>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</si>
  <si>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</si>
  <si>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</si>
  <si>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</si>
  <si>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</si>
  <si>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</si>
  <si>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</si>
  <si>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</si>
  <si>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</si>
  <si>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</si>
  <si>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</si>
  <si>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</si>
  <si>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</si>
  <si>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</si>
  <si>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</si>
  <si>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</si>
  <si>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</si>
  <si>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</si>
  <si>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</si>
  <si>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</si>
  <si>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</si>
  <si>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</si>
  <si>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</si>
  <si>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</si>
  <si>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</si>
  <si>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</si>
  <si>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</si>
  <si>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</si>
  <si>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</si>
  <si>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</si>
  <si>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</si>
  <si>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</si>
  <si>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</si>
  <si>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</si>
  <si>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</si>
  <si>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</si>
  <si>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</si>
  <si>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</si>
  <si>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</si>
  <si>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</si>
  <si>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</si>
  <si>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</si>
  <si>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</si>
  <si>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</si>
  <si>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</si>
  <si>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</si>
  <si>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</si>
  <si>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</si>
  <si>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</si>
  <si>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</si>
  <si>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</si>
  <si>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</si>
  <si>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</si>
  <si>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</si>
  <si>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</si>
  <si>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</si>
  <si>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</si>
  <si>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</si>
  <si>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</si>
  <si>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</si>
  <si>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</si>
  <si>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</si>
  <si>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</si>
  <si>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</si>
  <si>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</si>
  <si>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</si>
  <si>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</si>
  <si>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</si>
  <si>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</si>
  <si>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</si>
  <si>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</si>
  <si>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</si>
  <si>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</si>
  <si>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</si>
  <si>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</si>
  <si>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</si>
  <si>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</si>
  <si>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</si>
  <si>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</si>
  <si>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</si>
  <si>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</si>
  <si>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</si>
  <si>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</si>
  <si>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</si>
  <si>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</si>
  <si>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</si>
  <si>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</si>
  <si>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</si>
  <si>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</si>
  <si>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</si>
  <si>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</si>
  <si>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</si>
  <si>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</si>
  <si>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</si>
  <si>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</si>
  <si>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</si>
  <si>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</si>
  <si>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</si>
  <si>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</si>
  <si>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</si>
  <si>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</si>
  <si>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</si>
  <si>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</si>
  <si>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</si>
  <si>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</si>
  <si>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</si>
  <si>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</si>
  <si>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</si>
  <si>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</si>
  <si>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</si>
  <si>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</si>
  <si>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</si>
  <si>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</si>
  <si>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</si>
  <si>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</si>
  <si>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</si>
  <si>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</si>
  <si>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</si>
  <si>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</si>
  <si>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</si>
  <si>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</si>
  <si>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</si>
  <si>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</si>
  <si>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</si>
  <si>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</si>
  <si>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</si>
  <si>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</si>
  <si>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</si>
  <si>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</si>
  <si>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</si>
  <si>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</si>
  <si>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</si>
  <si>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</si>
  <si>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</si>
  <si>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</si>
  <si>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</si>
  <si>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</si>
  <si>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</si>
  <si>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</si>
  <si>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</si>
  <si>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</si>
  <si>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</si>
  <si>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</si>
  <si>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</si>
  <si>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</si>
  <si>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</si>
  <si>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</si>
  <si>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</si>
  <si>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</si>
  <si>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</si>
  <si>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</si>
  <si>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</si>
  <si>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</si>
  <si>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</si>
  <si>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</si>
  <si>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</si>
  <si>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</si>
  <si>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</si>
  <si>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</si>
  <si>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</si>
  <si>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</si>
  <si>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</si>
  <si>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</si>
  <si>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</si>
  <si>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</si>
  <si>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</si>
  <si>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</si>
  <si>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</si>
  <si>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</si>
  <si>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</si>
  <si>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</si>
  <si>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</si>
  <si>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</si>
  <si>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</si>
  <si>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</si>
  <si>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</si>
  <si>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</si>
  <si>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</si>
  <si>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</si>
  <si>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</si>
  <si>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</si>
  <si>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</si>
  <si>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</si>
  <si>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</si>
  <si>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</si>
  <si>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</si>
  <si>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</si>
  <si>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</si>
  <si>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</si>
  <si>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</si>
  <si>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</si>
  <si>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</si>
  <si>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</si>
  <si>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</si>
  <si>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</si>
  <si>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</si>
  <si>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</si>
  <si>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</si>
  <si>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</si>
  <si>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</si>
  <si>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</si>
  <si>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</si>
  <si>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</si>
  <si>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</si>
  <si>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</si>
  <si>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</si>
  <si>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</si>
  <si>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</si>
  <si>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</si>
  <si>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</si>
  <si>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</si>
  <si>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</si>
  <si>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</si>
  <si>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</si>
  <si>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</si>
  <si>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</si>
  <si>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</si>
  <si>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</si>
  <si>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</si>
  <si>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</si>
  <si>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</si>
  <si>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</si>
  <si>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</si>
  <si>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</si>
  <si>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</si>
  <si>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</si>
  <si>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</si>
  <si>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</si>
  <si>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</si>
  <si>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</si>
  <si>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</si>
  <si>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</si>
  <si>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</si>
  <si>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</si>
  <si>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</si>
  <si>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</si>
  <si>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</si>
  <si>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</si>
  <si>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</si>
  <si>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</si>
  <si>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</si>
  <si>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</si>
  <si>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</si>
  <si>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</si>
  <si>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</si>
  <si>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</si>
  <si>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</si>
  <si>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</si>
  <si>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</si>
  <si>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</si>
  <si>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</si>
  <si>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</si>
  <si>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</si>
  <si>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</si>
  <si>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</si>
  <si>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</si>
  <si>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</si>
  <si>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</si>
  <si>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</si>
  <si>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</si>
  <si>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</si>
  <si>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</si>
  <si>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</si>
  <si>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</si>
  <si>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</si>
  <si>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</si>
  <si>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</si>
  <si>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</si>
  <si>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</si>
  <si>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</si>
  <si>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</si>
  <si>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</si>
  <si>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</si>
  <si>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</si>
  <si>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</si>
  <si>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</si>
  <si>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</si>
  <si>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</si>
  <si>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</si>
  <si>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</si>
  <si>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</si>
  <si>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</si>
  <si>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</si>
  <si>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</si>
  <si>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</si>
  <si>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</si>
  <si>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</si>
  <si>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</si>
  <si>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</si>
  <si>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</si>
  <si>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</si>
  <si>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</si>
  <si>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</si>
  <si>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</si>
  <si>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</si>
  <si>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</si>
  <si>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</si>
  <si>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</si>
  <si>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</si>
  <si>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</si>
  <si>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</si>
  <si>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</si>
  <si>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</si>
  <si>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</si>
  <si>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</si>
  <si>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</si>
  <si>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</si>
  <si>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</si>
  <si>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</si>
  <si>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</si>
  <si>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</si>
  <si>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</si>
  <si>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</si>
  <si>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</si>
  <si>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</si>
  <si>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</si>
  <si>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</si>
  <si>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</si>
  <si>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</si>
  <si>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</si>
  <si>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</si>
  <si>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</si>
  <si>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</si>
  <si>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</si>
  <si>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</si>
  <si>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</si>
  <si>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</si>
  <si>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</si>
  <si>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</si>
  <si>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</si>
  <si>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</si>
  <si>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</si>
  <si>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</si>
  <si>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</si>
  <si>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</si>
  <si>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</si>
  <si>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</si>
  <si>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</si>
  <si>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</si>
  <si>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</si>
  <si>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</si>
  <si>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</si>
  <si>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</si>
  <si>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</si>
  <si>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</si>
  <si>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</si>
  <si>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</si>
  <si>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</si>
  <si>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</si>
  <si>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</si>
  <si>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</si>
  <si>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</si>
  <si>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</si>
  <si>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</si>
  <si>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</si>
  <si>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</si>
  <si>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</si>
  <si>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</si>
  <si>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</si>
  <si>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</si>
  <si>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</si>
  <si>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</si>
  <si>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</si>
  <si>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</si>
  <si>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</si>
  <si>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</si>
  <si>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</si>
  <si>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</si>
  <si>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</si>
  <si>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</si>
  <si>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</si>
  <si>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</si>
  <si>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</si>
  <si>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</si>
  <si>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</si>
  <si>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</si>
  <si>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</si>
  <si>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</si>
  <si>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</si>
  <si>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</si>
  <si>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</si>
  <si>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</si>
  <si>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</si>
  <si>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</si>
  <si>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</si>
  <si>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</si>
  <si>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</si>
  <si>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</si>
  <si>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</si>
  <si>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</si>
  <si>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</si>
  <si>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</si>
  <si>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</si>
  <si>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</si>
  <si>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</si>
  <si>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</si>
  <si>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</si>
  <si>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</si>
  <si>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</si>
  <si>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</si>
  <si>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</si>
  <si>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</si>
  <si>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</si>
  <si>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</si>
  <si>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</si>
  <si>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</si>
  <si>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</si>
  <si>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</si>
  <si>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</si>
  <si>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</si>
  <si>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</si>
  <si>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</si>
  <si>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</si>
  <si>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</si>
  <si>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</si>
  <si>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</si>
  <si>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</si>
  <si>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</si>
  <si>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</si>
  <si>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</si>
  <si>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</si>
  <si>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</si>
  <si>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</si>
  <si>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</si>
  <si>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</si>
  <si>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</si>
  <si>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</si>
  <si>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</si>
  <si>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</si>
  <si>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</si>
  <si>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</si>
  <si>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</si>
  <si>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</si>
  <si>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</si>
  <si>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</si>
  <si>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</si>
  <si>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</si>
  <si>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</si>
  <si>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</si>
  <si>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</si>
  <si>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</si>
  <si>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</si>
  <si>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</si>
  <si>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</si>
  <si>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</si>
  <si>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</si>
  <si>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</si>
  <si>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</si>
  <si>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</si>
  <si>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</si>
  <si>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</si>
  <si>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</si>
  <si>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</si>
  <si>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</si>
  <si>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</si>
  <si>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</si>
  <si>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</si>
  <si>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</si>
  <si>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</si>
  <si>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</si>
  <si>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</si>
  <si>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</si>
  <si>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</si>
  <si>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</si>
  <si>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</si>
  <si>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</si>
  <si>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</si>
  <si>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</si>
  <si>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</si>
  <si>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</si>
  <si>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</si>
  <si>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</si>
  <si>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</si>
  <si>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</si>
  <si>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</si>
  <si>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</si>
  <si>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</si>
  <si>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小児・AYA世代のがん患者等の妊孕性温存療法研究促進事業</t>
    <phoneticPr fontId="5"/>
  </si>
  <si>
    <t>健康局</t>
  </si>
  <si>
    <t>がん・疾病対策課</t>
  </si>
  <si>
    <t>○</t>
  </si>
  <si>
    <t>がん対策基本法第19条</t>
    <phoneticPr fontId="5"/>
  </si>
  <si>
    <t>「がん対策推進基本計画（平成30年３月）閣議決定」
「小児・AYA世代のがん患者等の妊孕性温存療法研究促進事業の実施について（令和３年３月23日健発0323第６号健康局長通知）」</t>
    <phoneticPr fontId="5"/>
  </si>
  <si>
    <t>○都道府県ががん等の原疾患に対する治療により、医学的に生殖機能が低下すると予想される者で、本人又は代諾者が妊孕性温存療法を希望した者に対して、自費診療となる医療費（体外受精及び顕微授精による胚（受精卵）凍結にに係る治療等）について公費助成を行う。
○患者からのデータ等の収集・管理を一般社団法人日本がん・生殖医療学会にて行う。
○補助率　都道府県：１／２、一般社団法人日本がん・生殖医療学会：定額（10／10相当）</t>
    <phoneticPr fontId="5"/>
  </si>
  <si>
    <t>-</t>
  </si>
  <si>
    <t>疾病予防対策事業費等補助金</t>
    <phoneticPr fontId="5"/>
  </si>
  <si>
    <t>助成件数（延べ件数）</t>
    <phoneticPr fontId="5"/>
  </si>
  <si>
    <t>X:当該年度執行額（百万円）／Ｙ：助成件数（延べ件数）</t>
    <rPh sb="2" eb="4">
      <t>トウガイ</t>
    </rPh>
    <rPh sb="4" eb="6">
      <t>ネンド</t>
    </rPh>
    <rPh sb="6" eb="8">
      <t>シッコウ</t>
    </rPh>
    <rPh sb="8" eb="9">
      <t>ガク</t>
    </rPh>
    <rPh sb="10" eb="11">
      <t>ヒャク</t>
    </rPh>
    <rPh sb="11" eb="13">
      <t>マンエン</t>
    </rPh>
    <rPh sb="17" eb="19">
      <t>ジョセイ</t>
    </rPh>
    <rPh sb="19" eb="21">
      <t>ケンスウ</t>
    </rPh>
    <rPh sb="22" eb="23">
      <t>ノ</t>
    </rPh>
    <rPh sb="24" eb="26">
      <t>ケンスウ</t>
    </rPh>
    <phoneticPr fontId="5"/>
  </si>
  <si>
    <t>Ⅰ－１０　妊産婦・児童から高齢者に至るまでの幅広い年齢層において、地域・職場などの様々な場所で国民的な健康づくりを推進すること</t>
  </si>
  <si>
    <t>Ⅰ－１０－３　総合的ながん対策を推進すること</t>
    <phoneticPr fontId="5"/>
  </si>
  <si>
    <t>子どもを持ちたい人が、安心して産み育てられる社会の実現を目的とした不妊治療等関連施策の１つであり、国民や社会のニーズを適切に反映したものである。</t>
    <rPh sb="0" eb="1">
      <t>コ</t>
    </rPh>
    <rPh sb="4" eb="5">
      <t>モ</t>
    </rPh>
    <rPh sb="8" eb="9">
      <t>ヒト</t>
    </rPh>
    <rPh sb="11" eb="13">
      <t>アンシン</t>
    </rPh>
    <rPh sb="15" eb="16">
      <t>ウ</t>
    </rPh>
    <rPh sb="17" eb="18">
      <t>ソダ</t>
    </rPh>
    <rPh sb="22" eb="24">
      <t>シャカイ</t>
    </rPh>
    <rPh sb="25" eb="27">
      <t>ジツゲン</t>
    </rPh>
    <rPh sb="28" eb="30">
      <t>モクテキ</t>
    </rPh>
    <rPh sb="33" eb="35">
      <t>フニン</t>
    </rPh>
    <rPh sb="35" eb="37">
      <t>チリョウ</t>
    </rPh>
    <rPh sb="37" eb="38">
      <t>トウ</t>
    </rPh>
    <rPh sb="38" eb="40">
      <t>カンレン</t>
    </rPh>
    <rPh sb="40" eb="42">
      <t>シサク</t>
    </rPh>
    <rPh sb="49" eb="51">
      <t>コクミン</t>
    </rPh>
    <rPh sb="52" eb="54">
      <t>シャカイ</t>
    </rPh>
    <rPh sb="59" eb="61">
      <t>テキセツ</t>
    </rPh>
    <rPh sb="62" eb="64">
      <t>ハンエイ</t>
    </rPh>
    <phoneticPr fontId="5"/>
  </si>
  <si>
    <t>妊孕性温存療法の経済的支援を行う自治体は存在するが、全国共通の課題であり、自治体間の格差も見受けられること、有効性等のエビデンス創出等を目的としており、国が実施すべき事業である。</t>
    <rPh sb="0" eb="3">
      <t>ニンヨウセイ</t>
    </rPh>
    <rPh sb="3" eb="5">
      <t>オンゾン</t>
    </rPh>
    <rPh sb="5" eb="7">
      <t>リョウホウ</t>
    </rPh>
    <rPh sb="8" eb="11">
      <t>ケイザイテキ</t>
    </rPh>
    <rPh sb="11" eb="13">
      <t>シエン</t>
    </rPh>
    <rPh sb="14" eb="15">
      <t>オコナ</t>
    </rPh>
    <rPh sb="16" eb="19">
      <t>ジチタイ</t>
    </rPh>
    <rPh sb="20" eb="22">
      <t>ソンザイ</t>
    </rPh>
    <rPh sb="26" eb="28">
      <t>ゼンコク</t>
    </rPh>
    <rPh sb="28" eb="30">
      <t>キョウツウ</t>
    </rPh>
    <rPh sb="31" eb="33">
      <t>カダイ</t>
    </rPh>
    <rPh sb="37" eb="40">
      <t>ジチタイ</t>
    </rPh>
    <rPh sb="40" eb="41">
      <t>カン</t>
    </rPh>
    <rPh sb="42" eb="44">
      <t>カクサ</t>
    </rPh>
    <rPh sb="45" eb="47">
      <t>ミウ</t>
    </rPh>
    <rPh sb="54" eb="58">
      <t>ユウコウセイナド</t>
    </rPh>
    <rPh sb="64" eb="66">
      <t>ソウシュツ</t>
    </rPh>
    <rPh sb="66" eb="67">
      <t>トウ</t>
    </rPh>
    <rPh sb="68" eb="70">
      <t>モクテキ</t>
    </rPh>
    <rPh sb="76" eb="77">
      <t>クニ</t>
    </rPh>
    <rPh sb="78" eb="80">
      <t>ジッシ</t>
    </rPh>
    <rPh sb="83" eb="85">
      <t>ジギョウ</t>
    </rPh>
    <phoneticPr fontId="5"/>
  </si>
  <si>
    <t>妊孕性温存療法は、特に若いがん患者等にとって経済的負担の軽減を図るとともに、患者からのデータ集積等により有効性等のエビデンス創出等を行うものであり、必要かつ適切である。また、患者本位のがん医療の実現、尊厳を持って安心して暮らせる社会の構築に向けた事業であり、優先度は高い。</t>
    <rPh sb="0" eb="3">
      <t>ニンヨウセイ</t>
    </rPh>
    <rPh sb="3" eb="5">
      <t>オンゾン</t>
    </rPh>
    <rPh sb="5" eb="7">
      <t>リョウホウ</t>
    </rPh>
    <rPh sb="9" eb="10">
      <t>トク</t>
    </rPh>
    <rPh sb="15" eb="17">
      <t>カンジャ</t>
    </rPh>
    <rPh sb="17" eb="18">
      <t>トウ</t>
    </rPh>
    <rPh sb="22" eb="25">
      <t>ケイザイテキ</t>
    </rPh>
    <rPh sb="25" eb="27">
      <t>フタン</t>
    </rPh>
    <rPh sb="28" eb="30">
      <t>ケイゲン</t>
    </rPh>
    <rPh sb="31" eb="32">
      <t>ハカ</t>
    </rPh>
    <rPh sb="38" eb="40">
      <t>カンジャ</t>
    </rPh>
    <rPh sb="46" eb="48">
      <t>シュウセキ</t>
    </rPh>
    <rPh sb="48" eb="49">
      <t>トウ</t>
    </rPh>
    <rPh sb="52" eb="55">
      <t>ユウコウセイ</t>
    </rPh>
    <rPh sb="55" eb="56">
      <t>トウ</t>
    </rPh>
    <rPh sb="62" eb="64">
      <t>ソウシュツ</t>
    </rPh>
    <rPh sb="64" eb="65">
      <t>トウ</t>
    </rPh>
    <rPh sb="66" eb="67">
      <t>オコナ</t>
    </rPh>
    <rPh sb="74" eb="76">
      <t>ヒツヨウ</t>
    </rPh>
    <rPh sb="78" eb="80">
      <t>テキセツ</t>
    </rPh>
    <rPh sb="87" eb="89">
      <t>カンジャ</t>
    </rPh>
    <rPh sb="89" eb="91">
      <t>ホンイ</t>
    </rPh>
    <rPh sb="94" eb="96">
      <t>イリョウ</t>
    </rPh>
    <rPh sb="97" eb="99">
      <t>ジツゲン</t>
    </rPh>
    <rPh sb="100" eb="102">
      <t>ソンゲン</t>
    </rPh>
    <rPh sb="103" eb="104">
      <t>モ</t>
    </rPh>
    <rPh sb="106" eb="108">
      <t>アンシン</t>
    </rPh>
    <rPh sb="110" eb="111">
      <t>ク</t>
    </rPh>
    <rPh sb="114" eb="116">
      <t>シャカイ</t>
    </rPh>
    <rPh sb="117" eb="119">
      <t>コウチク</t>
    </rPh>
    <rPh sb="120" eb="121">
      <t>ム</t>
    </rPh>
    <rPh sb="123" eb="125">
      <t>ジギョウ</t>
    </rPh>
    <rPh sb="129" eb="132">
      <t>ユウセンド</t>
    </rPh>
    <rPh sb="133" eb="134">
      <t>タカ</t>
    </rPh>
    <phoneticPr fontId="5"/>
  </si>
  <si>
    <t>がん・疾病対策課長
中谷　祐貴子</t>
    <rPh sb="3" eb="5">
      <t>シッペイ</t>
    </rPh>
    <rPh sb="5" eb="7">
      <t>タイサク</t>
    </rPh>
    <rPh sb="7" eb="9">
      <t>カチョウ</t>
    </rPh>
    <rPh sb="10" eb="12">
      <t>ナカタニ</t>
    </rPh>
    <rPh sb="13" eb="16">
      <t>ユキコ</t>
    </rPh>
    <phoneticPr fontId="5"/>
  </si>
  <si>
    <t>将来子どもを産み育てることを望む小児・AYA 世代のがん患者等が希望をもってがん治療等に取り組めるように、将来子どもを出産することができる可能性を温存するための妊孕性温存療法及び妊孕性温存療法により凍結した検体を用いた生殖補助医療等（以下「温存後生殖補助医療」）に要する費用の一部を助成し、その経済的負担の軽減を図るとともに、患者からの臨床情報等のデータを収集し、妊孕性温存療法及び温存後生殖補助医療の有効性・安全性のエビデンス創出や長期にわたる検体保存のガイドライン作成等の妊孕性温存療法及び温存後生殖補助医療の研究を促進する。　</t>
    <phoneticPr fontId="5"/>
  </si>
  <si>
    <t>-</t>
    <phoneticPr fontId="5"/>
  </si>
  <si>
    <t>無</t>
  </si>
  <si>
    <t>‐</t>
  </si>
  <si>
    <t>令和3年度より開始された事業であり、実績報告がまだ揃っていない状況である。</t>
    <rPh sb="25" eb="26">
      <t>ソロ</t>
    </rPh>
    <phoneticPr fontId="5"/>
  </si>
  <si>
    <t>厚労</t>
  </si>
  <si>
    <t>愛知県</t>
    <rPh sb="0" eb="3">
      <t>アイチケン</t>
    </rPh>
    <phoneticPr fontId="5"/>
  </si>
  <si>
    <t>大阪府</t>
    <rPh sb="0" eb="3">
      <t>オオサカフ</t>
    </rPh>
    <phoneticPr fontId="5"/>
  </si>
  <si>
    <t>茨城県</t>
    <rPh sb="0" eb="3">
      <t>イバラキケン</t>
    </rPh>
    <phoneticPr fontId="5"/>
  </si>
  <si>
    <t>東京都</t>
    <rPh sb="0" eb="3">
      <t>トウキョウト</t>
    </rPh>
    <phoneticPr fontId="5"/>
  </si>
  <si>
    <t>埼玉県</t>
    <rPh sb="0" eb="3">
      <t>サイタマケン</t>
    </rPh>
    <phoneticPr fontId="5"/>
  </si>
  <si>
    <t>千葉県</t>
    <rPh sb="0" eb="3">
      <t>チバケン</t>
    </rPh>
    <phoneticPr fontId="5"/>
  </si>
  <si>
    <t>岡山県</t>
    <rPh sb="0" eb="3">
      <t>オカヤマケン</t>
    </rPh>
    <phoneticPr fontId="5"/>
  </si>
  <si>
    <t>神奈川県</t>
    <rPh sb="0" eb="4">
      <t>カナガワケン</t>
    </rPh>
    <phoneticPr fontId="5"/>
  </si>
  <si>
    <t>北海道</t>
    <rPh sb="0" eb="3">
      <t>ホッカイドウ</t>
    </rPh>
    <phoneticPr fontId="5"/>
  </si>
  <si>
    <t>徳島県</t>
    <rPh sb="0" eb="3">
      <t>トクシマケン</t>
    </rPh>
    <phoneticPr fontId="5"/>
  </si>
  <si>
    <t>補助金等交付</t>
  </si>
  <si>
    <t>小児・AYA世代のがん患者等の妊孕性温存療法研究促進事業の実施</t>
    <rPh sb="29" eb="31">
      <t>ジッシ</t>
    </rPh>
    <phoneticPr fontId="5"/>
  </si>
  <si>
    <t>小児・AYA世代のがん患者等の妊孕性温存療法研究促進事業の実施</t>
    <phoneticPr fontId="5"/>
  </si>
  <si>
    <t>件</t>
    <rPh sb="0" eb="1">
      <t>ケン</t>
    </rPh>
    <phoneticPr fontId="5"/>
  </si>
  <si>
    <t>-</t>
    <phoneticPr fontId="5"/>
  </si>
  <si>
    <t>将来子どもを産み育てることを望む小児・AYA 世代のがん患者等に対し、妊孕性温存療法及び温存後生殖補助医療に要する費用の一部を助成するとともに、一般社団法人日本がん・生殖医療学会に対し、妊孕性温存療法及び温存後生殖補助医療等に係る研究支援を行う。</t>
    <phoneticPr fontId="5"/>
  </si>
  <si>
    <t>百万円</t>
    <rPh sb="0" eb="1">
      <t>ヒャク</t>
    </rPh>
    <rPh sb="1" eb="3">
      <t>マンエン</t>
    </rPh>
    <phoneticPr fontId="5"/>
  </si>
  <si>
    <t>　　X/Y</t>
    <phoneticPr fontId="5"/>
  </si>
  <si>
    <t>当該年度における助成件数（延べ件数）／助成が必要な治療数（延べ件数）について、毎年度１００％を目標とする。</t>
    <phoneticPr fontId="5"/>
  </si>
  <si>
    <t>当該年度における助成件数（延べ件数）／助成が必要な治療数（延べ件数）</t>
    <phoneticPr fontId="5"/>
  </si>
  <si>
    <t>がん・疾病対策課調べ</t>
    <phoneticPr fontId="5"/>
  </si>
  <si>
    <t>本事業により、小児・AYA世代のがん患者等が将来子どもを持つことができる可能性を温存し、妊孕性温存療法に係る費用負担の軽減を図ることで、有効性等のエビデンスの蓄積も進めつつ、若いがん患者が希望をもってがんと闘い、将来子どもを持つことの希望を繋ぐ取り組みの全国展開を図ることができる。</t>
    <phoneticPr fontId="5"/>
  </si>
  <si>
    <t>若いがん患者に対する経済的負担の軽減を行いつつ、妊孕性温存療法に関する研究の促進を行うことができる事業であり、継続して事業を実施していく。</t>
    <phoneticPr fontId="5"/>
  </si>
  <si>
    <t>小児・AYA世代のがん患者等の妊孕性温存療法研究促進事業の実施</t>
    <phoneticPr fontId="5"/>
  </si>
  <si>
    <t>補助金</t>
    <rPh sb="0" eb="3">
      <t>ホジョキン</t>
    </rPh>
    <phoneticPr fontId="5"/>
  </si>
  <si>
    <t>A.愛知県</t>
    <rPh sb="2" eb="5">
      <t>アイチケン</t>
    </rPh>
    <phoneticPr fontId="5"/>
  </si>
  <si>
    <t>委託料</t>
    <rPh sb="0" eb="3">
      <t>イタクリョウ</t>
    </rPh>
    <phoneticPr fontId="5"/>
  </si>
  <si>
    <t>給料</t>
    <rPh sb="0" eb="2">
      <t>キュウリョウ</t>
    </rPh>
    <phoneticPr fontId="5"/>
  </si>
  <si>
    <t>手当</t>
    <rPh sb="0" eb="2">
      <t>テアテ</t>
    </rPh>
    <phoneticPr fontId="5"/>
  </si>
  <si>
    <t>共済費</t>
    <rPh sb="0" eb="3">
      <t>キョウサイヒ</t>
    </rPh>
    <phoneticPr fontId="5"/>
  </si>
  <si>
    <t>会議費</t>
    <rPh sb="0" eb="3">
      <t>カイギヒ</t>
    </rPh>
    <phoneticPr fontId="5"/>
  </si>
  <si>
    <t>需用費</t>
    <rPh sb="0" eb="3">
      <t>ジュヨウヒ</t>
    </rPh>
    <phoneticPr fontId="5"/>
  </si>
  <si>
    <t>役務費</t>
    <rPh sb="0" eb="3">
      <t>エキムヒ</t>
    </rPh>
    <phoneticPr fontId="5"/>
  </si>
  <si>
    <t>物品購入費</t>
    <rPh sb="0" eb="5">
      <t>ブッピンコウニュウヒ</t>
    </rPh>
    <phoneticPr fontId="5"/>
  </si>
  <si>
    <t>日本がん・生殖医療システム構築等</t>
    <rPh sb="0" eb="2">
      <t>ニホン</t>
    </rPh>
    <rPh sb="5" eb="7">
      <t>セイショク</t>
    </rPh>
    <rPh sb="7" eb="9">
      <t>イリョウ</t>
    </rPh>
    <rPh sb="13" eb="15">
      <t>コウチク</t>
    </rPh>
    <rPh sb="15" eb="16">
      <t>トウ</t>
    </rPh>
    <phoneticPr fontId="5"/>
  </si>
  <si>
    <t>職員等</t>
    <rPh sb="0" eb="2">
      <t>ショクイン</t>
    </rPh>
    <rPh sb="2" eb="3">
      <t>トウ</t>
    </rPh>
    <phoneticPr fontId="5"/>
  </si>
  <si>
    <t>職員通勤手当</t>
    <rPh sb="0" eb="2">
      <t>ショクイン</t>
    </rPh>
    <rPh sb="2" eb="6">
      <t>ツウキンテアテ</t>
    </rPh>
    <phoneticPr fontId="5"/>
  </si>
  <si>
    <t>職員社会保険料</t>
    <rPh sb="0" eb="2">
      <t>ショクイン</t>
    </rPh>
    <rPh sb="2" eb="7">
      <t>シャカイホケンリョウ</t>
    </rPh>
    <phoneticPr fontId="5"/>
  </si>
  <si>
    <t>会議費用</t>
    <rPh sb="0" eb="2">
      <t>カイギ</t>
    </rPh>
    <rPh sb="2" eb="4">
      <t>ヒヨウ</t>
    </rPh>
    <phoneticPr fontId="5"/>
  </si>
  <si>
    <t>消耗品、印刷費</t>
    <rPh sb="0" eb="3">
      <t>ショウモウヒン</t>
    </rPh>
    <rPh sb="4" eb="7">
      <t>インサツヒ</t>
    </rPh>
    <phoneticPr fontId="5"/>
  </si>
  <si>
    <t>通信費、審査料、web保守費</t>
    <rPh sb="0" eb="3">
      <t>ツウシンヒ</t>
    </rPh>
    <rPh sb="4" eb="7">
      <t>シンサリョウ</t>
    </rPh>
    <rPh sb="11" eb="14">
      <t>ホシュヒ</t>
    </rPh>
    <phoneticPr fontId="5"/>
  </si>
  <si>
    <t>日本がん・生殖医療システム構築に係る備品</t>
  </si>
  <si>
    <t>日本がん・生殖医療システム開発業務</t>
    <rPh sb="0" eb="2">
      <t>ニホン</t>
    </rPh>
    <rPh sb="5" eb="9">
      <t>セイショクイリョウ</t>
    </rPh>
    <rPh sb="13" eb="15">
      <t>カイハツ</t>
    </rPh>
    <rPh sb="15" eb="17">
      <t>ギョウム</t>
    </rPh>
    <phoneticPr fontId="5"/>
  </si>
  <si>
    <t>システム保守・運用業務</t>
    <rPh sb="4" eb="6">
      <t>ホシュ</t>
    </rPh>
    <rPh sb="7" eb="9">
      <t>ウンヨウ</t>
    </rPh>
    <rPh sb="9" eb="11">
      <t>ギョウム</t>
    </rPh>
    <phoneticPr fontId="5"/>
  </si>
  <si>
    <t>電子患者報告アウトカムシステム（P-Guardian）初期導入業務</t>
    <rPh sb="27" eb="29">
      <t>ショキ</t>
    </rPh>
    <rPh sb="29" eb="31">
      <t>ドウニュウ</t>
    </rPh>
    <rPh sb="31" eb="33">
      <t>ギョウム</t>
    </rPh>
    <phoneticPr fontId="5"/>
  </si>
  <si>
    <t>C.一般社団法人日本がん・生殖医療学会</t>
    <phoneticPr fontId="5"/>
  </si>
  <si>
    <t>D.3Hメディソリューション株式会社</t>
    <phoneticPr fontId="5"/>
  </si>
  <si>
    <t>委託料</t>
    <rPh sb="0" eb="3">
      <t>イタクリョウ</t>
    </rPh>
    <phoneticPr fontId="5"/>
  </si>
  <si>
    <t>一般社団法人日本がん・生殖医療学会</t>
  </si>
  <si>
    <t>患者からの臨床データ等の収集・管理</t>
  </si>
  <si>
    <t>株式会社ヒューマンリプロ・K</t>
    <rPh sb="0" eb="4">
      <t>カブシキガイシャ</t>
    </rPh>
    <phoneticPr fontId="5"/>
  </si>
  <si>
    <t>日本がん・生殖医療システム構築・保守管理</t>
    <rPh sb="0" eb="2">
      <t>ニホン</t>
    </rPh>
    <rPh sb="5" eb="9">
      <t>セイショクイリョウ</t>
    </rPh>
    <rPh sb="13" eb="15">
      <t>コウチク</t>
    </rPh>
    <rPh sb="16" eb="18">
      <t>ホシュ</t>
    </rPh>
    <rPh sb="18" eb="20">
      <t>カンリ</t>
    </rPh>
    <phoneticPr fontId="5"/>
  </si>
  <si>
    <t>事業管理・支援業務</t>
    <rPh sb="0" eb="2">
      <t>ジギョウ</t>
    </rPh>
    <rPh sb="2" eb="4">
      <t>カンリ</t>
    </rPh>
    <rPh sb="5" eb="7">
      <t>シエン</t>
    </rPh>
    <rPh sb="7" eb="9">
      <t>ギョウム</t>
    </rPh>
    <phoneticPr fontId="5"/>
  </si>
  <si>
    <t>B.東洋プリディア株式会社</t>
    <phoneticPr fontId="5"/>
  </si>
  <si>
    <t>東洋プリディア株式会社</t>
    <rPh sb="0" eb="2">
      <t>トウヨウ</t>
    </rPh>
    <rPh sb="7" eb="11">
      <t>カブシキカイシャ</t>
    </rPh>
    <phoneticPr fontId="5"/>
  </si>
  <si>
    <t>啓発資料の作成</t>
    <rPh sb="0" eb="2">
      <t>ケイハツ</t>
    </rPh>
    <rPh sb="2" eb="4">
      <t>シリョウ</t>
    </rPh>
    <rPh sb="5" eb="7">
      <t>サクセイ</t>
    </rPh>
    <phoneticPr fontId="5"/>
  </si>
  <si>
    <t>啓発資料の作成費用</t>
    <rPh sb="0" eb="2">
      <t>ケイハツ</t>
    </rPh>
    <rPh sb="2" eb="4">
      <t>シリョウ</t>
    </rPh>
    <rPh sb="5" eb="7">
      <t>サクセイ</t>
    </rPh>
    <rPh sb="7" eb="9">
      <t>ヒヨウ</t>
    </rPh>
    <phoneticPr fontId="5"/>
  </si>
  <si>
    <t>https://www.mhlw.go.jp/wp/seisaku/hyouka/dl/r03_jizenbunseki/I-10-3.pdf</t>
  </si>
  <si>
    <t>4．がん対策の推進</t>
    <rPh sb="4" eb="6">
      <t>タイサク</t>
    </rPh>
    <rPh sb="7" eb="9">
      <t>スイシン</t>
    </rPh>
    <phoneticPr fontId="5"/>
  </si>
  <si>
    <t>https://www5.cao.go.jp/keizai-shimon/kaigi/special/reform/031223_divided/report_211223_2_1.pdf</t>
  </si>
  <si>
    <t>有識者で構成される検討会にも諮ったうえで助成上限額を決定しており、妥当である。</t>
    <rPh sb="0" eb="3">
      <t>ユウシキシャ</t>
    </rPh>
    <rPh sb="4" eb="6">
      <t>コウセイ</t>
    </rPh>
    <rPh sb="9" eb="12">
      <t>ケントウカイ</t>
    </rPh>
    <rPh sb="14" eb="15">
      <t>ハカ</t>
    </rPh>
    <rPh sb="20" eb="22">
      <t>ジョセイ</t>
    </rPh>
    <rPh sb="22" eb="25">
      <t>ジョウゲンガク</t>
    </rPh>
    <rPh sb="26" eb="28">
      <t>ケッテイ</t>
    </rPh>
    <rPh sb="33" eb="35">
      <t>ダトウ</t>
    </rPh>
    <phoneticPr fontId="5"/>
  </si>
  <si>
    <t>△</t>
  </si>
  <si>
    <t>本事業の補助金は、都道府県等が行った事業に対して直接補助金を提供するものであるため、効果的である。</t>
    <rPh sb="9" eb="13">
      <t>トドウフケン</t>
    </rPh>
    <rPh sb="13" eb="14">
      <t>トウ</t>
    </rPh>
    <rPh sb="15" eb="16">
      <t>オコナ</t>
    </rPh>
    <rPh sb="18" eb="20">
      <t>ジギョウ</t>
    </rPh>
    <rPh sb="21" eb="22">
      <t>タイ</t>
    </rPh>
    <rPh sb="24" eb="26">
      <t>チョクセツ</t>
    </rPh>
    <rPh sb="30" eb="32">
      <t>テイキョウ</t>
    </rPh>
    <rPh sb="42" eb="44">
      <t>コウカ</t>
    </rPh>
    <rPh sb="44" eb="45">
      <t>テキ</t>
    </rPh>
    <phoneticPr fontId="5"/>
  </si>
  <si>
    <t>-</t>
    <phoneticPr fontId="5"/>
  </si>
  <si>
    <t>対象者のうち、希望者に対して確実に助成を行うこと。</t>
    <rPh sb="0" eb="3">
      <t>タイショウシャ</t>
    </rPh>
    <rPh sb="7" eb="9">
      <t>キボウ</t>
    </rPh>
    <phoneticPr fontId="5"/>
  </si>
  <si>
    <t>交付要綱において補助対象、補助率等を定めており、負担関係は妥当である。</t>
    <rPh sb="0" eb="2">
      <t>コウフ</t>
    </rPh>
    <rPh sb="2" eb="4">
      <t>ヨウコウ</t>
    </rPh>
    <rPh sb="8" eb="10">
      <t>ホジョ</t>
    </rPh>
    <rPh sb="10" eb="12">
      <t>タイショウ</t>
    </rPh>
    <rPh sb="13" eb="16">
      <t>ホジョリツ</t>
    </rPh>
    <rPh sb="16" eb="17">
      <t>トウ</t>
    </rPh>
    <rPh sb="18" eb="19">
      <t>サダ</t>
    </rPh>
    <rPh sb="24" eb="26">
      <t>フタン</t>
    </rPh>
    <rPh sb="26" eb="28">
      <t>カンケイ</t>
    </rPh>
    <rPh sb="29" eb="31">
      <t>ダトウ</t>
    </rPh>
    <phoneticPr fontId="5"/>
  </si>
  <si>
    <t>真に必要なものだけを事業実施要綱で定め、補助を行なっている。</t>
    <rPh sb="0" eb="1">
      <t>シン</t>
    </rPh>
    <rPh sb="2" eb="4">
      <t>ヒツヨウ</t>
    </rPh>
    <rPh sb="10" eb="12">
      <t>ジギョウ</t>
    </rPh>
    <phoneticPr fontId="5"/>
  </si>
  <si>
    <t>申請額が見込みを下回ったため。なお、新しい事業であり、今後の状況を見て必要額を確保していきたい。</t>
    <rPh sb="0" eb="3">
      <t>シンセイガク</t>
    </rPh>
    <rPh sb="4" eb="6">
      <t>ミコミ</t>
    </rPh>
    <rPh sb="8" eb="10">
      <t>シタマワ</t>
    </rPh>
    <rPh sb="18" eb="19">
      <t>アタラ</t>
    </rPh>
    <rPh sb="21" eb="23">
      <t>ジギョウ</t>
    </rPh>
    <rPh sb="27" eb="29">
      <t>コンゴ</t>
    </rPh>
    <rPh sb="30" eb="32">
      <t>ジョウキョウ</t>
    </rPh>
    <rPh sb="33" eb="34">
      <t>ミ</t>
    </rPh>
    <rPh sb="35" eb="38">
      <t>ヒツヨウガク</t>
    </rPh>
    <rPh sb="39" eb="41">
      <t>カクホ</t>
    </rPh>
    <phoneticPr fontId="5"/>
  </si>
  <si>
    <t>今後定期的に見直し、コスト削減や効率化に向けた工夫を行う。</t>
    <rPh sb="0" eb="2">
      <t>コンゴ</t>
    </rPh>
    <phoneticPr fontId="5"/>
  </si>
  <si>
    <t>各補助事業については、実施要綱において事業内容及び実施主体を示しており、交付要綱で使用可能な費目を定めている。今後提出される事業実績報告書にて事業内容及び支出について報告を受け、事業目的にかなった補助となっていることを確認する。</t>
    <rPh sb="55" eb="57">
      <t>コンゴ</t>
    </rPh>
    <rPh sb="57" eb="59">
      <t>テイシュツ</t>
    </rPh>
    <phoneticPr fontId="5"/>
  </si>
  <si>
    <t>-</t>
    <phoneticPr fontId="5"/>
  </si>
  <si>
    <t>1129/2377</t>
    <phoneticPr fontId="5"/>
  </si>
  <si>
    <t>R3年度開始事業で初年度の執行率が低いことから、情報の周知をさらに図ると共に、補助申請の実績推移を見つつ適正な予算規模に見直す事。（栗原　美津枝）</t>
    <phoneticPr fontId="5"/>
  </si>
  <si>
    <t>-</t>
    <phoneticPr fontId="5"/>
  </si>
  <si>
    <t>３Ｈメディソリューション株式会社</t>
    <phoneticPr fontId="5"/>
  </si>
  <si>
    <t>事業費の減
「重要政策推進枠」1096</t>
    <rPh sb="0" eb="3">
      <t>ジギョウヒ</t>
    </rPh>
    <rPh sb="4" eb="5">
      <t>ゲン</t>
    </rPh>
    <rPh sb="7" eb="9">
      <t>ジュウヨウ</t>
    </rPh>
    <rPh sb="9" eb="11">
      <t>セイサク</t>
    </rPh>
    <rPh sb="11" eb="13">
      <t>スイシン</t>
    </rPh>
    <rPh sb="13" eb="14">
      <t>ワク</t>
    </rPh>
    <phoneticPr fontId="5"/>
  </si>
  <si>
    <t>今後の補助申請の実績推移を見つつ、引き続き、必要な予算額を確保し、適正な執行に努めること。</t>
    <rPh sb="0" eb="2">
      <t>コンゴ</t>
    </rPh>
    <rPh sb="13" eb="14">
      <t>ミ</t>
    </rPh>
    <phoneticPr fontId="5"/>
  </si>
  <si>
    <t>令和３年度より開始された事業であることから、今後の補助申請の実績推移を見つつ、引き続き、必要な予算額を確保し、適正な執行に努めてまいりたい。</t>
    <rPh sb="0" eb="2">
      <t>レイワ</t>
    </rPh>
    <rPh sb="3" eb="5">
      <t>ネンド</t>
    </rPh>
    <rPh sb="7" eb="9">
      <t>カイシ</t>
    </rPh>
    <rPh sb="12" eb="14">
      <t>ジギョウ</t>
    </rPh>
    <rPh sb="22" eb="24">
      <t>コンゴ</t>
    </rPh>
    <rPh sb="25" eb="27">
      <t>ホジョ</t>
    </rPh>
    <rPh sb="27" eb="29">
      <t>シンセイ</t>
    </rPh>
    <rPh sb="30" eb="32">
      <t>ジッセキ</t>
    </rPh>
    <rPh sb="32" eb="34">
      <t>スイイ</t>
    </rPh>
    <rPh sb="35" eb="36">
      <t>ミ</t>
    </rPh>
    <rPh sb="39" eb="40">
      <t>ヒ</t>
    </rPh>
    <rPh sb="41" eb="4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</si>
</sst>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269</xdr:row>
      <xdr:rowOff>143490</xdr:rowOff>
    </xdr:from>
    <xdr:to>
      <xdr:col>38</xdr:col>
      <xdr:colOff>152400</xdr:colOff>
      <xdr:row>271</xdr:row>
      <xdr:rowOff>20302</xdr:rowOff>
    </xdr:to>
    <xdr:sp macro="" textlink="">
      <xdr:nvSpPr>
        <xdr:cNvPr id="2" name="正方形/長方形 1"/>
        <xdr:cNvSpPr/>
      </xdr:nvSpPr>
      <xdr:spPr>
        <a:xfrm>
          <a:off x="3807337" y="38205083"/>
          <a:ext cx="3934337" cy="5835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267</a:t>
          </a:r>
          <a:r>
            <a:rPr kumimoji="1" lang="ja-JP" altLang="en-US" sz="1400" baseline="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19</xdr:col>
      <xdr:colOff>9115</xdr:colOff>
      <xdr:row>271</xdr:row>
      <xdr:rowOff>164179</xdr:rowOff>
    </xdr:from>
    <xdr:to>
      <xdr:col>39</xdr:col>
      <xdr:colOff>59915</xdr:colOff>
      <xdr:row>273</xdr:row>
      <xdr:rowOff>179596</xdr:rowOff>
    </xdr:to>
    <xdr:sp macro="" textlink="">
      <xdr:nvSpPr>
        <xdr:cNvPr id="3" name="大かっこ 2"/>
        <xdr:cNvSpPr/>
      </xdr:nvSpPr>
      <xdr:spPr>
        <a:xfrm>
          <a:off x="3803752" y="38932465"/>
          <a:ext cx="4045155" cy="7221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小児・</a:t>
          </a:r>
          <a:r>
            <a:rPr kumimoji="1" lang="en-US" altLang="ja-JP" sz="1100"/>
            <a:t>AYA</a:t>
          </a:r>
          <a:r>
            <a:rPr kumimoji="1" lang="ja-JP" altLang="en-US" sz="1100"/>
            <a:t>世代のがん患者等の妊孕性温存療法研究促進事業が、適切に遂行できるよう、交付要綱に基づき補助金の交付を行う。</a:t>
          </a:r>
        </a:p>
      </xdr:txBody>
    </xdr:sp>
    <xdr:clientData/>
  </xdr:twoCellAnchor>
  <xdr:twoCellAnchor>
    <xdr:from>
      <xdr:col>29</xdr:col>
      <xdr:colOff>4098</xdr:colOff>
      <xdr:row>273</xdr:row>
      <xdr:rowOff>20893</xdr:rowOff>
    </xdr:from>
    <xdr:to>
      <xdr:col>29</xdr:col>
      <xdr:colOff>4098</xdr:colOff>
      <xdr:row>273</xdr:row>
      <xdr:rowOff>348327</xdr:rowOff>
    </xdr:to>
    <xdr:cxnSp macro="">
      <xdr:nvCxnSpPr>
        <xdr:cNvPr id="4" name="直線コネクタ 3"/>
        <xdr:cNvCxnSpPr/>
      </xdr:nvCxnSpPr>
      <xdr:spPr>
        <a:xfrm>
          <a:off x="5795913" y="39495873"/>
          <a:ext cx="0" cy="32743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28064</xdr:colOff>
      <xdr:row>273</xdr:row>
      <xdr:rowOff>338804</xdr:rowOff>
    </xdr:from>
    <xdr:to>
      <xdr:col>40</xdr:col>
      <xdr:colOff>66164</xdr:colOff>
      <xdr:row>273</xdr:row>
      <xdr:rowOff>351504</xdr:rowOff>
    </xdr:to>
    <xdr:cxnSp macro="">
      <xdr:nvCxnSpPr>
        <xdr:cNvPr id="5" name="直線コネクタ 4"/>
        <xdr:cNvCxnSpPr/>
      </xdr:nvCxnSpPr>
      <xdr:spPr>
        <a:xfrm>
          <a:off x="3423266" y="39813784"/>
          <a:ext cx="4631608"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33082</xdr:colOff>
      <xdr:row>273</xdr:row>
      <xdr:rowOff>328459</xdr:rowOff>
    </xdr:from>
    <xdr:to>
      <xdr:col>17</xdr:col>
      <xdr:colOff>34112</xdr:colOff>
      <xdr:row>275</xdr:row>
      <xdr:rowOff>74931</xdr:rowOff>
    </xdr:to>
    <xdr:cxnSp macro="">
      <xdr:nvCxnSpPr>
        <xdr:cNvPr id="6" name="直線矢印コネクタ 5"/>
        <xdr:cNvCxnSpPr/>
      </xdr:nvCxnSpPr>
      <xdr:spPr>
        <a:xfrm>
          <a:off x="3428284" y="39803439"/>
          <a:ext cx="1030" cy="45316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58481</xdr:colOff>
      <xdr:row>273</xdr:row>
      <xdr:rowOff>348841</xdr:rowOff>
    </xdr:from>
    <xdr:to>
      <xdr:col>40</xdr:col>
      <xdr:colOff>59511</xdr:colOff>
      <xdr:row>275</xdr:row>
      <xdr:rowOff>95313</xdr:rowOff>
    </xdr:to>
    <xdr:cxnSp macro="">
      <xdr:nvCxnSpPr>
        <xdr:cNvPr id="7" name="直線矢印コネクタ 6"/>
        <xdr:cNvCxnSpPr/>
      </xdr:nvCxnSpPr>
      <xdr:spPr>
        <a:xfrm>
          <a:off x="8047191" y="39823821"/>
          <a:ext cx="1030" cy="45316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126486</xdr:colOff>
      <xdr:row>276</xdr:row>
      <xdr:rowOff>17514</xdr:rowOff>
    </xdr:from>
    <xdr:to>
      <xdr:col>22</xdr:col>
      <xdr:colOff>76199</xdr:colOff>
      <xdr:row>277</xdr:row>
      <xdr:rowOff>254000</xdr:rowOff>
    </xdr:to>
    <xdr:sp macro="" textlink="">
      <xdr:nvSpPr>
        <xdr:cNvPr id="8" name="正方形/長方形 7"/>
        <xdr:cNvSpPr/>
      </xdr:nvSpPr>
      <xdr:spPr>
        <a:xfrm>
          <a:off x="2564886" y="40708314"/>
          <a:ext cx="1981713" cy="5920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46</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246</a:t>
          </a:r>
          <a:r>
            <a:rPr kumimoji="1" lang="ja-JP" altLang="en-US" sz="1100">
              <a:solidFill>
                <a:sysClr val="windowText" lastClr="000000"/>
              </a:solidFill>
            </a:rPr>
            <a:t>百万円</a:t>
          </a:r>
        </a:p>
      </xdr:txBody>
    </xdr:sp>
    <xdr:clientData/>
  </xdr:twoCellAnchor>
  <xdr:twoCellAnchor>
    <xdr:from>
      <xdr:col>13</xdr:col>
      <xdr:colOff>91563</xdr:colOff>
      <xdr:row>274</xdr:row>
      <xdr:rowOff>305107</xdr:rowOff>
    </xdr:from>
    <xdr:to>
      <xdr:col>21</xdr:col>
      <xdr:colOff>40763</xdr:colOff>
      <xdr:row>276</xdr:row>
      <xdr:rowOff>131091</xdr:rowOff>
    </xdr:to>
    <xdr:sp macro="" textlink="">
      <xdr:nvSpPr>
        <xdr:cNvPr id="9" name="正方形/長方形 8"/>
        <xdr:cNvSpPr/>
      </xdr:nvSpPr>
      <xdr:spPr>
        <a:xfrm>
          <a:off x="2687894" y="40133434"/>
          <a:ext cx="1546942" cy="532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      【</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20383</xdr:colOff>
      <xdr:row>277</xdr:row>
      <xdr:rowOff>344743</xdr:rowOff>
    </xdr:from>
    <xdr:to>
      <xdr:col>24</xdr:col>
      <xdr:colOff>147382</xdr:colOff>
      <xdr:row>279</xdr:row>
      <xdr:rowOff>245397</xdr:rowOff>
    </xdr:to>
    <xdr:sp macro="" textlink="">
      <xdr:nvSpPr>
        <xdr:cNvPr id="10" name="大かっこ 9"/>
        <xdr:cNvSpPr/>
      </xdr:nvSpPr>
      <xdr:spPr>
        <a:xfrm>
          <a:off x="2255583" y="41391143"/>
          <a:ext cx="2768599" cy="611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小児・</a:t>
          </a:r>
          <a:r>
            <a:rPr kumimoji="1" lang="en-US" altLang="ja-JP" sz="1100"/>
            <a:t>AYA</a:t>
          </a:r>
          <a:r>
            <a:rPr kumimoji="1" lang="ja-JP" altLang="en-US" sz="1100"/>
            <a:t>世代のがん患者等の妊孕性温存療法研究促進事業の実施</a:t>
          </a:r>
          <a:endParaRPr kumimoji="1" lang="en-US" altLang="ja-JP" sz="1100"/>
        </a:p>
        <a:p>
          <a:pPr algn="l"/>
          <a:endParaRPr kumimoji="1" lang="ja-JP" altLang="en-US" sz="1100"/>
        </a:p>
      </xdr:txBody>
    </xdr:sp>
    <xdr:clientData/>
  </xdr:twoCellAnchor>
  <xdr:twoCellAnchor>
    <xdr:from>
      <xdr:col>32</xdr:col>
      <xdr:colOff>199716</xdr:colOff>
      <xdr:row>276</xdr:row>
      <xdr:rowOff>14954</xdr:rowOff>
    </xdr:from>
    <xdr:to>
      <xdr:col>49</xdr:col>
      <xdr:colOff>101599</xdr:colOff>
      <xdr:row>278</xdr:row>
      <xdr:rowOff>177800</xdr:rowOff>
    </xdr:to>
    <xdr:sp macro="" textlink="">
      <xdr:nvSpPr>
        <xdr:cNvPr id="11" name="正方形/長方形 10"/>
        <xdr:cNvSpPr/>
      </xdr:nvSpPr>
      <xdr:spPr>
        <a:xfrm>
          <a:off x="6702116" y="40705754"/>
          <a:ext cx="3356283" cy="8740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Ｃ　一般社団法人日本がん・生殖医療学会（</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                       </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21.7</a:t>
          </a:r>
          <a:r>
            <a:rPr kumimoji="1" lang="ja-JP" altLang="en-US" sz="1100">
              <a:solidFill>
                <a:sysClr val="windowText" lastClr="000000"/>
              </a:solidFill>
            </a:rPr>
            <a:t>百万円</a:t>
          </a:r>
        </a:p>
      </xdr:txBody>
    </xdr:sp>
    <xdr:clientData/>
  </xdr:twoCellAnchor>
  <xdr:twoCellAnchor>
    <xdr:from>
      <xdr:col>37</xdr:col>
      <xdr:colOff>115223</xdr:colOff>
      <xdr:row>274</xdr:row>
      <xdr:rowOff>314837</xdr:rowOff>
    </xdr:from>
    <xdr:to>
      <xdr:col>44</xdr:col>
      <xdr:colOff>198182</xdr:colOff>
      <xdr:row>276</xdr:row>
      <xdr:rowOff>119996</xdr:rowOff>
    </xdr:to>
    <xdr:sp macro="" textlink="">
      <xdr:nvSpPr>
        <xdr:cNvPr id="12" name="テキスト ボックス 11"/>
        <xdr:cNvSpPr txBox="1"/>
      </xdr:nvSpPr>
      <xdr:spPr>
        <a:xfrm>
          <a:off x="7504779" y="40143164"/>
          <a:ext cx="1480984" cy="51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34</xdr:col>
      <xdr:colOff>77632</xdr:colOff>
      <xdr:row>278</xdr:row>
      <xdr:rowOff>261270</xdr:rowOff>
    </xdr:from>
    <xdr:to>
      <xdr:col>48</xdr:col>
      <xdr:colOff>104262</xdr:colOff>
      <xdr:row>279</xdr:row>
      <xdr:rowOff>305722</xdr:rowOff>
    </xdr:to>
    <xdr:sp macro="" textlink="">
      <xdr:nvSpPr>
        <xdr:cNvPr id="13" name="大かっこ 12"/>
        <xdr:cNvSpPr/>
      </xdr:nvSpPr>
      <xdr:spPr>
        <a:xfrm>
          <a:off x="6986432" y="41663270"/>
          <a:ext cx="2871430" cy="4000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患者からの臨床データ等の収集・管理</a:t>
          </a:r>
        </a:p>
      </xdr:txBody>
    </xdr:sp>
    <xdr:clientData/>
  </xdr:twoCellAnchor>
  <xdr:twoCellAnchor>
    <xdr:from>
      <xdr:col>41</xdr:col>
      <xdr:colOff>23045</xdr:colOff>
      <xdr:row>279</xdr:row>
      <xdr:rowOff>286058</xdr:rowOff>
    </xdr:from>
    <xdr:to>
      <xdr:col>41</xdr:col>
      <xdr:colOff>24117</xdr:colOff>
      <xdr:row>281</xdr:row>
      <xdr:rowOff>90745</xdr:rowOff>
    </xdr:to>
    <xdr:cxnSp macro="">
      <xdr:nvCxnSpPr>
        <xdr:cNvPr id="14" name="直線矢印コネクタ 13">
          <a:extLst>
            <a:ext uri="{FF2B5EF4-FFF2-40B4-BE49-F238E27FC236}">
              <a16:creationId xmlns:a16="http://schemas.microsoft.com/office/drawing/2014/main" id="{00000000-0008-0000-0000-000013000000}"/>
            </a:ext>
          </a:extLst>
        </xdr:cNvPr>
        <xdr:cNvCxnSpPr/>
      </xdr:nvCxnSpPr>
      <xdr:spPr>
        <a:xfrm>
          <a:off x="8354245" y="42043658"/>
          <a:ext cx="1072" cy="51588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148509</xdr:colOff>
      <xdr:row>282</xdr:row>
      <xdr:rowOff>61145</xdr:rowOff>
    </xdr:from>
    <xdr:to>
      <xdr:col>47</xdr:col>
      <xdr:colOff>43426</xdr:colOff>
      <xdr:row>284</xdr:row>
      <xdr:rowOff>127001</xdr:rowOff>
    </xdr:to>
    <xdr:sp macro="" textlink="">
      <xdr:nvSpPr>
        <xdr:cNvPr id="15" name="正方形/長方形 14">
          <a:extLst>
            <a:ext uri="{FF2B5EF4-FFF2-40B4-BE49-F238E27FC236}">
              <a16:creationId xmlns:a16="http://schemas.microsoft.com/office/drawing/2014/main" id="{00000000-0008-0000-0000-000014000000}"/>
            </a:ext>
          </a:extLst>
        </xdr:cNvPr>
        <xdr:cNvSpPr/>
      </xdr:nvSpPr>
      <xdr:spPr>
        <a:xfrm>
          <a:off x="7057309" y="42885545"/>
          <a:ext cx="2536517" cy="7770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　民間団体（</a:t>
          </a:r>
          <a:r>
            <a:rPr kumimoji="1" lang="en-US" altLang="ja-JP" sz="1100">
              <a:solidFill>
                <a:sysClr val="windowText" lastClr="000000"/>
              </a:solidFill>
            </a:rPr>
            <a:t>2</a:t>
          </a:r>
          <a:r>
            <a:rPr kumimoji="1" lang="ja-JP" altLang="en-US" sz="1100">
              <a:solidFill>
                <a:sysClr val="windowText" lastClr="000000"/>
              </a:solidFill>
            </a:rPr>
            <a:t>）　　</a:t>
          </a:r>
          <a:r>
            <a:rPr kumimoji="1" lang="en-US" altLang="ja-JP" sz="1100">
              <a:solidFill>
                <a:sysClr val="windowText" lastClr="000000"/>
              </a:solidFill>
            </a:rPr>
            <a:t>15.7</a:t>
          </a:r>
          <a:r>
            <a:rPr kumimoji="1" lang="ja-JP" altLang="en-US" sz="1100">
              <a:solidFill>
                <a:sysClr val="windowText" lastClr="000000"/>
              </a:solidFill>
            </a:rPr>
            <a:t>　百万円</a:t>
          </a:r>
        </a:p>
      </xdr:txBody>
    </xdr:sp>
    <xdr:clientData/>
  </xdr:twoCellAnchor>
  <xdr:twoCellAnchor>
    <xdr:from>
      <xdr:col>34</xdr:col>
      <xdr:colOff>109895</xdr:colOff>
      <xdr:row>284</xdr:row>
      <xdr:rowOff>352630</xdr:rowOff>
    </xdr:from>
    <xdr:to>
      <xdr:col>47</xdr:col>
      <xdr:colOff>117577</xdr:colOff>
      <xdr:row>306</xdr:row>
      <xdr:rowOff>119626</xdr:rowOff>
    </xdr:to>
    <xdr:sp macro="" textlink="">
      <xdr:nvSpPr>
        <xdr:cNvPr id="16" name="大かっこ 15">
          <a:extLst>
            <a:ext uri="{FF2B5EF4-FFF2-40B4-BE49-F238E27FC236}">
              <a16:creationId xmlns:a16="http://schemas.microsoft.com/office/drawing/2014/main" id="{00000000-0008-0000-0000-000015000000}"/>
            </a:ext>
          </a:extLst>
        </xdr:cNvPr>
        <xdr:cNvSpPr/>
      </xdr:nvSpPr>
      <xdr:spPr>
        <a:xfrm>
          <a:off x="7018695" y="43888230"/>
          <a:ext cx="2649282" cy="7956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ja-JP" altLang="en-US" sz="1100"/>
        </a:p>
      </xdr:txBody>
    </xdr:sp>
    <xdr:clientData/>
  </xdr:twoCellAnchor>
  <xdr:oneCellAnchor>
    <xdr:from>
      <xdr:col>35</xdr:col>
      <xdr:colOff>30623</xdr:colOff>
      <xdr:row>285</xdr:row>
      <xdr:rowOff>104263</xdr:rowOff>
    </xdr:from>
    <xdr:ext cx="2318263" cy="459100"/>
    <xdr:sp macro="" textlink="">
      <xdr:nvSpPr>
        <xdr:cNvPr id="17" name="テキスト ボックス 16">
          <a:extLst>
            <a:ext uri="{FF2B5EF4-FFF2-40B4-BE49-F238E27FC236}">
              <a16:creationId xmlns:a16="http://schemas.microsoft.com/office/drawing/2014/main" id="{5FC31EF8-E3AD-1336-492F-5A553BC99FBD}"/>
            </a:ext>
          </a:extLst>
        </xdr:cNvPr>
        <xdr:cNvSpPr txBox="1"/>
      </xdr:nvSpPr>
      <xdr:spPr>
        <a:xfrm>
          <a:off x="7142623" y="43995463"/>
          <a:ext cx="231826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日本がん・生殖医療システム構築費</a:t>
          </a:r>
          <a:endParaRPr kumimoji="1" lang="en-US" altLang="ja-JP" sz="1100"/>
        </a:p>
        <a:p>
          <a:r>
            <a:rPr kumimoji="1" lang="ja-JP" altLang="en-US" sz="1100"/>
            <a:t>事業管理・支援等費用</a:t>
          </a:r>
        </a:p>
      </xdr:txBody>
    </xdr:sp>
    <xdr:clientData/>
  </xdr:oneCellAnchor>
  <xdr:twoCellAnchor>
    <xdr:from>
      <xdr:col>17</xdr:col>
      <xdr:colOff>71182</xdr:colOff>
      <xdr:row>279</xdr:row>
      <xdr:rowOff>242939</xdr:rowOff>
    </xdr:from>
    <xdr:to>
      <xdr:col>17</xdr:col>
      <xdr:colOff>72254</xdr:colOff>
      <xdr:row>281</xdr:row>
      <xdr:rowOff>47626</xdr:rowOff>
    </xdr:to>
    <xdr:cxnSp macro="">
      <xdr:nvCxnSpPr>
        <xdr:cNvPr id="18" name="直線矢印コネクタ 17">
          <a:extLst>
            <a:ext uri="{FF2B5EF4-FFF2-40B4-BE49-F238E27FC236}">
              <a16:creationId xmlns:a16="http://schemas.microsoft.com/office/drawing/2014/main" id="{00000000-0008-0000-0000-000013000000}"/>
            </a:ext>
          </a:extLst>
        </xdr:cNvPr>
        <xdr:cNvCxnSpPr/>
      </xdr:nvCxnSpPr>
      <xdr:spPr>
        <a:xfrm>
          <a:off x="3525582" y="42000539"/>
          <a:ext cx="1072" cy="51588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176674</xdr:colOff>
      <xdr:row>280</xdr:row>
      <xdr:rowOff>271104</xdr:rowOff>
    </xdr:from>
    <xdr:to>
      <xdr:col>45</xdr:col>
      <xdr:colOff>159386</xdr:colOff>
      <xdr:row>282</xdr:row>
      <xdr:rowOff>154509</xdr:rowOff>
    </xdr:to>
    <xdr:sp macro="" textlink="">
      <xdr:nvSpPr>
        <xdr:cNvPr id="19" name="テキスト ボックス 18">
          <a:extLst>
            <a:ext uri="{FF2B5EF4-FFF2-40B4-BE49-F238E27FC236}">
              <a16:creationId xmlns:a16="http://schemas.microsoft.com/office/drawing/2014/main" id="{00000000-0008-0000-0000-000012000000}"/>
            </a:ext>
          </a:extLst>
        </xdr:cNvPr>
        <xdr:cNvSpPr txBox="1"/>
      </xdr:nvSpPr>
      <xdr:spPr>
        <a:xfrm>
          <a:off x="7491874" y="42384304"/>
          <a:ext cx="1811512" cy="59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13</xdr:col>
      <xdr:colOff>57457</xdr:colOff>
      <xdr:row>280</xdr:row>
      <xdr:rowOff>312073</xdr:rowOff>
    </xdr:from>
    <xdr:to>
      <xdr:col>22</xdr:col>
      <xdr:colOff>40169</xdr:colOff>
      <xdr:row>282</xdr:row>
      <xdr:rowOff>195478</xdr:rowOff>
    </xdr:to>
    <xdr:sp macro="" textlink="">
      <xdr:nvSpPr>
        <xdr:cNvPr id="20" name="テキスト ボックス 19">
          <a:extLst>
            <a:ext uri="{FF2B5EF4-FFF2-40B4-BE49-F238E27FC236}">
              <a16:creationId xmlns:a16="http://schemas.microsoft.com/office/drawing/2014/main" id="{00000000-0008-0000-0000-000012000000}"/>
            </a:ext>
          </a:extLst>
        </xdr:cNvPr>
        <xdr:cNvSpPr txBox="1"/>
      </xdr:nvSpPr>
      <xdr:spPr>
        <a:xfrm>
          <a:off x="2699057" y="42425273"/>
          <a:ext cx="1811512" cy="59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10</xdr:col>
      <xdr:colOff>82446</xdr:colOff>
      <xdr:row>282</xdr:row>
      <xdr:rowOff>96785</xdr:rowOff>
    </xdr:from>
    <xdr:to>
      <xdr:col>25</xdr:col>
      <xdr:colOff>51720</xdr:colOff>
      <xdr:row>284</xdr:row>
      <xdr:rowOff>245294</xdr:rowOff>
    </xdr:to>
    <xdr:sp macro="" textlink="">
      <xdr:nvSpPr>
        <xdr:cNvPr id="21" name="正方形/長方形 20">
          <a:extLst>
            <a:ext uri="{FF2B5EF4-FFF2-40B4-BE49-F238E27FC236}">
              <a16:creationId xmlns:a16="http://schemas.microsoft.com/office/drawing/2014/main" id="{00000000-0008-0000-0000-000014000000}"/>
            </a:ext>
          </a:extLst>
        </xdr:cNvPr>
        <xdr:cNvSpPr/>
      </xdr:nvSpPr>
      <xdr:spPr>
        <a:xfrm>
          <a:off x="2114446" y="42921185"/>
          <a:ext cx="3017274" cy="8597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［愛知県の例］</a:t>
          </a:r>
          <a:endParaRPr kumimoji="1" lang="en-US" altLang="ja-JP" sz="1100">
            <a:solidFill>
              <a:sysClr val="windowText" lastClr="000000"/>
            </a:solidFill>
          </a:endParaRPr>
        </a:p>
        <a:p>
          <a:pPr algn="l"/>
          <a:r>
            <a:rPr kumimoji="1" lang="ja-JP" altLang="en-US" sz="1100">
              <a:solidFill>
                <a:sysClr val="windowText" lastClr="000000"/>
              </a:solidFill>
            </a:rPr>
            <a:t>Ｂ　東洋プリディア株式会社　</a:t>
          </a:r>
          <a:r>
            <a:rPr kumimoji="1" lang="en-US" altLang="ja-JP" sz="1100">
              <a:solidFill>
                <a:sysClr val="windowText" lastClr="000000"/>
              </a:solidFill>
            </a:rPr>
            <a:t>0.1</a:t>
          </a:r>
          <a:r>
            <a:rPr kumimoji="1" lang="ja-JP" altLang="en-US" sz="1100">
              <a:solidFill>
                <a:sysClr val="windowText" lastClr="000000"/>
              </a:solidFill>
            </a:rPr>
            <a:t>　百万円</a:t>
          </a:r>
        </a:p>
      </xdr:txBody>
    </xdr:sp>
    <xdr:clientData/>
  </xdr:twoCellAnchor>
  <xdr:twoCellAnchor>
    <xdr:from>
      <xdr:col>11</xdr:col>
      <xdr:colOff>194597</xdr:colOff>
      <xdr:row>285</xdr:row>
      <xdr:rowOff>98836</xdr:rowOff>
    </xdr:from>
    <xdr:to>
      <xdr:col>23</xdr:col>
      <xdr:colOff>5121</xdr:colOff>
      <xdr:row>306</xdr:row>
      <xdr:rowOff>45066</xdr:rowOff>
    </xdr:to>
    <xdr:sp macro="" textlink="">
      <xdr:nvSpPr>
        <xdr:cNvPr id="22" name="大かっこ 21">
          <a:extLst>
            <a:ext uri="{FF2B5EF4-FFF2-40B4-BE49-F238E27FC236}">
              <a16:creationId xmlns:a16="http://schemas.microsoft.com/office/drawing/2014/main" id="{00000000-0008-0000-0000-000015000000}"/>
            </a:ext>
          </a:extLst>
        </xdr:cNvPr>
        <xdr:cNvSpPr/>
      </xdr:nvSpPr>
      <xdr:spPr>
        <a:xfrm>
          <a:off x="2429797" y="43990036"/>
          <a:ext cx="2248924" cy="619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ja-JP" altLang="en-US" sz="1100"/>
        </a:p>
      </xdr:txBody>
    </xdr:sp>
    <xdr:clientData/>
  </xdr:twoCellAnchor>
  <xdr:oneCellAnchor>
    <xdr:from>
      <xdr:col>14</xdr:col>
      <xdr:colOff>58584</xdr:colOff>
      <xdr:row>285</xdr:row>
      <xdr:rowOff>175546</xdr:rowOff>
    </xdr:from>
    <xdr:ext cx="1313180" cy="447943"/>
    <xdr:sp macro="" textlink="">
      <xdr:nvSpPr>
        <xdr:cNvPr id="23" name="テキスト ボックス 22">
          <a:extLst>
            <a:ext uri="{FF2B5EF4-FFF2-40B4-BE49-F238E27FC236}">
              <a16:creationId xmlns:a16="http://schemas.microsoft.com/office/drawing/2014/main" id="{5FC31EF8-E3AD-1336-492F-5A553BC99FBD}"/>
            </a:ext>
          </a:extLst>
        </xdr:cNvPr>
        <xdr:cNvSpPr txBox="1"/>
      </xdr:nvSpPr>
      <xdr:spPr>
        <a:xfrm>
          <a:off x="2903384" y="44066746"/>
          <a:ext cx="131318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啓発資料作成費用</a:t>
          </a:r>
          <a:endParaRPr kumimoji="1" lang="en-US" altLang="ja-JP" sz="1100"/>
        </a:p>
        <a:p>
          <a:endParaRPr kumimoji="1" lang="ja-JP" altLang="en-US" sz="1100"/>
        </a:p>
      </xdr:txBody>
    </xdr:sp>
    <xdr:clientData/>
  </xdr:oneCellAnchor>
  <xdr:twoCellAnchor>
    <xdr:from>
      <xdr:col>38</xdr:col>
      <xdr:colOff>152400</xdr:colOff>
      <xdr:row>31</xdr:row>
      <xdr:rowOff>38100</xdr:rowOff>
    </xdr:from>
    <xdr:to>
      <xdr:col>41</xdr:col>
      <xdr:colOff>139700</xdr:colOff>
      <xdr:row>32</xdr:row>
      <xdr:rowOff>0</xdr:rowOff>
    </xdr:to>
    <xdr:sp macro="" textlink="">
      <xdr:nvSpPr>
        <xdr:cNvPr id="24" name="テキスト ボックス 23"/>
        <xdr:cNvSpPr txBox="1"/>
      </xdr:nvSpPr>
      <xdr:spPr>
        <a:xfrm>
          <a:off x="7874000" y="11150600"/>
          <a:ext cx="5969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endParaRPr kumimoji="1" lang="en-US" altLang="ja-JP" sz="900"/>
        </a:p>
      </xdr:txBody>
    </xdr:sp>
    <xdr:clientData/>
  </xdr:twoCellAnchor>
  <xdr:twoCellAnchor>
    <xdr:from>
      <xdr:col>38</xdr:col>
      <xdr:colOff>152400</xdr:colOff>
      <xdr:row>38</xdr:row>
      <xdr:rowOff>25400</xdr:rowOff>
    </xdr:from>
    <xdr:to>
      <xdr:col>41</xdr:col>
      <xdr:colOff>139700</xdr:colOff>
      <xdr:row>38</xdr:row>
      <xdr:rowOff>279400</xdr:rowOff>
    </xdr:to>
    <xdr:sp macro="" textlink="">
      <xdr:nvSpPr>
        <xdr:cNvPr id="25" name="テキスト ボックス 24"/>
        <xdr:cNvSpPr txBox="1"/>
      </xdr:nvSpPr>
      <xdr:spPr>
        <a:xfrm>
          <a:off x="7874000" y="13385800"/>
          <a:ext cx="5969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endParaRPr kumimoji="1" lang="en-US" altLang="ja-JP" sz="900"/>
        </a:p>
      </xdr:txBody>
    </xdr:sp>
    <xdr:clientData/>
  </xdr:twoCellAnchor>
  <xdr:twoCellAnchor>
    <xdr:from>
      <xdr:col>38</xdr:col>
      <xdr:colOff>152400</xdr:colOff>
      <xdr:row>40</xdr:row>
      <xdr:rowOff>12700</xdr:rowOff>
    </xdr:from>
    <xdr:to>
      <xdr:col>41</xdr:col>
      <xdr:colOff>139700</xdr:colOff>
      <xdr:row>40</xdr:row>
      <xdr:rowOff>266700</xdr:rowOff>
    </xdr:to>
    <xdr:sp macro="" textlink="">
      <xdr:nvSpPr>
        <xdr:cNvPr id="26" name="テキスト ボックス 25"/>
        <xdr:cNvSpPr txBox="1"/>
      </xdr:nvSpPr>
      <xdr:spPr>
        <a:xfrm>
          <a:off x="7874000" y="13957300"/>
          <a:ext cx="5969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BJ250" sqref="BJ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365</v>
      </c>
      <c r="AJ2" s="854" t="s">
        <v>712</v>
      </c>
      <c r="AK2" s="854"/>
      <c r="AL2" s="854"/>
      <c r="AM2" s="854"/>
      <c r="AN2" s="90" t="s">
        <v>365</v>
      </c>
      <c r="AO2" s="854">
        <v>21</v>
      </c>
      <c r="AP2" s="854"/>
      <c r="AQ2" s="854"/>
      <c r="AR2" s="91" t="s">
        <v>365</v>
      </c>
      <c r="AS2" s="855">
        <v>420</v>
      </c>
      <c r="AT2" s="855"/>
      <c r="AU2" s="855"/>
      <c r="AV2" s="90" t="str">
        <f>IF(AW2="","","-")</f>
        <v/>
      </c>
      <c r="AW2" s="856"/>
      <c r="AX2" s="856"/>
    </row>
    <row r="3" spans="1:50" ht="21" customHeight="1" thickBot="1" x14ac:dyDescent="0.2">
      <c r="A3" s="857" t="s">
        <v>679</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689</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690</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691</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466</v>
      </c>
      <c r="H5" s="845"/>
      <c r="I5" s="845"/>
      <c r="J5" s="845"/>
      <c r="K5" s="845"/>
      <c r="L5" s="845"/>
      <c r="M5" s="846" t="s">
        <v>62</v>
      </c>
      <c r="N5" s="847"/>
      <c r="O5" s="847"/>
      <c r="P5" s="847"/>
      <c r="Q5" s="847"/>
      <c r="R5" s="848"/>
      <c r="S5" s="849" t="s">
        <v>66</v>
      </c>
      <c r="T5" s="845"/>
      <c r="U5" s="845"/>
      <c r="V5" s="845"/>
      <c r="W5" s="845"/>
      <c r="X5" s="850"/>
      <c r="Y5" s="851" t="s">
        <v>3</v>
      </c>
      <c r="Z5" s="852"/>
      <c r="AA5" s="852"/>
      <c r="AB5" s="852"/>
      <c r="AC5" s="852"/>
      <c r="AD5" s="853"/>
      <c r="AE5" s="874" t="s">
        <v>692</v>
      </c>
      <c r="AF5" s="874"/>
      <c r="AG5" s="874"/>
      <c r="AH5" s="874"/>
      <c r="AI5" s="874"/>
      <c r="AJ5" s="874"/>
      <c r="AK5" s="874"/>
      <c r="AL5" s="874"/>
      <c r="AM5" s="874"/>
      <c r="AN5" s="874"/>
      <c r="AO5" s="874"/>
      <c r="AP5" s="875"/>
      <c r="AQ5" s="876" t="s">
        <v>706</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9" customHeight="1" x14ac:dyDescent="0.15">
      <c r="A7" s="860" t="s">
        <v>20</v>
      </c>
      <c r="B7" s="861"/>
      <c r="C7" s="861"/>
      <c r="D7" s="861"/>
      <c r="E7" s="861"/>
      <c r="F7" s="862"/>
      <c r="G7" s="884" t="s">
        <v>694</v>
      </c>
      <c r="H7" s="885"/>
      <c r="I7" s="885"/>
      <c r="J7" s="885"/>
      <c r="K7" s="885"/>
      <c r="L7" s="885"/>
      <c r="M7" s="885"/>
      <c r="N7" s="885"/>
      <c r="O7" s="885"/>
      <c r="P7" s="885"/>
      <c r="Q7" s="885"/>
      <c r="R7" s="885"/>
      <c r="S7" s="885"/>
      <c r="T7" s="885"/>
      <c r="U7" s="885"/>
      <c r="V7" s="885"/>
      <c r="W7" s="885"/>
      <c r="X7" s="886"/>
      <c r="Y7" s="887" t="s">
        <v>350</v>
      </c>
      <c r="Z7" s="703"/>
      <c r="AA7" s="703"/>
      <c r="AB7" s="703"/>
      <c r="AC7" s="703"/>
      <c r="AD7" s="888"/>
      <c r="AE7" s="816" t="s">
        <v>695</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0" t="s">
        <v>234</v>
      </c>
      <c r="B8" s="861"/>
      <c r="C8" s="861"/>
      <c r="D8" s="861"/>
      <c r="E8" s="861"/>
      <c r="F8" s="862"/>
      <c r="G8" s="863" t="str">
        <f>入力規則等!A27</f>
        <v>子ども・若者育成支援、少子化社会対策</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社会保障</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89" t="s">
        <v>21</v>
      </c>
      <c r="B9" s="790"/>
      <c r="C9" s="790"/>
      <c r="D9" s="790"/>
      <c r="E9" s="790"/>
      <c r="F9" s="790"/>
      <c r="G9" s="871" t="s">
        <v>707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7" t="s">
        <v>28</v>
      </c>
      <c r="B10" s="778"/>
      <c r="C10" s="778"/>
      <c r="D10" s="778"/>
      <c r="E10" s="778"/>
      <c r="F10" s="778"/>
      <c r="G10" s="779" t="s">
        <v>696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2"/>
    </row>
    <row r="13" spans="1:50" ht="21" customHeight="1" x14ac:dyDescent="0.15">
      <c r="A13" s="322"/>
      <c r="B13" s="323"/>
      <c r="C13" s="323"/>
      <c r="D13" s="323"/>
      <c r="E13" s="323"/>
      <c r="F13" s="324"/>
      <c r="G13" s="806" t="s">
        <v>6</v>
      </c>
      <c r="H13" s="807"/>
      <c r="I13" s="823" t="s">
        <v>7</v>
      </c>
      <c r="J13" s="824"/>
      <c r="K13" s="824"/>
      <c r="L13" s="824"/>
      <c r="M13" s="824"/>
      <c r="N13" s="824"/>
      <c r="O13" s="825"/>
      <c r="P13" s="717" t="s">
        <v>697</v>
      </c>
      <c r="Q13" s="718"/>
      <c r="R13" s="718"/>
      <c r="S13" s="718"/>
      <c r="T13" s="718"/>
      <c r="U13" s="718"/>
      <c r="V13" s="719"/>
      <c r="W13" s="717" t="s">
        <v>697</v>
      </c>
      <c r="X13" s="718"/>
      <c r="Y13" s="718"/>
      <c r="Z13" s="718"/>
      <c r="AA13" s="718"/>
      <c r="AB13" s="718"/>
      <c r="AC13" s="719"/>
      <c r="AD13" s="717">
        <v>1129</v>
      </c>
      <c r="AE13" s="718"/>
      <c r="AF13" s="718"/>
      <c r="AG13" s="718"/>
      <c r="AH13" s="718"/>
      <c r="AI13" s="718"/>
      <c r="AJ13" s="719"/>
      <c r="AK13" s="717">
        <v>1129</v>
      </c>
      <c r="AL13" s="718"/>
      <c r="AM13" s="718"/>
      <c r="AN13" s="718"/>
      <c r="AO13" s="718"/>
      <c r="AP13" s="718"/>
      <c r="AQ13" s="719"/>
      <c r="AR13" s="754">
        <v>1096</v>
      </c>
      <c r="AS13" s="755"/>
      <c r="AT13" s="755"/>
      <c r="AU13" s="755"/>
      <c r="AV13" s="755"/>
      <c r="AW13" s="755"/>
      <c r="AX13" s="826"/>
    </row>
    <row r="14" spans="1:50" ht="21" customHeight="1" x14ac:dyDescent="0.15">
      <c r="A14" s="322"/>
      <c r="B14" s="323"/>
      <c r="C14" s="323"/>
      <c r="D14" s="323"/>
      <c r="E14" s="323"/>
      <c r="F14" s="324"/>
      <c r="G14" s="808"/>
      <c r="H14" s="809"/>
      <c r="I14" s="801" t="s">
        <v>8</v>
      </c>
      <c r="J14" s="802"/>
      <c r="K14" s="802"/>
      <c r="L14" s="802"/>
      <c r="M14" s="802"/>
      <c r="N14" s="802"/>
      <c r="O14" s="803"/>
      <c r="P14" s="717" t="s">
        <v>697</v>
      </c>
      <c r="Q14" s="718"/>
      <c r="R14" s="718"/>
      <c r="S14" s="718"/>
      <c r="T14" s="718"/>
      <c r="U14" s="718"/>
      <c r="V14" s="719"/>
      <c r="W14" s="717" t="s">
        <v>697</v>
      </c>
      <c r="X14" s="718"/>
      <c r="Y14" s="718"/>
      <c r="Z14" s="718"/>
      <c r="AA14" s="718"/>
      <c r="AB14" s="718"/>
      <c r="AC14" s="719"/>
      <c r="AD14" s="717" t="s">
        <v>697</v>
      </c>
      <c r="AE14" s="718"/>
      <c r="AF14" s="718"/>
      <c r="AG14" s="718"/>
      <c r="AH14" s="718"/>
      <c r="AI14" s="718"/>
      <c r="AJ14" s="719"/>
      <c r="AK14" s="717" t="s">
        <v>697</v>
      </c>
      <c r="AL14" s="718"/>
      <c r="AM14" s="718"/>
      <c r="AN14" s="718"/>
      <c r="AO14" s="718"/>
      <c r="AP14" s="718"/>
      <c r="AQ14" s="719"/>
      <c r="AR14" s="812"/>
      <c r="AS14" s="812"/>
      <c r="AT14" s="812"/>
      <c r="AU14" s="812"/>
      <c r="AV14" s="812"/>
      <c r="AW14" s="812"/>
      <c r="AX14" s="813"/>
    </row>
    <row r="15" spans="1:50" ht="21" customHeight="1" x14ac:dyDescent="0.15">
      <c r="A15" s="322"/>
      <c r="B15" s="323"/>
      <c r="C15" s="323"/>
      <c r="D15" s="323"/>
      <c r="E15" s="323"/>
      <c r="F15" s="324"/>
      <c r="G15" s="808"/>
      <c r="H15" s="809"/>
      <c r="I15" s="801" t="s">
        <v>48</v>
      </c>
      <c r="J15" s="814"/>
      <c r="K15" s="814"/>
      <c r="L15" s="814"/>
      <c r="M15" s="814"/>
      <c r="N15" s="814"/>
      <c r="O15" s="815"/>
      <c r="P15" s="717" t="s">
        <v>697</v>
      </c>
      <c r="Q15" s="718"/>
      <c r="R15" s="718"/>
      <c r="S15" s="718"/>
      <c r="T15" s="718"/>
      <c r="U15" s="718"/>
      <c r="V15" s="719"/>
      <c r="W15" s="717" t="s">
        <v>697</v>
      </c>
      <c r="X15" s="718"/>
      <c r="Y15" s="718"/>
      <c r="Z15" s="718"/>
      <c r="AA15" s="718"/>
      <c r="AB15" s="718"/>
      <c r="AC15" s="719"/>
      <c r="AD15" s="717" t="s">
        <v>697</v>
      </c>
      <c r="AE15" s="718"/>
      <c r="AF15" s="718"/>
      <c r="AG15" s="718"/>
      <c r="AH15" s="718"/>
      <c r="AI15" s="718"/>
      <c r="AJ15" s="719"/>
      <c r="AK15" s="717" t="s">
        <v>697</v>
      </c>
      <c r="AL15" s="718"/>
      <c r="AM15" s="718"/>
      <c r="AN15" s="718"/>
      <c r="AO15" s="718"/>
      <c r="AP15" s="718"/>
      <c r="AQ15" s="719"/>
      <c r="AR15" s="717" t="s">
        <v>786</v>
      </c>
      <c r="AS15" s="718"/>
      <c r="AT15" s="718"/>
      <c r="AU15" s="718"/>
      <c r="AV15" s="718"/>
      <c r="AW15" s="718"/>
      <c r="AX15" s="827"/>
    </row>
    <row r="16" spans="1:50" ht="21" customHeight="1" x14ac:dyDescent="0.15">
      <c r="A16" s="322"/>
      <c r="B16" s="323"/>
      <c r="C16" s="323"/>
      <c r="D16" s="323"/>
      <c r="E16" s="323"/>
      <c r="F16" s="324"/>
      <c r="G16" s="808"/>
      <c r="H16" s="809"/>
      <c r="I16" s="801" t="s">
        <v>49</v>
      </c>
      <c r="J16" s="814"/>
      <c r="K16" s="814"/>
      <c r="L16" s="814"/>
      <c r="M16" s="814"/>
      <c r="N16" s="814"/>
      <c r="O16" s="815"/>
      <c r="P16" s="717" t="s">
        <v>697</v>
      </c>
      <c r="Q16" s="718"/>
      <c r="R16" s="718"/>
      <c r="S16" s="718"/>
      <c r="T16" s="718"/>
      <c r="U16" s="718"/>
      <c r="V16" s="719"/>
      <c r="W16" s="717" t="s">
        <v>697</v>
      </c>
      <c r="X16" s="718"/>
      <c r="Y16" s="718"/>
      <c r="Z16" s="718"/>
      <c r="AA16" s="718"/>
      <c r="AB16" s="718"/>
      <c r="AC16" s="719"/>
      <c r="AD16" s="717" t="s">
        <v>697</v>
      </c>
      <c r="AE16" s="718"/>
      <c r="AF16" s="718"/>
      <c r="AG16" s="718"/>
      <c r="AH16" s="718"/>
      <c r="AI16" s="718"/>
      <c r="AJ16" s="719"/>
      <c r="AK16" s="717" t="s">
        <v>697</v>
      </c>
      <c r="AL16" s="718"/>
      <c r="AM16" s="718"/>
      <c r="AN16" s="718"/>
      <c r="AO16" s="718"/>
      <c r="AP16" s="718"/>
      <c r="AQ16" s="719"/>
      <c r="AR16" s="819"/>
      <c r="AS16" s="820"/>
      <c r="AT16" s="820"/>
      <c r="AU16" s="820"/>
      <c r="AV16" s="820"/>
      <c r="AW16" s="820"/>
      <c r="AX16" s="821"/>
    </row>
    <row r="17" spans="1:50" ht="24.75" customHeight="1" x14ac:dyDescent="0.15">
      <c r="A17" s="322"/>
      <c r="B17" s="323"/>
      <c r="C17" s="323"/>
      <c r="D17" s="323"/>
      <c r="E17" s="323"/>
      <c r="F17" s="324"/>
      <c r="G17" s="808"/>
      <c r="H17" s="809"/>
      <c r="I17" s="801" t="s">
        <v>47</v>
      </c>
      <c r="J17" s="802"/>
      <c r="K17" s="802"/>
      <c r="L17" s="802"/>
      <c r="M17" s="802"/>
      <c r="N17" s="802"/>
      <c r="O17" s="803"/>
      <c r="P17" s="717" t="s">
        <v>697</v>
      </c>
      <c r="Q17" s="718"/>
      <c r="R17" s="718"/>
      <c r="S17" s="718"/>
      <c r="T17" s="718"/>
      <c r="U17" s="718"/>
      <c r="V17" s="719"/>
      <c r="W17" s="717" t="s">
        <v>697</v>
      </c>
      <c r="X17" s="718"/>
      <c r="Y17" s="718"/>
      <c r="Z17" s="718"/>
      <c r="AA17" s="718"/>
      <c r="AB17" s="718"/>
      <c r="AC17" s="719"/>
      <c r="AD17" s="717" t="s">
        <v>697</v>
      </c>
      <c r="AE17" s="718"/>
      <c r="AF17" s="718"/>
      <c r="AG17" s="718"/>
      <c r="AH17" s="718"/>
      <c r="AI17" s="718"/>
      <c r="AJ17" s="719"/>
      <c r="AK17" s="717" t="s">
        <v>697</v>
      </c>
      <c r="AL17" s="718"/>
      <c r="AM17" s="718"/>
      <c r="AN17" s="718"/>
      <c r="AO17" s="718"/>
      <c r="AP17" s="718"/>
      <c r="AQ17" s="719"/>
      <c r="AR17" s="804"/>
      <c r="AS17" s="804"/>
      <c r="AT17" s="804"/>
      <c r="AU17" s="804"/>
      <c r="AV17" s="804"/>
      <c r="AW17" s="804"/>
      <c r="AX17" s="805"/>
    </row>
    <row r="18" spans="1:50" ht="24.75" customHeight="1" x14ac:dyDescent="0.15">
      <c r="A18" s="322"/>
      <c r="B18" s="323"/>
      <c r="C18" s="323"/>
      <c r="D18" s="323"/>
      <c r="E18" s="323"/>
      <c r="F18" s="324"/>
      <c r="G18" s="810"/>
      <c r="H18" s="811"/>
      <c r="I18" s="794" t="s">
        <v>18</v>
      </c>
      <c r="J18" s="795"/>
      <c r="K18" s="795"/>
      <c r="L18" s="795"/>
      <c r="M18" s="795"/>
      <c r="N18" s="795"/>
      <c r="O18" s="796"/>
      <c r="P18" s="797">
        <f>SUM(P13:V17)</f>
        <v>0</v>
      </c>
      <c r="Q18" s="798"/>
      <c r="R18" s="798"/>
      <c r="S18" s="798"/>
      <c r="T18" s="798"/>
      <c r="U18" s="798"/>
      <c r="V18" s="799"/>
      <c r="W18" s="797">
        <f>SUM(W13:AC17)</f>
        <v>0</v>
      </c>
      <c r="X18" s="798"/>
      <c r="Y18" s="798"/>
      <c r="Z18" s="798"/>
      <c r="AA18" s="798"/>
      <c r="AB18" s="798"/>
      <c r="AC18" s="799"/>
      <c r="AD18" s="797">
        <f>SUM(AD13:AJ17)</f>
        <v>1129</v>
      </c>
      <c r="AE18" s="798"/>
      <c r="AF18" s="798"/>
      <c r="AG18" s="798"/>
      <c r="AH18" s="798"/>
      <c r="AI18" s="798"/>
      <c r="AJ18" s="799"/>
      <c r="AK18" s="797">
        <f>SUM(AK13:AQ17)</f>
        <v>1129</v>
      </c>
      <c r="AL18" s="798"/>
      <c r="AM18" s="798"/>
      <c r="AN18" s="798"/>
      <c r="AO18" s="798"/>
      <c r="AP18" s="798"/>
      <c r="AQ18" s="799"/>
      <c r="AR18" s="797">
        <f>SUM(AR13:AX17)</f>
        <v>1096</v>
      </c>
      <c r="AS18" s="798"/>
      <c r="AT18" s="798"/>
      <c r="AU18" s="798"/>
      <c r="AV18" s="798"/>
      <c r="AW18" s="798"/>
      <c r="AX18" s="800"/>
    </row>
    <row r="19" spans="1:50" ht="24.75" customHeight="1" x14ac:dyDescent="0.15">
      <c r="A19" s="322"/>
      <c r="B19" s="323"/>
      <c r="C19" s="323"/>
      <c r="D19" s="323"/>
      <c r="E19" s="323"/>
      <c r="F19" s="324"/>
      <c r="G19" s="769" t="s">
        <v>9</v>
      </c>
      <c r="H19" s="770"/>
      <c r="I19" s="770"/>
      <c r="J19" s="770"/>
      <c r="K19" s="770"/>
      <c r="L19" s="770"/>
      <c r="M19" s="770"/>
      <c r="N19" s="770"/>
      <c r="O19" s="770"/>
      <c r="P19" s="717">
        <v>0</v>
      </c>
      <c r="Q19" s="718"/>
      <c r="R19" s="718"/>
      <c r="S19" s="718"/>
      <c r="T19" s="718"/>
      <c r="U19" s="718"/>
      <c r="V19" s="719"/>
      <c r="W19" s="717">
        <v>0</v>
      </c>
      <c r="X19" s="718"/>
      <c r="Y19" s="718"/>
      <c r="Z19" s="718"/>
      <c r="AA19" s="718"/>
      <c r="AB19" s="718"/>
      <c r="AC19" s="719"/>
      <c r="AD19" s="717">
        <v>267</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15">
      <c r="A20" s="322"/>
      <c r="B20" s="323"/>
      <c r="C20" s="323"/>
      <c r="D20" s="323"/>
      <c r="E20" s="323"/>
      <c r="F20" s="324"/>
      <c r="G20" s="769" t="s">
        <v>10</v>
      </c>
      <c r="H20" s="770"/>
      <c r="I20" s="770"/>
      <c r="J20" s="770"/>
      <c r="K20" s="770"/>
      <c r="L20" s="770"/>
      <c r="M20" s="770"/>
      <c r="N20" s="770"/>
      <c r="O20" s="770"/>
      <c r="P20" s="765" t="str">
        <f>IF(P18=0, "-", SUM(P19)/P18)</f>
        <v>-</v>
      </c>
      <c r="Q20" s="765"/>
      <c r="R20" s="765"/>
      <c r="S20" s="765"/>
      <c r="T20" s="765"/>
      <c r="U20" s="765"/>
      <c r="V20" s="765"/>
      <c r="W20" s="765" t="str">
        <f>IF(W18=0, "-", SUM(W19)/W18)</f>
        <v>-</v>
      </c>
      <c r="X20" s="765"/>
      <c r="Y20" s="765"/>
      <c r="Z20" s="765"/>
      <c r="AA20" s="765"/>
      <c r="AB20" s="765"/>
      <c r="AC20" s="765"/>
      <c r="AD20" s="765">
        <f>IF(AD18=0, "-", SUM(AD19)/AD18)</f>
        <v>0.23649247121346323</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318</v>
      </c>
      <c r="H21" s="764"/>
      <c r="I21" s="764"/>
      <c r="J21" s="764"/>
      <c r="K21" s="764"/>
      <c r="L21" s="764"/>
      <c r="M21" s="764"/>
      <c r="N21" s="764"/>
      <c r="O21" s="764"/>
      <c r="P21" s="765" t="str">
        <f>IF(P19=0, "-", SUM(P19)/SUM(P13,P14))</f>
        <v>-</v>
      </c>
      <c r="Q21" s="765"/>
      <c r="R21" s="765"/>
      <c r="S21" s="765"/>
      <c r="T21" s="765"/>
      <c r="U21" s="765"/>
      <c r="V21" s="765"/>
      <c r="W21" s="765" t="str">
        <f>IF(W19=0, "-", SUM(W19)/SUM(W13,W14))</f>
        <v>-</v>
      </c>
      <c r="X21" s="765"/>
      <c r="Y21" s="765"/>
      <c r="Z21" s="765"/>
      <c r="AA21" s="765"/>
      <c r="AB21" s="765"/>
      <c r="AC21" s="765"/>
      <c r="AD21" s="765">
        <f>IF(AD19=0, "-", SUM(AD19)/SUM(AD13,AD14))</f>
        <v>0.23649247121346323</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3" t="s">
        <v>674</v>
      </c>
      <c r="B22" s="724"/>
      <c r="C22" s="724"/>
      <c r="D22" s="724"/>
      <c r="E22" s="724"/>
      <c r="F22" s="725"/>
      <c r="G22" s="729" t="s">
        <v>307</v>
      </c>
      <c r="H22" s="565"/>
      <c r="I22" s="565"/>
      <c r="J22" s="565"/>
      <c r="K22" s="565"/>
      <c r="L22" s="565"/>
      <c r="M22" s="565"/>
      <c r="N22" s="565"/>
      <c r="O22" s="566"/>
      <c r="P22" s="730" t="s">
        <v>672</v>
      </c>
      <c r="Q22" s="565"/>
      <c r="R22" s="565"/>
      <c r="S22" s="565"/>
      <c r="T22" s="565"/>
      <c r="U22" s="565"/>
      <c r="V22" s="566"/>
      <c r="W22" s="730" t="s">
        <v>673</v>
      </c>
      <c r="X22" s="565"/>
      <c r="Y22" s="565"/>
      <c r="Z22" s="565"/>
      <c r="AA22" s="565"/>
      <c r="AB22" s="565"/>
      <c r="AC22" s="566"/>
      <c r="AD22" s="730" t="s">
        <v>306</v>
      </c>
      <c r="AE22" s="565"/>
      <c r="AF22" s="565"/>
      <c r="AG22" s="565"/>
      <c r="AH22" s="565"/>
      <c r="AI22" s="565"/>
      <c r="AJ22" s="565"/>
      <c r="AK22" s="565"/>
      <c r="AL22" s="565"/>
      <c r="AM22" s="565"/>
      <c r="AN22" s="565"/>
      <c r="AO22" s="565"/>
      <c r="AP22" s="565"/>
      <c r="AQ22" s="565"/>
      <c r="AR22" s="565"/>
      <c r="AS22" s="565"/>
      <c r="AT22" s="565"/>
      <c r="AU22" s="565"/>
      <c r="AV22" s="565"/>
      <c r="AW22" s="565"/>
      <c r="AX22" s="750"/>
    </row>
    <row r="23" spans="1:50" ht="25.5" customHeight="1" x14ac:dyDescent="0.15">
      <c r="A23" s="726"/>
      <c r="B23" s="727"/>
      <c r="C23" s="727"/>
      <c r="D23" s="727"/>
      <c r="E23" s="727"/>
      <c r="F23" s="728"/>
      <c r="G23" s="751" t="s">
        <v>698</v>
      </c>
      <c r="H23" s="752"/>
      <c r="I23" s="752"/>
      <c r="J23" s="752"/>
      <c r="K23" s="752"/>
      <c r="L23" s="752"/>
      <c r="M23" s="752"/>
      <c r="N23" s="752"/>
      <c r="O23" s="753"/>
      <c r="P23" s="754">
        <v>1129</v>
      </c>
      <c r="Q23" s="755"/>
      <c r="R23" s="755"/>
      <c r="S23" s="755"/>
      <c r="T23" s="755"/>
      <c r="U23" s="755"/>
      <c r="V23" s="756"/>
      <c r="W23" s="754">
        <v>1096</v>
      </c>
      <c r="X23" s="755"/>
      <c r="Y23" s="755"/>
      <c r="Z23" s="755"/>
      <c r="AA23" s="755"/>
      <c r="AB23" s="755"/>
      <c r="AC23" s="756"/>
      <c r="AD23" s="757" t="s">
        <v>788</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15">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6"/>
      <c r="B29" s="727"/>
      <c r="C29" s="727"/>
      <c r="D29" s="727"/>
      <c r="E29" s="727"/>
      <c r="F29" s="728"/>
      <c r="G29" s="313" t="s">
        <v>18</v>
      </c>
      <c r="H29" s="737"/>
      <c r="I29" s="737"/>
      <c r="J29" s="737"/>
      <c r="K29" s="737"/>
      <c r="L29" s="737"/>
      <c r="M29" s="737"/>
      <c r="N29" s="737"/>
      <c r="O29" s="738"/>
      <c r="P29" s="739">
        <f>AK13</f>
        <v>1129</v>
      </c>
      <c r="Q29" s="740"/>
      <c r="R29" s="740"/>
      <c r="S29" s="740"/>
      <c r="T29" s="740"/>
      <c r="U29" s="740"/>
      <c r="V29" s="741"/>
      <c r="W29" s="742">
        <f>AR13</f>
        <v>1096</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78" customHeight="1" x14ac:dyDescent="0.15">
      <c r="A30" s="745" t="s">
        <v>661</v>
      </c>
      <c r="B30" s="746"/>
      <c r="C30" s="746"/>
      <c r="D30" s="746"/>
      <c r="E30" s="746"/>
      <c r="F30" s="747"/>
      <c r="G30" s="748" t="s">
        <v>728</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3" t="s">
        <v>662</v>
      </c>
      <c r="B31" s="168"/>
      <c r="C31" s="168"/>
      <c r="D31" s="168"/>
      <c r="E31" s="168"/>
      <c r="F31" s="169"/>
      <c r="G31" s="705" t="s">
        <v>654</v>
      </c>
      <c r="H31" s="706"/>
      <c r="I31" s="706"/>
      <c r="J31" s="706"/>
      <c r="K31" s="706"/>
      <c r="L31" s="706"/>
      <c r="M31" s="706"/>
      <c r="N31" s="706"/>
      <c r="O31" s="706"/>
      <c r="P31" s="707" t="s">
        <v>653</v>
      </c>
      <c r="Q31" s="706"/>
      <c r="R31" s="706"/>
      <c r="S31" s="706"/>
      <c r="T31" s="706"/>
      <c r="U31" s="706"/>
      <c r="V31" s="706"/>
      <c r="W31" s="706"/>
      <c r="X31" s="708"/>
      <c r="Y31" s="709"/>
      <c r="Z31" s="710"/>
      <c r="AA31" s="711"/>
      <c r="AB31" s="641" t="s">
        <v>11</v>
      </c>
      <c r="AC31" s="641"/>
      <c r="AD31" s="641"/>
      <c r="AE31" s="131" t="s">
        <v>498</v>
      </c>
      <c r="AF31" s="712"/>
      <c r="AG31" s="712"/>
      <c r="AH31" s="713"/>
      <c r="AI31" s="131" t="s">
        <v>650</v>
      </c>
      <c r="AJ31" s="712"/>
      <c r="AK31" s="712"/>
      <c r="AL31" s="713"/>
      <c r="AM31" s="131" t="s">
        <v>466</v>
      </c>
      <c r="AN31" s="712"/>
      <c r="AO31" s="712"/>
      <c r="AP31" s="713"/>
      <c r="AQ31" s="638" t="s">
        <v>497</v>
      </c>
      <c r="AR31" s="639"/>
      <c r="AS31" s="639"/>
      <c r="AT31" s="640"/>
      <c r="AU31" s="638" t="s">
        <v>675</v>
      </c>
      <c r="AV31" s="639"/>
      <c r="AW31" s="639"/>
      <c r="AX31" s="648"/>
    </row>
    <row r="32" spans="1:50" ht="23.25" customHeight="1" x14ac:dyDescent="0.15">
      <c r="A32" s="663"/>
      <c r="B32" s="168"/>
      <c r="C32" s="168"/>
      <c r="D32" s="168"/>
      <c r="E32" s="168"/>
      <c r="F32" s="169"/>
      <c r="G32" s="749" t="s">
        <v>777</v>
      </c>
      <c r="H32" s="650"/>
      <c r="I32" s="650"/>
      <c r="J32" s="650"/>
      <c r="K32" s="650"/>
      <c r="L32" s="650"/>
      <c r="M32" s="650"/>
      <c r="N32" s="650"/>
      <c r="O32" s="650"/>
      <c r="P32" s="400" t="s">
        <v>699</v>
      </c>
      <c r="Q32" s="654"/>
      <c r="R32" s="654"/>
      <c r="S32" s="654"/>
      <c r="T32" s="654"/>
      <c r="U32" s="654"/>
      <c r="V32" s="654"/>
      <c r="W32" s="654"/>
      <c r="X32" s="655"/>
      <c r="Y32" s="659" t="s">
        <v>52</v>
      </c>
      <c r="Z32" s="660"/>
      <c r="AA32" s="661"/>
      <c r="AB32" s="163" t="s">
        <v>726</v>
      </c>
      <c r="AC32" s="662"/>
      <c r="AD32" s="662"/>
      <c r="AE32" s="677" t="s">
        <v>727</v>
      </c>
      <c r="AF32" s="631"/>
      <c r="AG32" s="631"/>
      <c r="AH32" s="631"/>
      <c r="AI32" s="677" t="s">
        <v>727</v>
      </c>
      <c r="AJ32" s="631"/>
      <c r="AK32" s="631"/>
      <c r="AL32" s="631"/>
      <c r="AM32" s="677"/>
      <c r="AN32" s="631"/>
      <c r="AO32" s="631"/>
      <c r="AP32" s="631"/>
      <c r="AQ32" s="677" t="s">
        <v>727</v>
      </c>
      <c r="AR32" s="631"/>
      <c r="AS32" s="631"/>
      <c r="AT32" s="631"/>
      <c r="AU32" s="108" t="s">
        <v>727</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726</v>
      </c>
      <c r="AC33" s="662"/>
      <c r="AD33" s="662"/>
      <c r="AE33" s="677" t="s">
        <v>727</v>
      </c>
      <c r="AF33" s="631"/>
      <c r="AG33" s="631"/>
      <c r="AH33" s="631"/>
      <c r="AI33" s="677" t="s">
        <v>727</v>
      </c>
      <c r="AJ33" s="631"/>
      <c r="AK33" s="631"/>
      <c r="AL33" s="631"/>
      <c r="AM33" s="631">
        <v>2377</v>
      </c>
      <c r="AN33" s="631"/>
      <c r="AO33" s="631"/>
      <c r="AP33" s="631"/>
      <c r="AQ33" s="631">
        <v>2377</v>
      </c>
      <c r="AR33" s="631"/>
      <c r="AS33" s="631"/>
      <c r="AT33" s="631"/>
      <c r="AU33" s="632">
        <v>2377</v>
      </c>
      <c r="AV33" s="633"/>
      <c r="AW33" s="633"/>
      <c r="AX33" s="634"/>
    </row>
    <row r="34" spans="1:51" ht="23.25" customHeight="1" x14ac:dyDescent="0.15">
      <c r="A34" s="696" t="s">
        <v>663</v>
      </c>
      <c r="B34" s="697"/>
      <c r="C34" s="697"/>
      <c r="D34" s="697"/>
      <c r="E34" s="697"/>
      <c r="F34" s="698"/>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676</v>
      </c>
      <c r="AR34" s="643"/>
      <c r="AS34" s="643"/>
      <c r="AT34" s="643"/>
      <c r="AU34" s="643"/>
      <c r="AV34" s="643"/>
      <c r="AW34" s="643"/>
      <c r="AX34" s="644"/>
    </row>
    <row r="35" spans="1:51" ht="23.25" customHeight="1" x14ac:dyDescent="0.15">
      <c r="A35" s="699"/>
      <c r="B35" s="700"/>
      <c r="C35" s="700"/>
      <c r="D35" s="700"/>
      <c r="E35" s="700"/>
      <c r="F35" s="701"/>
      <c r="G35" s="667" t="s">
        <v>700</v>
      </c>
      <c r="H35" s="668"/>
      <c r="I35" s="668"/>
      <c r="J35" s="668"/>
      <c r="K35" s="668"/>
      <c r="L35" s="668"/>
      <c r="M35" s="668"/>
      <c r="N35" s="668"/>
      <c r="O35" s="668"/>
      <c r="P35" s="668"/>
      <c r="Q35" s="668"/>
      <c r="R35" s="668"/>
      <c r="S35" s="668"/>
      <c r="T35" s="668"/>
      <c r="U35" s="668"/>
      <c r="V35" s="668"/>
      <c r="W35" s="668"/>
      <c r="X35" s="668"/>
      <c r="Y35" s="671" t="s">
        <v>663</v>
      </c>
      <c r="Z35" s="672"/>
      <c r="AA35" s="673"/>
      <c r="AB35" s="674" t="s">
        <v>729</v>
      </c>
      <c r="AC35" s="675"/>
      <c r="AD35" s="676"/>
      <c r="AE35" s="677" t="s">
        <v>727</v>
      </c>
      <c r="AF35" s="677"/>
      <c r="AG35" s="677"/>
      <c r="AH35" s="677"/>
      <c r="AI35" s="677" t="s">
        <v>727</v>
      </c>
      <c r="AJ35" s="677"/>
      <c r="AK35" s="677"/>
      <c r="AL35" s="677"/>
      <c r="AM35" s="677">
        <v>0.47</v>
      </c>
      <c r="AN35" s="677"/>
      <c r="AO35" s="677"/>
      <c r="AP35" s="677"/>
      <c r="AQ35" s="108">
        <v>0.47</v>
      </c>
      <c r="AR35" s="102"/>
      <c r="AS35" s="102"/>
      <c r="AT35" s="102"/>
      <c r="AU35" s="102"/>
      <c r="AV35" s="102"/>
      <c r="AW35" s="102"/>
      <c r="AX35" s="103"/>
    </row>
    <row r="36" spans="1:51" ht="46.5" customHeight="1" x14ac:dyDescent="0.15">
      <c r="A36" s="702"/>
      <c r="B36" s="703"/>
      <c r="C36" s="703"/>
      <c r="D36" s="703"/>
      <c r="E36" s="703"/>
      <c r="F36" s="704"/>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730</v>
      </c>
      <c r="AC36" s="628"/>
      <c r="AD36" s="629"/>
      <c r="AE36" s="630" t="s">
        <v>727</v>
      </c>
      <c r="AF36" s="630"/>
      <c r="AG36" s="630"/>
      <c r="AH36" s="630"/>
      <c r="AI36" s="630" t="s">
        <v>727</v>
      </c>
      <c r="AJ36" s="630"/>
      <c r="AK36" s="630"/>
      <c r="AL36" s="630"/>
      <c r="AM36" s="630" t="s">
        <v>784</v>
      </c>
      <c r="AN36" s="630"/>
      <c r="AO36" s="630"/>
      <c r="AP36" s="630"/>
      <c r="AQ36" s="714" t="s">
        <v>784</v>
      </c>
      <c r="AR36" s="715"/>
      <c r="AS36" s="715"/>
      <c r="AT36" s="715"/>
      <c r="AU36" s="715"/>
      <c r="AV36" s="715"/>
      <c r="AW36" s="715"/>
      <c r="AX36" s="716"/>
    </row>
    <row r="37" spans="1:51" ht="18.75" customHeight="1" x14ac:dyDescent="0.15">
      <c r="A37" s="684" t="s">
        <v>314</v>
      </c>
      <c r="B37" s="685"/>
      <c r="C37" s="685"/>
      <c r="D37" s="685"/>
      <c r="E37" s="685"/>
      <c r="F37" s="686"/>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4" t="s">
        <v>650</v>
      </c>
      <c r="AJ37" s="694"/>
      <c r="AK37" s="694"/>
      <c r="AL37" s="624"/>
      <c r="AM37" s="694" t="s">
        <v>466</v>
      </c>
      <c r="AN37" s="694"/>
      <c r="AO37" s="694"/>
      <c r="AP37" s="624"/>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5"/>
      <c r="AJ38" s="695"/>
      <c r="AK38" s="695"/>
      <c r="AL38" s="131"/>
      <c r="AM38" s="695"/>
      <c r="AN38" s="695"/>
      <c r="AO38" s="695"/>
      <c r="AP38" s="131"/>
      <c r="AQ38" s="522" t="s">
        <v>727</v>
      </c>
      <c r="AR38" s="523"/>
      <c r="AS38" s="142" t="s">
        <v>224</v>
      </c>
      <c r="AT38" s="143"/>
      <c r="AU38" s="141">
        <v>4</v>
      </c>
      <c r="AV38" s="141"/>
      <c r="AW38" s="123" t="s">
        <v>170</v>
      </c>
      <c r="AX38" s="144"/>
    </row>
    <row r="39" spans="1:51" ht="23.25" customHeight="1" x14ac:dyDescent="0.15">
      <c r="A39" s="690"/>
      <c r="B39" s="688"/>
      <c r="C39" s="688"/>
      <c r="D39" s="688"/>
      <c r="E39" s="688"/>
      <c r="F39" s="689"/>
      <c r="G39" s="193" t="s">
        <v>731</v>
      </c>
      <c r="H39" s="194"/>
      <c r="I39" s="194"/>
      <c r="J39" s="194"/>
      <c r="K39" s="194"/>
      <c r="L39" s="194"/>
      <c r="M39" s="194"/>
      <c r="N39" s="194"/>
      <c r="O39" s="195"/>
      <c r="P39" s="146" t="s">
        <v>732</v>
      </c>
      <c r="Q39" s="146"/>
      <c r="R39" s="146"/>
      <c r="S39" s="146"/>
      <c r="T39" s="146"/>
      <c r="U39" s="146"/>
      <c r="V39" s="146"/>
      <c r="W39" s="146"/>
      <c r="X39" s="147"/>
      <c r="Y39" s="234" t="s">
        <v>12</v>
      </c>
      <c r="Z39" s="235"/>
      <c r="AA39" s="236"/>
      <c r="AB39" s="683" t="s">
        <v>14</v>
      </c>
      <c r="AC39" s="683"/>
      <c r="AD39" s="683"/>
      <c r="AE39" s="108" t="s">
        <v>727</v>
      </c>
      <c r="AF39" s="102"/>
      <c r="AG39" s="102"/>
      <c r="AH39" s="102"/>
      <c r="AI39" s="108" t="s">
        <v>727</v>
      </c>
      <c r="AJ39" s="102"/>
      <c r="AK39" s="102"/>
      <c r="AL39" s="102"/>
      <c r="AM39" s="108"/>
      <c r="AN39" s="102"/>
      <c r="AO39" s="102"/>
      <c r="AP39" s="102"/>
      <c r="AQ39" s="109" t="s">
        <v>727</v>
      </c>
      <c r="AR39" s="110"/>
      <c r="AS39" s="110"/>
      <c r="AT39" s="111"/>
      <c r="AU39" s="102" t="s">
        <v>727</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683" t="s">
        <v>14</v>
      </c>
      <c r="AC40" s="683"/>
      <c r="AD40" s="683"/>
      <c r="AE40" s="108" t="s">
        <v>727</v>
      </c>
      <c r="AF40" s="102"/>
      <c r="AG40" s="102"/>
      <c r="AH40" s="102"/>
      <c r="AI40" s="108" t="s">
        <v>727</v>
      </c>
      <c r="AJ40" s="102"/>
      <c r="AK40" s="102"/>
      <c r="AL40" s="102"/>
      <c r="AM40" s="108">
        <v>100</v>
      </c>
      <c r="AN40" s="102"/>
      <c r="AO40" s="102"/>
      <c r="AP40" s="102"/>
      <c r="AQ40" s="109" t="s">
        <v>727</v>
      </c>
      <c r="AR40" s="110"/>
      <c r="AS40" s="110"/>
      <c r="AT40" s="111"/>
      <c r="AU40" s="102">
        <v>100</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727</v>
      </c>
      <c r="AF41" s="102"/>
      <c r="AG41" s="102"/>
      <c r="AH41" s="102"/>
      <c r="AI41" s="108" t="s">
        <v>727</v>
      </c>
      <c r="AJ41" s="102"/>
      <c r="AK41" s="102"/>
      <c r="AL41" s="102"/>
      <c r="AM41" s="108"/>
      <c r="AN41" s="102"/>
      <c r="AO41" s="102"/>
      <c r="AP41" s="102"/>
      <c r="AQ41" s="109" t="s">
        <v>727</v>
      </c>
      <c r="AR41" s="110"/>
      <c r="AS41" s="110"/>
      <c r="AT41" s="111"/>
      <c r="AU41" s="102" t="s">
        <v>727</v>
      </c>
      <c r="AV41" s="102"/>
      <c r="AW41" s="102"/>
      <c r="AX41" s="103"/>
    </row>
    <row r="42" spans="1:51" ht="23.25" customHeight="1" x14ac:dyDescent="0.15">
      <c r="A42" s="202" t="s">
        <v>341</v>
      </c>
      <c r="B42" s="165"/>
      <c r="C42" s="165"/>
      <c r="D42" s="165"/>
      <c r="E42" s="165"/>
      <c r="F42" s="166"/>
      <c r="G42" s="204" t="s">
        <v>733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42"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661</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3" t="s">
        <v>662</v>
      </c>
      <c r="B65" s="168"/>
      <c r="C65" s="168"/>
      <c r="D65" s="168"/>
      <c r="E65" s="168"/>
      <c r="F65" s="169"/>
      <c r="G65" s="705" t="s">
        <v>654</v>
      </c>
      <c r="H65" s="706"/>
      <c r="I65" s="706"/>
      <c r="J65" s="706"/>
      <c r="K65" s="706"/>
      <c r="L65" s="706"/>
      <c r="M65" s="706"/>
      <c r="N65" s="706"/>
      <c r="O65" s="706"/>
      <c r="P65" s="707" t="s">
        <v>653</v>
      </c>
      <c r="Q65" s="706"/>
      <c r="R65" s="706"/>
      <c r="S65" s="706"/>
      <c r="T65" s="706"/>
      <c r="U65" s="706"/>
      <c r="V65" s="706"/>
      <c r="W65" s="706"/>
      <c r="X65" s="708"/>
      <c r="Y65" s="709"/>
      <c r="Z65" s="710"/>
      <c r="AA65" s="711"/>
      <c r="AB65" s="641" t="s">
        <v>11</v>
      </c>
      <c r="AC65" s="641"/>
      <c r="AD65" s="641"/>
      <c r="AE65" s="131" t="s">
        <v>498</v>
      </c>
      <c r="AF65" s="712"/>
      <c r="AG65" s="712"/>
      <c r="AH65" s="713"/>
      <c r="AI65" s="131" t="s">
        <v>650</v>
      </c>
      <c r="AJ65" s="712"/>
      <c r="AK65" s="712"/>
      <c r="AL65" s="713"/>
      <c r="AM65" s="131" t="s">
        <v>466</v>
      </c>
      <c r="AN65" s="712"/>
      <c r="AO65" s="712"/>
      <c r="AP65" s="713"/>
      <c r="AQ65" s="638" t="s">
        <v>497</v>
      </c>
      <c r="AR65" s="639"/>
      <c r="AS65" s="639"/>
      <c r="AT65" s="640"/>
      <c r="AU65" s="638" t="s">
        <v>675</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6" t="s">
        <v>663</v>
      </c>
      <c r="B68" s="697"/>
      <c r="C68" s="697"/>
      <c r="D68" s="697"/>
      <c r="E68" s="697"/>
      <c r="F68" s="698"/>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676</v>
      </c>
      <c r="AR68" s="643"/>
      <c r="AS68" s="643"/>
      <c r="AT68" s="643"/>
      <c r="AU68" s="643"/>
      <c r="AV68" s="643"/>
      <c r="AW68" s="643"/>
      <c r="AX68" s="644"/>
      <c r="AY68">
        <f>IF(SUBSTITUTE(SUBSTITUTE($G$69,"／",""),"　","")="",0,1)</f>
        <v>0</v>
      </c>
    </row>
    <row r="69" spans="1:51" ht="23.25" hidden="1" customHeight="1" x14ac:dyDescent="0.15">
      <c r="A69" s="699"/>
      <c r="B69" s="700"/>
      <c r="C69" s="700"/>
      <c r="D69" s="700"/>
      <c r="E69" s="700"/>
      <c r="F69" s="701"/>
      <c r="G69" s="667" t="s">
        <v>665</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2"/>
      <c r="B70" s="703"/>
      <c r="C70" s="703"/>
      <c r="D70" s="703"/>
      <c r="E70" s="703"/>
      <c r="F70" s="704"/>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667</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661</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3" t="s">
        <v>662</v>
      </c>
      <c r="B99" s="168"/>
      <c r="C99" s="168"/>
      <c r="D99" s="168"/>
      <c r="E99" s="168"/>
      <c r="F99" s="169"/>
      <c r="G99" s="705" t="s">
        <v>654</v>
      </c>
      <c r="H99" s="706"/>
      <c r="I99" s="706"/>
      <c r="J99" s="706"/>
      <c r="K99" s="706"/>
      <c r="L99" s="706"/>
      <c r="M99" s="706"/>
      <c r="N99" s="706"/>
      <c r="O99" s="706"/>
      <c r="P99" s="707" t="s">
        <v>653</v>
      </c>
      <c r="Q99" s="706"/>
      <c r="R99" s="706"/>
      <c r="S99" s="706"/>
      <c r="T99" s="706"/>
      <c r="U99" s="706"/>
      <c r="V99" s="706"/>
      <c r="W99" s="706"/>
      <c r="X99" s="708"/>
      <c r="Y99" s="709"/>
      <c r="Z99" s="710"/>
      <c r="AA99" s="711"/>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665</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667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661</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3" t="s">
        <v>662</v>
      </c>
      <c r="B133" s="168"/>
      <c r="C133" s="168"/>
      <c r="D133" s="168"/>
      <c r="E133" s="168"/>
      <c r="F133" s="169"/>
      <c r="G133" s="705" t="s">
        <v>654</v>
      </c>
      <c r="H133" s="706"/>
      <c r="I133" s="706"/>
      <c r="J133" s="706"/>
      <c r="K133" s="706"/>
      <c r="L133" s="706"/>
      <c r="M133" s="706"/>
      <c r="N133" s="706"/>
      <c r="O133" s="706"/>
      <c r="P133" s="707" t="s">
        <v>653</v>
      </c>
      <c r="Q133" s="706"/>
      <c r="R133" s="706"/>
      <c r="S133" s="706"/>
      <c r="T133" s="706"/>
      <c r="U133" s="706"/>
      <c r="V133" s="706"/>
      <c r="W133" s="706"/>
      <c r="X133" s="708"/>
      <c r="Y133" s="709"/>
      <c r="Z133" s="710"/>
      <c r="AA133" s="711"/>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665</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661</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3" t="s">
        <v>662</v>
      </c>
      <c r="B167" s="168"/>
      <c r="C167" s="168"/>
      <c r="D167" s="168"/>
      <c r="E167" s="168"/>
      <c r="F167" s="169"/>
      <c r="G167" s="705" t="s">
        <v>654</v>
      </c>
      <c r="H167" s="706"/>
      <c r="I167" s="706"/>
      <c r="J167" s="706"/>
      <c r="K167" s="706"/>
      <c r="L167" s="706"/>
      <c r="M167" s="706"/>
      <c r="N167" s="706"/>
      <c r="O167" s="706"/>
      <c r="P167" s="707" t="s">
        <v>653</v>
      </c>
      <c r="Q167" s="706"/>
      <c r="R167" s="706"/>
      <c r="S167" s="706"/>
      <c r="T167" s="706"/>
      <c r="U167" s="706"/>
      <c r="V167" s="706"/>
      <c r="W167" s="706"/>
      <c r="X167" s="708"/>
      <c r="Y167" s="709"/>
      <c r="Z167" s="710"/>
      <c r="AA167" s="711"/>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665</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667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c r="AS214" s="434"/>
      <c r="AT214" s="435"/>
      <c r="AU214" s="435"/>
      <c r="AV214" s="435"/>
      <c r="AW214" s="435"/>
      <c r="AX214" s="436"/>
      <c r="AY214">
        <f>COUNTIF($AR$214,"☑")</f>
        <v>0</v>
      </c>
    </row>
    <row r="215" spans="1:51" ht="45" customHeight="1" x14ac:dyDescent="0.15">
      <c r="A215" s="421" t="s">
        <v>364</v>
      </c>
      <c r="B215" s="422"/>
      <c r="C215" s="425" t="s">
        <v>227</v>
      </c>
      <c r="D215" s="422"/>
      <c r="E215" s="427" t="s">
        <v>243</v>
      </c>
      <c r="F215" s="428"/>
      <c r="G215" s="429" t="s">
        <v>701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702</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770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727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681</v>
      </c>
      <c r="D218" s="507"/>
      <c r="E218" s="164" t="s">
        <v>360</v>
      </c>
      <c r="F218" s="166"/>
      <c r="G218" s="487" t="s">
        <v>230</v>
      </c>
      <c r="H218" s="488"/>
      <c r="I218" s="488"/>
      <c r="J218" s="508" t="s">
        <v>231</v>
      </c>
      <c r="K218" s="509"/>
      <c r="L218" s="509"/>
      <c r="M218" s="509"/>
      <c r="N218" s="509"/>
      <c r="O218" s="509"/>
      <c r="P218" s="509"/>
      <c r="Q218" s="509"/>
      <c r="R218" s="509"/>
      <c r="S218" s="509"/>
      <c r="T218" s="510"/>
      <c r="U218" s="485" t="s">
        <v>771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772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51.75"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8" t="s">
        <v>365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693</v>
      </c>
      <c r="AE223" s="467"/>
      <c r="AF223" s="467"/>
      <c r="AG223" s="468" t="s">
        <v>703</v>
      </c>
      <c r="AH223" s="469"/>
      <c r="AI223" s="469"/>
      <c r="AJ223" s="469"/>
      <c r="AK223" s="469"/>
      <c r="AL223" s="469"/>
      <c r="AM223" s="469"/>
      <c r="AN223" s="469"/>
      <c r="AO223" s="469"/>
      <c r="AP223" s="469"/>
      <c r="AQ223" s="469"/>
      <c r="AR223" s="469"/>
      <c r="AS223" s="469"/>
      <c r="AT223" s="469"/>
      <c r="AU223" s="469"/>
      <c r="AV223" s="469"/>
      <c r="AW223" s="469"/>
      <c r="AX223" s="470"/>
    </row>
    <row r="224" spans="1:51" ht="8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693</v>
      </c>
      <c r="AE224" s="380"/>
      <c r="AF224" s="380"/>
      <c r="AG224" s="374" t="s">
        <v>704</v>
      </c>
      <c r="AH224" s="375"/>
      <c r="AI224" s="375"/>
      <c r="AJ224" s="375"/>
      <c r="AK224" s="375"/>
      <c r="AL224" s="375"/>
      <c r="AM224" s="375"/>
      <c r="AN224" s="375"/>
      <c r="AO224" s="375"/>
      <c r="AP224" s="375"/>
      <c r="AQ224" s="375"/>
      <c r="AR224" s="375"/>
      <c r="AS224" s="375"/>
      <c r="AT224" s="375"/>
      <c r="AU224" s="375"/>
      <c r="AV224" s="375"/>
      <c r="AW224" s="375"/>
      <c r="AX224" s="376"/>
    </row>
    <row r="225" spans="1:50" ht="8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693</v>
      </c>
      <c r="AE225" s="417"/>
      <c r="AF225" s="417"/>
      <c r="AG225" s="402" t="s">
        <v>705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693</v>
      </c>
      <c r="AE226" s="398"/>
      <c r="AF226" s="398"/>
      <c r="AG226" s="400" t="s">
        <v>782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709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33"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693</v>
      </c>
      <c r="AE229" s="364"/>
      <c r="AF229" s="364"/>
      <c r="AG229" s="366" t="s">
        <v>778</v>
      </c>
      <c r="AH229" s="367"/>
      <c r="AI229" s="367"/>
      <c r="AJ229" s="367"/>
      <c r="AK229" s="367"/>
      <c r="AL229" s="367"/>
      <c r="AM229" s="367"/>
      <c r="AN229" s="367"/>
      <c r="AO229" s="367"/>
      <c r="AP229" s="367"/>
      <c r="AQ229" s="367"/>
      <c r="AR229" s="367"/>
      <c r="AS229" s="367"/>
      <c r="AT229" s="367"/>
      <c r="AU229" s="367"/>
      <c r="AV229" s="367"/>
      <c r="AW229" s="367"/>
      <c r="AX229" s="368"/>
    </row>
    <row r="230" spans="1:50" ht="39"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693</v>
      </c>
      <c r="AE230" s="380"/>
      <c r="AF230" s="380"/>
      <c r="AG230" s="374" t="s">
        <v>773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710</v>
      </c>
      <c r="AE231" s="380"/>
      <c r="AF231" s="380"/>
      <c r="AG231" s="374" t="s">
        <v>365</v>
      </c>
      <c r="AH231" s="375"/>
      <c r="AI231" s="375"/>
      <c r="AJ231" s="375"/>
      <c r="AK231" s="375"/>
      <c r="AL231" s="375"/>
      <c r="AM231" s="375"/>
      <c r="AN231" s="375"/>
      <c r="AO231" s="375"/>
      <c r="AP231" s="375"/>
      <c r="AQ231" s="375"/>
      <c r="AR231" s="375"/>
      <c r="AS231" s="375"/>
      <c r="AT231" s="375"/>
      <c r="AU231" s="375"/>
      <c r="AV231" s="375"/>
      <c r="AW231" s="375"/>
      <c r="AX231" s="376"/>
    </row>
    <row r="232" spans="1:50" ht="3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693</v>
      </c>
      <c r="AE232" s="380"/>
      <c r="AF232" s="380"/>
      <c r="AG232" s="374" t="s">
        <v>779</v>
      </c>
      <c r="AH232" s="375"/>
      <c r="AI232" s="375"/>
      <c r="AJ232" s="375"/>
      <c r="AK232" s="375"/>
      <c r="AL232" s="375"/>
      <c r="AM232" s="375"/>
      <c r="AN232" s="375"/>
      <c r="AO232" s="375"/>
      <c r="AP232" s="375"/>
      <c r="AQ232" s="375"/>
      <c r="AR232" s="375"/>
      <c r="AS232" s="375"/>
      <c r="AT232" s="375"/>
      <c r="AU232" s="375"/>
      <c r="AV232" s="375"/>
      <c r="AW232" s="375"/>
      <c r="AX232" s="376"/>
    </row>
    <row r="233" spans="1:50" ht="32.25"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774</v>
      </c>
      <c r="AE233" s="417"/>
      <c r="AF233" s="417"/>
      <c r="AG233" s="418" t="s">
        <v>780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710</v>
      </c>
      <c r="AE234" s="380"/>
      <c r="AF234" s="449"/>
      <c r="AG234" s="374" t="s">
        <v>365</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693</v>
      </c>
      <c r="AE235" s="410"/>
      <c r="AF235" s="411"/>
      <c r="AG235" s="412" t="s">
        <v>781</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710</v>
      </c>
      <c r="AE236" s="364"/>
      <c r="AF236" s="365"/>
      <c r="AG236" s="366" t="s">
        <v>711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693</v>
      </c>
      <c r="AE237" s="373"/>
      <c r="AF237" s="373"/>
      <c r="AG237" s="374" t="s">
        <v>775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710</v>
      </c>
      <c r="AE238" s="380"/>
      <c r="AF238" s="380"/>
      <c r="AG238" s="374" t="s">
        <v>711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710</v>
      </c>
      <c r="AE239" s="380"/>
      <c r="AF239" s="380"/>
      <c r="AG239" s="404" t="s">
        <v>711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710</v>
      </c>
      <c r="AE240" s="398"/>
      <c r="AF240" s="399"/>
      <c r="AG240" s="400" t="s">
        <v>783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7" t="s">
        <v>0</v>
      </c>
      <c r="D241" s="908"/>
      <c r="E241" s="908"/>
      <c r="F241" s="908"/>
      <c r="G241" s="908"/>
      <c r="H241" s="908"/>
      <c r="I241" s="908"/>
      <c r="J241" s="908"/>
      <c r="K241" s="908"/>
      <c r="L241" s="908"/>
      <c r="M241" s="908"/>
      <c r="N241" s="908"/>
      <c r="O241" s="904" t="s">
        <v>687</v>
      </c>
      <c r="P241" s="905"/>
      <c r="Q241" s="905"/>
      <c r="R241" s="905"/>
      <c r="S241" s="905"/>
      <c r="T241" s="905"/>
      <c r="U241" s="905"/>
      <c r="V241" s="905"/>
      <c r="W241" s="905"/>
      <c r="X241" s="905"/>
      <c r="Y241" s="905"/>
      <c r="Z241" s="905"/>
      <c r="AA241" s="905"/>
      <c r="AB241" s="905"/>
      <c r="AC241" s="905"/>
      <c r="AD241" s="905"/>
      <c r="AE241" s="905"/>
      <c r="AF241" s="906"/>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91"/>
      <c r="D242" s="892"/>
      <c r="E242" s="383"/>
      <c r="F242" s="383"/>
      <c r="G242" s="383"/>
      <c r="H242" s="384"/>
      <c r="I242" s="384"/>
      <c r="J242" s="893"/>
      <c r="K242" s="893"/>
      <c r="L242" s="893"/>
      <c r="M242" s="384"/>
      <c r="N242" s="894"/>
      <c r="O242" s="895"/>
      <c r="P242" s="896"/>
      <c r="Q242" s="896"/>
      <c r="R242" s="896"/>
      <c r="S242" s="896"/>
      <c r="T242" s="896"/>
      <c r="U242" s="896"/>
      <c r="V242" s="896"/>
      <c r="W242" s="896"/>
      <c r="X242" s="896"/>
      <c r="Y242" s="896"/>
      <c r="Z242" s="896"/>
      <c r="AA242" s="896"/>
      <c r="AB242" s="896"/>
      <c r="AC242" s="896"/>
      <c r="AD242" s="896"/>
      <c r="AE242" s="896"/>
      <c r="AF242" s="897"/>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8"/>
      <c r="P243" s="899"/>
      <c r="Q243" s="899"/>
      <c r="R243" s="899"/>
      <c r="S243" s="899"/>
      <c r="T243" s="899"/>
      <c r="U243" s="899"/>
      <c r="V243" s="899"/>
      <c r="W243" s="899"/>
      <c r="X243" s="899"/>
      <c r="Y243" s="899"/>
      <c r="Z243" s="899"/>
      <c r="AA243" s="899"/>
      <c r="AB243" s="899"/>
      <c r="AC243" s="899"/>
      <c r="AD243" s="899"/>
      <c r="AE243" s="899"/>
      <c r="AF243" s="900"/>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8"/>
      <c r="P244" s="899"/>
      <c r="Q244" s="899"/>
      <c r="R244" s="899"/>
      <c r="S244" s="899"/>
      <c r="T244" s="899"/>
      <c r="U244" s="899"/>
      <c r="V244" s="899"/>
      <c r="W244" s="899"/>
      <c r="X244" s="899"/>
      <c r="Y244" s="899"/>
      <c r="Z244" s="899"/>
      <c r="AA244" s="899"/>
      <c r="AB244" s="899"/>
      <c r="AC244" s="899"/>
      <c r="AD244" s="899"/>
      <c r="AE244" s="899"/>
      <c r="AF244" s="900"/>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8"/>
      <c r="P245" s="899"/>
      <c r="Q245" s="899"/>
      <c r="R245" s="899"/>
      <c r="S245" s="899"/>
      <c r="T245" s="899"/>
      <c r="U245" s="899"/>
      <c r="V245" s="899"/>
      <c r="W245" s="899"/>
      <c r="X245" s="899"/>
      <c r="Y245" s="899"/>
      <c r="Z245" s="899"/>
      <c r="AA245" s="899"/>
      <c r="AB245" s="899"/>
      <c r="AC245" s="899"/>
      <c r="AD245" s="899"/>
      <c r="AE245" s="899"/>
      <c r="AF245" s="900"/>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9"/>
      <c r="N246" s="890"/>
      <c r="O246" s="901"/>
      <c r="P246" s="902"/>
      <c r="Q246" s="902"/>
      <c r="R246" s="902"/>
      <c r="S246" s="902"/>
      <c r="T246" s="902"/>
      <c r="U246" s="902"/>
      <c r="V246" s="902"/>
      <c r="W246" s="902"/>
      <c r="X246" s="902"/>
      <c r="Y246" s="902"/>
      <c r="Z246" s="902"/>
      <c r="AA246" s="902"/>
      <c r="AB246" s="902"/>
      <c r="AC246" s="902"/>
      <c r="AD246" s="902"/>
      <c r="AE246" s="902"/>
      <c r="AF246" s="903"/>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9"/>
      <c r="C247" s="313" t="s">
        <v>50</v>
      </c>
      <c r="D247" s="737"/>
      <c r="E247" s="737"/>
      <c r="F247" s="738"/>
      <c r="G247" s="922" t="s">
        <v>734</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735</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785</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38" t="s">
        <v>133</v>
      </c>
      <c r="B252" s="339"/>
      <c r="C252" s="339"/>
      <c r="D252" s="339"/>
      <c r="E252" s="340"/>
      <c r="F252" s="918" t="s">
        <v>789</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38" t="s">
        <v>133</v>
      </c>
      <c r="B254" s="339"/>
      <c r="C254" s="339"/>
      <c r="D254" s="339"/>
      <c r="E254" s="340"/>
      <c r="F254" s="341" t="s">
        <v>790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t="s">
        <v>708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t="s">
        <v>708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t="s">
        <v>708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t="s">
        <v>708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t="s">
        <v>708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t="s">
        <v>708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t="s">
        <v>708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t="s">
        <v>708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712</v>
      </c>
      <c r="H268" s="101"/>
      <c r="I268" s="101"/>
      <c r="J268" s="100" t="s">
        <v>624</v>
      </c>
      <c r="K268" s="100"/>
      <c r="L268" s="116">
        <v>23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738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737</v>
      </c>
      <c r="H310" s="300"/>
      <c r="I310" s="300"/>
      <c r="J310" s="300"/>
      <c r="K310" s="301"/>
      <c r="L310" s="302" t="s">
        <v>736</v>
      </c>
      <c r="M310" s="303"/>
      <c r="N310" s="303"/>
      <c r="O310" s="303"/>
      <c r="P310" s="303"/>
      <c r="Q310" s="303"/>
      <c r="R310" s="303"/>
      <c r="S310" s="303"/>
      <c r="T310" s="303"/>
      <c r="U310" s="303"/>
      <c r="V310" s="303"/>
      <c r="W310" s="303"/>
      <c r="X310" s="304"/>
      <c r="Y310" s="305">
        <v>39</v>
      </c>
      <c r="Z310" s="306"/>
      <c r="AA310" s="306"/>
      <c r="AB310" s="307"/>
      <c r="AC310" s="299" t="s">
        <v>760</v>
      </c>
      <c r="AD310" s="300"/>
      <c r="AE310" s="300"/>
      <c r="AF310" s="300"/>
      <c r="AG310" s="301"/>
      <c r="AH310" s="302" t="s">
        <v>769</v>
      </c>
      <c r="AI310" s="303"/>
      <c r="AJ310" s="303"/>
      <c r="AK310" s="303"/>
      <c r="AL310" s="303"/>
      <c r="AM310" s="303"/>
      <c r="AN310" s="303"/>
      <c r="AO310" s="303"/>
      <c r="AP310" s="303"/>
      <c r="AQ310" s="303"/>
      <c r="AR310" s="303"/>
      <c r="AS310" s="303"/>
      <c r="AT310" s="304"/>
      <c r="AU310" s="305">
        <v>0.1</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0.1</v>
      </c>
      <c r="AV320" s="286"/>
      <c r="AW320" s="286"/>
      <c r="AX320" s="288"/>
    </row>
    <row r="321" spans="1:51" ht="24.75" customHeight="1" x14ac:dyDescent="0.15">
      <c r="A321" s="331"/>
      <c r="B321" s="332"/>
      <c r="C321" s="332"/>
      <c r="D321" s="332"/>
      <c r="E321" s="332"/>
      <c r="F321" s="333"/>
      <c r="G321" s="309" t="s">
        <v>758</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759</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739</v>
      </c>
      <c r="H323" s="300"/>
      <c r="I323" s="300"/>
      <c r="J323" s="300"/>
      <c r="K323" s="301"/>
      <c r="L323" s="302" t="s">
        <v>747</v>
      </c>
      <c r="M323" s="303"/>
      <c r="N323" s="303"/>
      <c r="O323" s="303"/>
      <c r="P323" s="303"/>
      <c r="Q323" s="303"/>
      <c r="R323" s="303"/>
      <c r="S323" s="303"/>
      <c r="T323" s="303"/>
      <c r="U323" s="303"/>
      <c r="V323" s="303"/>
      <c r="W323" s="303"/>
      <c r="X323" s="304"/>
      <c r="Y323" s="305">
        <v>15.7</v>
      </c>
      <c r="Z323" s="306"/>
      <c r="AA323" s="306"/>
      <c r="AB323" s="307"/>
      <c r="AC323" s="299" t="s">
        <v>739</v>
      </c>
      <c r="AD323" s="300"/>
      <c r="AE323" s="300"/>
      <c r="AF323" s="300"/>
      <c r="AG323" s="301"/>
      <c r="AH323" s="302" t="s">
        <v>755</v>
      </c>
      <c r="AI323" s="303"/>
      <c r="AJ323" s="303"/>
      <c r="AK323" s="303"/>
      <c r="AL323" s="303"/>
      <c r="AM323" s="303"/>
      <c r="AN323" s="303"/>
      <c r="AO323" s="303"/>
      <c r="AP323" s="303"/>
      <c r="AQ323" s="303"/>
      <c r="AR323" s="303"/>
      <c r="AS323" s="303"/>
      <c r="AT323" s="304"/>
      <c r="AU323" s="305">
        <v>12.1</v>
      </c>
      <c r="AV323" s="306"/>
      <c r="AW323" s="306"/>
      <c r="AX323" s="308"/>
      <c r="AY323">
        <f t="shared" si="11"/>
        <v>2</v>
      </c>
    </row>
    <row r="324" spans="1:51" ht="24.75" customHeight="1" x14ac:dyDescent="0.15">
      <c r="A324" s="331"/>
      <c r="B324" s="332"/>
      <c r="C324" s="332"/>
      <c r="D324" s="332"/>
      <c r="E324" s="332"/>
      <c r="F324" s="333"/>
      <c r="G324" s="289" t="s">
        <v>740</v>
      </c>
      <c r="H324" s="290"/>
      <c r="I324" s="290"/>
      <c r="J324" s="290"/>
      <c r="K324" s="291"/>
      <c r="L324" s="292" t="s">
        <v>748</v>
      </c>
      <c r="M324" s="293"/>
      <c r="N324" s="293"/>
      <c r="O324" s="293"/>
      <c r="P324" s="293"/>
      <c r="Q324" s="293"/>
      <c r="R324" s="293"/>
      <c r="S324" s="293"/>
      <c r="T324" s="293"/>
      <c r="U324" s="293"/>
      <c r="V324" s="293"/>
      <c r="W324" s="293"/>
      <c r="X324" s="294"/>
      <c r="Y324" s="295">
        <v>2.1</v>
      </c>
      <c r="Z324" s="296"/>
      <c r="AA324" s="296"/>
      <c r="AB324" s="297"/>
      <c r="AC324" s="289" t="s">
        <v>739</v>
      </c>
      <c r="AD324" s="290"/>
      <c r="AE324" s="290"/>
      <c r="AF324" s="290"/>
      <c r="AG324" s="291"/>
      <c r="AH324" s="292" t="s">
        <v>756</v>
      </c>
      <c r="AI324" s="293"/>
      <c r="AJ324" s="293"/>
      <c r="AK324" s="293"/>
      <c r="AL324" s="293"/>
      <c r="AM324" s="293"/>
      <c r="AN324" s="293"/>
      <c r="AO324" s="293"/>
      <c r="AP324" s="293"/>
      <c r="AQ324" s="293"/>
      <c r="AR324" s="293"/>
      <c r="AS324" s="293"/>
      <c r="AT324" s="294"/>
      <c r="AU324" s="295">
        <v>1.6</v>
      </c>
      <c r="AV324" s="296"/>
      <c r="AW324" s="296"/>
      <c r="AX324" s="298"/>
      <c r="AY324">
        <f t="shared" si="11"/>
        <v>2</v>
      </c>
    </row>
    <row r="325" spans="1:51" ht="24.75" customHeight="1" x14ac:dyDescent="0.15">
      <c r="A325" s="331"/>
      <c r="B325" s="332"/>
      <c r="C325" s="332"/>
      <c r="D325" s="332"/>
      <c r="E325" s="332"/>
      <c r="F325" s="333"/>
      <c r="G325" s="289" t="s">
        <v>741</v>
      </c>
      <c r="H325" s="290"/>
      <c r="I325" s="290"/>
      <c r="J325" s="290"/>
      <c r="K325" s="291"/>
      <c r="L325" s="292" t="s">
        <v>749</v>
      </c>
      <c r="M325" s="293"/>
      <c r="N325" s="293"/>
      <c r="O325" s="293"/>
      <c r="P325" s="293"/>
      <c r="Q325" s="293"/>
      <c r="R325" s="293"/>
      <c r="S325" s="293"/>
      <c r="T325" s="293"/>
      <c r="U325" s="293"/>
      <c r="V325" s="293"/>
      <c r="W325" s="293"/>
      <c r="X325" s="294"/>
      <c r="Y325" s="295">
        <v>0.1</v>
      </c>
      <c r="Z325" s="296"/>
      <c r="AA325" s="296"/>
      <c r="AB325" s="297"/>
      <c r="AC325" s="289" t="s">
        <v>739</v>
      </c>
      <c r="AD325" s="290"/>
      <c r="AE325" s="290"/>
      <c r="AF325" s="290"/>
      <c r="AG325" s="291"/>
      <c r="AH325" s="292" t="s">
        <v>757</v>
      </c>
      <c r="AI325" s="293"/>
      <c r="AJ325" s="293"/>
      <c r="AK325" s="293"/>
      <c r="AL325" s="293"/>
      <c r="AM325" s="293"/>
      <c r="AN325" s="293"/>
      <c r="AO325" s="293"/>
      <c r="AP325" s="293"/>
      <c r="AQ325" s="293"/>
      <c r="AR325" s="293"/>
      <c r="AS325" s="293"/>
      <c r="AT325" s="294"/>
      <c r="AU325" s="295">
        <v>0.2</v>
      </c>
      <c r="AV325" s="296"/>
      <c r="AW325" s="296"/>
      <c r="AX325" s="298"/>
      <c r="AY325">
        <f t="shared" si="11"/>
        <v>2</v>
      </c>
    </row>
    <row r="326" spans="1:51" ht="24.75" customHeight="1" x14ac:dyDescent="0.15">
      <c r="A326" s="331"/>
      <c r="B326" s="332"/>
      <c r="C326" s="332"/>
      <c r="D326" s="332"/>
      <c r="E326" s="332"/>
      <c r="F326" s="333"/>
      <c r="G326" s="289" t="s">
        <v>742</v>
      </c>
      <c r="H326" s="290"/>
      <c r="I326" s="290"/>
      <c r="J326" s="290"/>
      <c r="K326" s="291"/>
      <c r="L326" s="292" t="s">
        <v>750</v>
      </c>
      <c r="M326" s="293"/>
      <c r="N326" s="293"/>
      <c r="O326" s="293"/>
      <c r="P326" s="293"/>
      <c r="Q326" s="293"/>
      <c r="R326" s="293"/>
      <c r="S326" s="293"/>
      <c r="T326" s="293"/>
      <c r="U326" s="293"/>
      <c r="V326" s="293"/>
      <c r="W326" s="293"/>
      <c r="X326" s="294"/>
      <c r="Y326" s="295">
        <v>0.6</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customHeight="1" x14ac:dyDescent="0.15">
      <c r="A327" s="331"/>
      <c r="B327" s="332"/>
      <c r="C327" s="332"/>
      <c r="D327" s="332"/>
      <c r="E327" s="332"/>
      <c r="F327" s="333"/>
      <c r="G327" s="289" t="s">
        <v>743</v>
      </c>
      <c r="H327" s="290"/>
      <c r="I327" s="290"/>
      <c r="J327" s="290"/>
      <c r="K327" s="291"/>
      <c r="L327" s="292" t="s">
        <v>751</v>
      </c>
      <c r="M327" s="293"/>
      <c r="N327" s="293"/>
      <c r="O327" s="293"/>
      <c r="P327" s="293"/>
      <c r="Q327" s="293"/>
      <c r="R327" s="293"/>
      <c r="S327" s="293"/>
      <c r="T327" s="293"/>
      <c r="U327" s="293"/>
      <c r="V327" s="293"/>
      <c r="W327" s="293"/>
      <c r="X327" s="294"/>
      <c r="Y327" s="295">
        <v>0.9</v>
      </c>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customHeight="1" x14ac:dyDescent="0.15">
      <c r="A328" s="331"/>
      <c r="B328" s="332"/>
      <c r="C328" s="332"/>
      <c r="D328" s="332"/>
      <c r="E328" s="332"/>
      <c r="F328" s="333"/>
      <c r="G328" s="289" t="s">
        <v>744</v>
      </c>
      <c r="H328" s="290"/>
      <c r="I328" s="290"/>
      <c r="J328" s="290"/>
      <c r="K328" s="291"/>
      <c r="L328" s="292" t="s">
        <v>752</v>
      </c>
      <c r="M328" s="293"/>
      <c r="N328" s="293"/>
      <c r="O328" s="293"/>
      <c r="P328" s="293"/>
      <c r="Q328" s="293"/>
      <c r="R328" s="293"/>
      <c r="S328" s="293"/>
      <c r="T328" s="293"/>
      <c r="U328" s="293"/>
      <c r="V328" s="293"/>
      <c r="W328" s="293"/>
      <c r="X328" s="294"/>
      <c r="Y328" s="295">
        <v>0.2</v>
      </c>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customHeight="1" x14ac:dyDescent="0.15">
      <c r="A329" s="331"/>
      <c r="B329" s="332"/>
      <c r="C329" s="332"/>
      <c r="D329" s="332"/>
      <c r="E329" s="332"/>
      <c r="F329" s="333"/>
      <c r="G329" s="289" t="s">
        <v>745</v>
      </c>
      <c r="H329" s="290"/>
      <c r="I329" s="290"/>
      <c r="J329" s="290"/>
      <c r="K329" s="291"/>
      <c r="L329" s="292" t="s">
        <v>753</v>
      </c>
      <c r="M329" s="293"/>
      <c r="N329" s="293"/>
      <c r="O329" s="293"/>
      <c r="P329" s="293"/>
      <c r="Q329" s="293"/>
      <c r="R329" s="293"/>
      <c r="S329" s="293"/>
      <c r="T329" s="293"/>
      <c r="U329" s="293"/>
      <c r="V329" s="293"/>
      <c r="W329" s="293"/>
      <c r="X329" s="294"/>
      <c r="Y329" s="295">
        <v>1.9</v>
      </c>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customHeight="1" x14ac:dyDescent="0.15">
      <c r="A330" s="331"/>
      <c r="B330" s="332"/>
      <c r="C330" s="332"/>
      <c r="D330" s="332"/>
      <c r="E330" s="332"/>
      <c r="F330" s="333"/>
      <c r="G330" s="289" t="s">
        <v>746</v>
      </c>
      <c r="H330" s="290"/>
      <c r="I330" s="290"/>
      <c r="J330" s="290"/>
      <c r="K330" s="291"/>
      <c r="L330" s="292" t="s">
        <v>754</v>
      </c>
      <c r="M330" s="293"/>
      <c r="N330" s="293"/>
      <c r="O330" s="293"/>
      <c r="P330" s="293"/>
      <c r="Q330" s="293"/>
      <c r="R330" s="293"/>
      <c r="S330" s="293"/>
      <c r="T330" s="293"/>
      <c r="U330" s="293"/>
      <c r="V330" s="293"/>
      <c r="W330" s="293"/>
      <c r="X330" s="294"/>
      <c r="Y330" s="295">
        <v>0.2</v>
      </c>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21.7</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13.899999999999999</v>
      </c>
      <c r="AV333" s="286"/>
      <c r="AW333" s="286"/>
      <c r="AX333" s="288"/>
      <c r="AY333">
        <f t="shared" si="11"/>
        <v>2</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54" customHeight="1" x14ac:dyDescent="0.15">
      <c r="A366" s="245">
        <v>1</v>
      </c>
      <c r="B366" s="245">
        <v>1</v>
      </c>
      <c r="C366" s="267" t="s">
        <v>713</v>
      </c>
      <c r="D366" s="266"/>
      <c r="E366" s="266"/>
      <c r="F366" s="266"/>
      <c r="G366" s="266"/>
      <c r="H366" s="266"/>
      <c r="I366" s="266"/>
      <c r="J366" s="248">
        <v>1000020230006</v>
      </c>
      <c r="K366" s="249"/>
      <c r="L366" s="249"/>
      <c r="M366" s="249"/>
      <c r="N366" s="249"/>
      <c r="O366" s="249"/>
      <c r="P366" s="260" t="s">
        <v>724</v>
      </c>
      <c r="Q366" s="250"/>
      <c r="R366" s="250"/>
      <c r="S366" s="250"/>
      <c r="T366" s="250"/>
      <c r="U366" s="250"/>
      <c r="V366" s="250"/>
      <c r="W366" s="250"/>
      <c r="X366" s="250"/>
      <c r="Y366" s="251">
        <v>39</v>
      </c>
      <c r="Z366" s="252"/>
      <c r="AA366" s="252"/>
      <c r="AB366" s="253"/>
      <c r="AC366" s="237" t="s">
        <v>723</v>
      </c>
      <c r="AD366" s="238"/>
      <c r="AE366" s="238"/>
      <c r="AF366" s="238"/>
      <c r="AG366" s="238"/>
      <c r="AH366" s="268" t="s">
        <v>708</v>
      </c>
      <c r="AI366" s="269"/>
      <c r="AJ366" s="269"/>
      <c r="AK366" s="269"/>
      <c r="AL366" s="241" t="s">
        <v>708</v>
      </c>
      <c r="AM366" s="242"/>
      <c r="AN366" s="242"/>
      <c r="AO366" s="243"/>
      <c r="AP366" s="244" t="s">
        <v>708</v>
      </c>
      <c r="AQ366" s="244"/>
      <c r="AR366" s="244"/>
      <c r="AS366" s="244"/>
      <c r="AT366" s="244"/>
      <c r="AU366" s="244"/>
      <c r="AV366" s="244"/>
      <c r="AW366" s="244"/>
      <c r="AX366" s="244"/>
    </row>
    <row r="367" spans="1:51" ht="54" customHeight="1" x14ac:dyDescent="0.15">
      <c r="A367" s="245">
        <v>2</v>
      </c>
      <c r="B367" s="245">
        <v>1</v>
      </c>
      <c r="C367" s="267" t="s">
        <v>714</v>
      </c>
      <c r="D367" s="266"/>
      <c r="E367" s="266"/>
      <c r="F367" s="266"/>
      <c r="G367" s="266"/>
      <c r="H367" s="266"/>
      <c r="I367" s="266"/>
      <c r="J367" s="248">
        <v>4000020270008</v>
      </c>
      <c r="K367" s="249"/>
      <c r="L367" s="249"/>
      <c r="M367" s="249"/>
      <c r="N367" s="249"/>
      <c r="O367" s="249"/>
      <c r="P367" s="260" t="s">
        <v>725</v>
      </c>
      <c r="Q367" s="250"/>
      <c r="R367" s="250"/>
      <c r="S367" s="250"/>
      <c r="T367" s="250"/>
      <c r="U367" s="250"/>
      <c r="V367" s="250"/>
      <c r="W367" s="250"/>
      <c r="X367" s="250"/>
      <c r="Y367" s="251">
        <v>19</v>
      </c>
      <c r="Z367" s="252"/>
      <c r="AA367" s="252"/>
      <c r="AB367" s="253"/>
      <c r="AC367" s="237" t="s">
        <v>723</v>
      </c>
      <c r="AD367" s="238"/>
      <c r="AE367" s="238"/>
      <c r="AF367" s="238"/>
      <c r="AG367" s="238"/>
      <c r="AH367" s="268" t="s">
        <v>708</v>
      </c>
      <c r="AI367" s="269"/>
      <c r="AJ367" s="269"/>
      <c r="AK367" s="269"/>
      <c r="AL367" s="241" t="s">
        <v>708</v>
      </c>
      <c r="AM367" s="242"/>
      <c r="AN367" s="242"/>
      <c r="AO367" s="243"/>
      <c r="AP367" s="244" t="s">
        <v>708</v>
      </c>
      <c r="AQ367" s="244"/>
      <c r="AR367" s="244"/>
      <c r="AS367" s="244"/>
      <c r="AT367" s="244"/>
      <c r="AU367" s="244"/>
      <c r="AV367" s="244"/>
      <c r="AW367" s="244"/>
      <c r="AX367" s="244"/>
      <c r="AY367">
        <f>COUNTA($C$367)</f>
        <v>1</v>
      </c>
    </row>
    <row r="368" spans="1:51" ht="54" customHeight="1" x14ac:dyDescent="0.15">
      <c r="A368" s="245">
        <v>3</v>
      </c>
      <c r="B368" s="245">
        <v>1</v>
      </c>
      <c r="C368" s="267" t="s">
        <v>715</v>
      </c>
      <c r="D368" s="266"/>
      <c r="E368" s="266"/>
      <c r="F368" s="266"/>
      <c r="G368" s="266"/>
      <c r="H368" s="266"/>
      <c r="I368" s="266"/>
      <c r="J368" s="248">
        <v>2000020080004</v>
      </c>
      <c r="K368" s="249"/>
      <c r="L368" s="249"/>
      <c r="M368" s="249"/>
      <c r="N368" s="249"/>
      <c r="O368" s="249"/>
      <c r="P368" s="260" t="s">
        <v>725</v>
      </c>
      <c r="Q368" s="250"/>
      <c r="R368" s="250"/>
      <c r="S368" s="250"/>
      <c r="T368" s="250"/>
      <c r="U368" s="250"/>
      <c r="V368" s="250"/>
      <c r="W368" s="250"/>
      <c r="X368" s="250"/>
      <c r="Y368" s="251">
        <v>16</v>
      </c>
      <c r="Z368" s="252"/>
      <c r="AA368" s="252"/>
      <c r="AB368" s="253"/>
      <c r="AC368" s="237" t="s">
        <v>723</v>
      </c>
      <c r="AD368" s="238"/>
      <c r="AE368" s="238"/>
      <c r="AF368" s="238"/>
      <c r="AG368" s="238"/>
      <c r="AH368" s="239" t="s">
        <v>708</v>
      </c>
      <c r="AI368" s="240"/>
      <c r="AJ368" s="240"/>
      <c r="AK368" s="240"/>
      <c r="AL368" s="241" t="s">
        <v>708</v>
      </c>
      <c r="AM368" s="242"/>
      <c r="AN368" s="242"/>
      <c r="AO368" s="243"/>
      <c r="AP368" s="244" t="s">
        <v>708</v>
      </c>
      <c r="AQ368" s="244"/>
      <c r="AR368" s="244"/>
      <c r="AS368" s="244"/>
      <c r="AT368" s="244"/>
      <c r="AU368" s="244"/>
      <c r="AV368" s="244"/>
      <c r="AW368" s="244"/>
      <c r="AX368" s="244"/>
      <c r="AY368">
        <f>COUNTA($C$368)</f>
        <v>1</v>
      </c>
    </row>
    <row r="369" spans="1:51" ht="54" customHeight="1" x14ac:dyDescent="0.15">
      <c r="A369" s="245">
        <v>4</v>
      </c>
      <c r="B369" s="245">
        <v>1</v>
      </c>
      <c r="C369" s="267" t="s">
        <v>716</v>
      </c>
      <c r="D369" s="266"/>
      <c r="E369" s="266"/>
      <c r="F369" s="266"/>
      <c r="G369" s="266"/>
      <c r="H369" s="266"/>
      <c r="I369" s="266"/>
      <c r="J369" s="248">
        <v>8000020130001</v>
      </c>
      <c r="K369" s="249"/>
      <c r="L369" s="249"/>
      <c r="M369" s="249"/>
      <c r="N369" s="249"/>
      <c r="O369" s="249"/>
      <c r="P369" s="260" t="s">
        <v>725</v>
      </c>
      <c r="Q369" s="250"/>
      <c r="R369" s="250"/>
      <c r="S369" s="250"/>
      <c r="T369" s="250"/>
      <c r="U369" s="250"/>
      <c r="V369" s="250"/>
      <c r="W369" s="250"/>
      <c r="X369" s="250"/>
      <c r="Y369" s="251">
        <v>16</v>
      </c>
      <c r="Z369" s="252"/>
      <c r="AA369" s="252"/>
      <c r="AB369" s="253"/>
      <c r="AC369" s="237" t="s">
        <v>723</v>
      </c>
      <c r="AD369" s="238"/>
      <c r="AE369" s="238"/>
      <c r="AF369" s="238"/>
      <c r="AG369" s="238"/>
      <c r="AH369" s="239" t="s">
        <v>708</v>
      </c>
      <c r="AI369" s="240"/>
      <c r="AJ369" s="240"/>
      <c r="AK369" s="240"/>
      <c r="AL369" s="241" t="s">
        <v>708</v>
      </c>
      <c r="AM369" s="242"/>
      <c r="AN369" s="242"/>
      <c r="AO369" s="243"/>
      <c r="AP369" s="244" t="s">
        <v>708</v>
      </c>
      <c r="AQ369" s="244"/>
      <c r="AR369" s="244"/>
      <c r="AS369" s="244"/>
      <c r="AT369" s="244"/>
      <c r="AU369" s="244"/>
      <c r="AV369" s="244"/>
      <c r="AW369" s="244"/>
      <c r="AX369" s="244"/>
      <c r="AY369">
        <f>COUNTA($C$369)</f>
        <v>1</v>
      </c>
    </row>
    <row r="370" spans="1:51" ht="54" customHeight="1" x14ac:dyDescent="0.15">
      <c r="A370" s="245">
        <v>5</v>
      </c>
      <c r="B370" s="245">
        <v>1</v>
      </c>
      <c r="C370" s="267" t="s">
        <v>717</v>
      </c>
      <c r="D370" s="266"/>
      <c r="E370" s="266"/>
      <c r="F370" s="266"/>
      <c r="G370" s="266"/>
      <c r="H370" s="266"/>
      <c r="I370" s="266"/>
      <c r="J370" s="248">
        <v>1000020110001</v>
      </c>
      <c r="K370" s="249"/>
      <c r="L370" s="249"/>
      <c r="M370" s="249"/>
      <c r="N370" s="249"/>
      <c r="O370" s="249"/>
      <c r="P370" s="260" t="s">
        <v>725</v>
      </c>
      <c r="Q370" s="250"/>
      <c r="R370" s="250"/>
      <c r="S370" s="250"/>
      <c r="T370" s="250"/>
      <c r="U370" s="250"/>
      <c r="V370" s="250"/>
      <c r="W370" s="250"/>
      <c r="X370" s="250"/>
      <c r="Y370" s="251">
        <v>14</v>
      </c>
      <c r="Z370" s="252"/>
      <c r="AA370" s="252"/>
      <c r="AB370" s="253"/>
      <c r="AC370" s="237" t="s">
        <v>723</v>
      </c>
      <c r="AD370" s="238"/>
      <c r="AE370" s="238"/>
      <c r="AF370" s="238"/>
      <c r="AG370" s="238"/>
      <c r="AH370" s="239" t="s">
        <v>708</v>
      </c>
      <c r="AI370" s="240"/>
      <c r="AJ370" s="240"/>
      <c r="AK370" s="240"/>
      <c r="AL370" s="241" t="s">
        <v>708</v>
      </c>
      <c r="AM370" s="242"/>
      <c r="AN370" s="242"/>
      <c r="AO370" s="243"/>
      <c r="AP370" s="244" t="s">
        <v>708</v>
      </c>
      <c r="AQ370" s="244"/>
      <c r="AR370" s="244"/>
      <c r="AS370" s="244"/>
      <c r="AT370" s="244"/>
      <c r="AU370" s="244"/>
      <c r="AV370" s="244"/>
      <c r="AW370" s="244"/>
      <c r="AX370" s="244"/>
      <c r="AY370">
        <f>COUNTA($C$370)</f>
        <v>1</v>
      </c>
    </row>
    <row r="371" spans="1:51" ht="54" customHeight="1" x14ac:dyDescent="0.15">
      <c r="A371" s="245">
        <v>6</v>
      </c>
      <c r="B371" s="245">
        <v>1</v>
      </c>
      <c r="C371" s="267" t="s">
        <v>718</v>
      </c>
      <c r="D371" s="266"/>
      <c r="E371" s="266"/>
      <c r="F371" s="266"/>
      <c r="G371" s="266"/>
      <c r="H371" s="266"/>
      <c r="I371" s="266"/>
      <c r="J371" s="248">
        <v>4000020120006</v>
      </c>
      <c r="K371" s="249"/>
      <c r="L371" s="249"/>
      <c r="M371" s="249"/>
      <c r="N371" s="249"/>
      <c r="O371" s="249"/>
      <c r="P371" s="260" t="s">
        <v>725</v>
      </c>
      <c r="Q371" s="250"/>
      <c r="R371" s="250"/>
      <c r="S371" s="250"/>
      <c r="T371" s="250"/>
      <c r="U371" s="250"/>
      <c r="V371" s="250"/>
      <c r="W371" s="250"/>
      <c r="X371" s="250"/>
      <c r="Y371" s="251">
        <v>10</v>
      </c>
      <c r="Z371" s="252"/>
      <c r="AA371" s="252"/>
      <c r="AB371" s="253"/>
      <c r="AC371" s="237" t="s">
        <v>723</v>
      </c>
      <c r="AD371" s="238"/>
      <c r="AE371" s="238"/>
      <c r="AF371" s="238"/>
      <c r="AG371" s="238"/>
      <c r="AH371" s="239" t="s">
        <v>708</v>
      </c>
      <c r="AI371" s="240"/>
      <c r="AJ371" s="240"/>
      <c r="AK371" s="240"/>
      <c r="AL371" s="241" t="s">
        <v>708</v>
      </c>
      <c r="AM371" s="242"/>
      <c r="AN371" s="242"/>
      <c r="AO371" s="243"/>
      <c r="AP371" s="244" t="s">
        <v>708</v>
      </c>
      <c r="AQ371" s="244"/>
      <c r="AR371" s="244"/>
      <c r="AS371" s="244"/>
      <c r="AT371" s="244"/>
      <c r="AU371" s="244"/>
      <c r="AV371" s="244"/>
      <c r="AW371" s="244"/>
      <c r="AX371" s="244"/>
      <c r="AY371">
        <f>COUNTA($C$371)</f>
        <v>1</v>
      </c>
    </row>
    <row r="372" spans="1:51" ht="54" customHeight="1" x14ac:dyDescent="0.15">
      <c r="A372" s="245">
        <v>7</v>
      </c>
      <c r="B372" s="245">
        <v>1</v>
      </c>
      <c r="C372" s="267" t="s">
        <v>719</v>
      </c>
      <c r="D372" s="266"/>
      <c r="E372" s="266"/>
      <c r="F372" s="266"/>
      <c r="G372" s="266"/>
      <c r="H372" s="266"/>
      <c r="I372" s="266"/>
      <c r="J372" s="248">
        <v>4000020330001</v>
      </c>
      <c r="K372" s="249"/>
      <c r="L372" s="249"/>
      <c r="M372" s="249"/>
      <c r="N372" s="249"/>
      <c r="O372" s="249"/>
      <c r="P372" s="260" t="s">
        <v>725</v>
      </c>
      <c r="Q372" s="250"/>
      <c r="R372" s="250"/>
      <c r="S372" s="250"/>
      <c r="T372" s="250"/>
      <c r="U372" s="250"/>
      <c r="V372" s="250"/>
      <c r="W372" s="250"/>
      <c r="X372" s="250"/>
      <c r="Y372" s="251">
        <v>10</v>
      </c>
      <c r="Z372" s="252"/>
      <c r="AA372" s="252"/>
      <c r="AB372" s="253"/>
      <c r="AC372" s="237" t="s">
        <v>723</v>
      </c>
      <c r="AD372" s="238"/>
      <c r="AE372" s="238"/>
      <c r="AF372" s="238"/>
      <c r="AG372" s="238"/>
      <c r="AH372" s="239" t="s">
        <v>708</v>
      </c>
      <c r="AI372" s="240"/>
      <c r="AJ372" s="240"/>
      <c r="AK372" s="240"/>
      <c r="AL372" s="241" t="s">
        <v>708</v>
      </c>
      <c r="AM372" s="242"/>
      <c r="AN372" s="242"/>
      <c r="AO372" s="243"/>
      <c r="AP372" s="244" t="s">
        <v>708</v>
      </c>
      <c r="AQ372" s="244"/>
      <c r="AR372" s="244"/>
      <c r="AS372" s="244"/>
      <c r="AT372" s="244"/>
      <c r="AU372" s="244"/>
      <c r="AV372" s="244"/>
      <c r="AW372" s="244"/>
      <c r="AX372" s="244"/>
      <c r="AY372">
        <f>COUNTA($C$372)</f>
        <v>1</v>
      </c>
    </row>
    <row r="373" spans="1:51" ht="54" customHeight="1" x14ac:dyDescent="0.15">
      <c r="A373" s="245">
        <v>8</v>
      </c>
      <c r="B373" s="245">
        <v>1</v>
      </c>
      <c r="C373" s="267" t="s">
        <v>720</v>
      </c>
      <c r="D373" s="266"/>
      <c r="E373" s="266"/>
      <c r="F373" s="266"/>
      <c r="G373" s="266"/>
      <c r="H373" s="266"/>
      <c r="I373" s="266"/>
      <c r="J373" s="248">
        <v>1000020140007</v>
      </c>
      <c r="K373" s="249"/>
      <c r="L373" s="249"/>
      <c r="M373" s="249"/>
      <c r="N373" s="249"/>
      <c r="O373" s="249"/>
      <c r="P373" s="260" t="s">
        <v>725</v>
      </c>
      <c r="Q373" s="250"/>
      <c r="R373" s="250"/>
      <c r="S373" s="250"/>
      <c r="T373" s="250"/>
      <c r="U373" s="250"/>
      <c r="V373" s="250"/>
      <c r="W373" s="250"/>
      <c r="X373" s="250"/>
      <c r="Y373" s="251">
        <v>8</v>
      </c>
      <c r="Z373" s="252"/>
      <c r="AA373" s="252"/>
      <c r="AB373" s="253"/>
      <c r="AC373" s="237" t="s">
        <v>723</v>
      </c>
      <c r="AD373" s="238"/>
      <c r="AE373" s="238"/>
      <c r="AF373" s="238"/>
      <c r="AG373" s="238"/>
      <c r="AH373" s="239" t="s">
        <v>708</v>
      </c>
      <c r="AI373" s="240"/>
      <c r="AJ373" s="240"/>
      <c r="AK373" s="240"/>
      <c r="AL373" s="241" t="s">
        <v>708</v>
      </c>
      <c r="AM373" s="242"/>
      <c r="AN373" s="242"/>
      <c r="AO373" s="243"/>
      <c r="AP373" s="244" t="s">
        <v>708</v>
      </c>
      <c r="AQ373" s="244"/>
      <c r="AR373" s="244"/>
      <c r="AS373" s="244"/>
      <c r="AT373" s="244"/>
      <c r="AU373" s="244"/>
      <c r="AV373" s="244"/>
      <c r="AW373" s="244"/>
      <c r="AX373" s="244"/>
      <c r="AY373">
        <f>COUNTA($C$373)</f>
        <v>1</v>
      </c>
    </row>
    <row r="374" spans="1:51" ht="54" customHeight="1" x14ac:dyDescent="0.15">
      <c r="A374" s="245">
        <v>9</v>
      </c>
      <c r="B374" s="245">
        <v>1</v>
      </c>
      <c r="C374" s="267" t="s">
        <v>721</v>
      </c>
      <c r="D374" s="266"/>
      <c r="E374" s="266"/>
      <c r="F374" s="266"/>
      <c r="G374" s="266"/>
      <c r="H374" s="266"/>
      <c r="I374" s="266"/>
      <c r="J374" s="248">
        <v>7000020010006</v>
      </c>
      <c r="K374" s="249"/>
      <c r="L374" s="249"/>
      <c r="M374" s="249"/>
      <c r="N374" s="249"/>
      <c r="O374" s="249"/>
      <c r="P374" s="260" t="s">
        <v>725</v>
      </c>
      <c r="Q374" s="250"/>
      <c r="R374" s="250"/>
      <c r="S374" s="250"/>
      <c r="T374" s="250"/>
      <c r="U374" s="250"/>
      <c r="V374" s="250"/>
      <c r="W374" s="250"/>
      <c r="X374" s="250"/>
      <c r="Y374" s="251">
        <v>8</v>
      </c>
      <c r="Z374" s="252"/>
      <c r="AA374" s="252"/>
      <c r="AB374" s="253"/>
      <c r="AC374" s="237" t="s">
        <v>723</v>
      </c>
      <c r="AD374" s="238"/>
      <c r="AE374" s="238"/>
      <c r="AF374" s="238"/>
      <c r="AG374" s="238"/>
      <c r="AH374" s="239" t="s">
        <v>708</v>
      </c>
      <c r="AI374" s="240"/>
      <c r="AJ374" s="240"/>
      <c r="AK374" s="240"/>
      <c r="AL374" s="241" t="s">
        <v>708</v>
      </c>
      <c r="AM374" s="242"/>
      <c r="AN374" s="242"/>
      <c r="AO374" s="243"/>
      <c r="AP374" s="244" t="s">
        <v>708</v>
      </c>
      <c r="AQ374" s="244"/>
      <c r="AR374" s="244"/>
      <c r="AS374" s="244"/>
      <c r="AT374" s="244"/>
      <c r="AU374" s="244"/>
      <c r="AV374" s="244"/>
      <c r="AW374" s="244"/>
      <c r="AX374" s="244"/>
      <c r="AY374">
        <f>COUNTA($C$374)</f>
        <v>1</v>
      </c>
    </row>
    <row r="375" spans="1:51" ht="54" customHeight="1" x14ac:dyDescent="0.15">
      <c r="A375" s="245">
        <v>10</v>
      </c>
      <c r="B375" s="245">
        <v>1</v>
      </c>
      <c r="C375" s="267" t="s">
        <v>722</v>
      </c>
      <c r="D375" s="266"/>
      <c r="E375" s="266"/>
      <c r="F375" s="266"/>
      <c r="G375" s="266"/>
      <c r="H375" s="266"/>
      <c r="I375" s="266"/>
      <c r="J375" s="248">
        <v>4000020360007</v>
      </c>
      <c r="K375" s="249"/>
      <c r="L375" s="249"/>
      <c r="M375" s="249"/>
      <c r="N375" s="249"/>
      <c r="O375" s="249"/>
      <c r="P375" s="260" t="s">
        <v>725</v>
      </c>
      <c r="Q375" s="250"/>
      <c r="R375" s="250"/>
      <c r="S375" s="250"/>
      <c r="T375" s="250"/>
      <c r="U375" s="250"/>
      <c r="V375" s="250"/>
      <c r="W375" s="250"/>
      <c r="X375" s="250"/>
      <c r="Y375" s="251">
        <v>8</v>
      </c>
      <c r="Z375" s="252"/>
      <c r="AA375" s="252"/>
      <c r="AB375" s="253"/>
      <c r="AC375" s="237" t="s">
        <v>723</v>
      </c>
      <c r="AD375" s="238"/>
      <c r="AE375" s="238"/>
      <c r="AF375" s="238"/>
      <c r="AG375" s="238"/>
      <c r="AH375" s="239" t="s">
        <v>708</v>
      </c>
      <c r="AI375" s="240"/>
      <c r="AJ375" s="240"/>
      <c r="AK375" s="240"/>
      <c r="AL375" s="241" t="s">
        <v>708</v>
      </c>
      <c r="AM375" s="242"/>
      <c r="AN375" s="242"/>
      <c r="AO375" s="243"/>
      <c r="AP375" s="244" t="s">
        <v>708</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767</v>
      </c>
      <c r="D399" s="266"/>
      <c r="E399" s="266"/>
      <c r="F399" s="266"/>
      <c r="G399" s="266"/>
      <c r="H399" s="266"/>
      <c r="I399" s="266"/>
      <c r="J399" s="248">
        <v>3180001012899</v>
      </c>
      <c r="K399" s="249"/>
      <c r="L399" s="249"/>
      <c r="M399" s="249"/>
      <c r="N399" s="249"/>
      <c r="O399" s="249"/>
      <c r="P399" s="260" t="s">
        <v>768</v>
      </c>
      <c r="Q399" s="250"/>
      <c r="R399" s="250"/>
      <c r="S399" s="250"/>
      <c r="T399" s="250"/>
      <c r="U399" s="250"/>
      <c r="V399" s="250"/>
      <c r="W399" s="250"/>
      <c r="X399" s="250"/>
      <c r="Y399" s="251">
        <v>0.1</v>
      </c>
      <c r="Z399" s="252"/>
      <c r="AA399" s="252"/>
      <c r="AB399" s="253"/>
      <c r="AC399" s="237" t="s">
        <v>339</v>
      </c>
      <c r="AD399" s="238"/>
      <c r="AE399" s="238"/>
      <c r="AF399" s="238"/>
      <c r="AG399" s="238"/>
      <c r="AH399" s="268" t="s">
        <v>727</v>
      </c>
      <c r="AI399" s="269"/>
      <c r="AJ399" s="269"/>
      <c r="AK399" s="269"/>
      <c r="AL399" s="241" t="s">
        <v>727</v>
      </c>
      <c r="AM399" s="242"/>
      <c r="AN399" s="242"/>
      <c r="AO399" s="243"/>
      <c r="AP399" s="244" t="s">
        <v>727</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761</v>
      </c>
      <c r="D432" s="266"/>
      <c r="E432" s="266"/>
      <c r="F432" s="266"/>
      <c r="G432" s="266"/>
      <c r="H432" s="266"/>
      <c r="I432" s="266"/>
      <c r="J432" s="248">
        <v>3020005014528</v>
      </c>
      <c r="K432" s="249"/>
      <c r="L432" s="249"/>
      <c r="M432" s="249"/>
      <c r="N432" s="249"/>
      <c r="O432" s="249"/>
      <c r="P432" s="250" t="s">
        <v>762</v>
      </c>
      <c r="Q432" s="250"/>
      <c r="R432" s="250"/>
      <c r="S432" s="250"/>
      <c r="T432" s="250"/>
      <c r="U432" s="250"/>
      <c r="V432" s="250"/>
      <c r="W432" s="250"/>
      <c r="X432" s="250"/>
      <c r="Y432" s="251">
        <v>22</v>
      </c>
      <c r="Z432" s="252"/>
      <c r="AA432" s="252"/>
      <c r="AB432" s="253"/>
      <c r="AC432" s="237" t="s">
        <v>723</v>
      </c>
      <c r="AD432" s="238"/>
      <c r="AE432" s="238"/>
      <c r="AF432" s="238"/>
      <c r="AG432" s="238"/>
      <c r="AH432" s="268" t="s">
        <v>727</v>
      </c>
      <c r="AI432" s="269"/>
      <c r="AJ432" s="269"/>
      <c r="AK432" s="269"/>
      <c r="AL432" s="241" t="s">
        <v>727</v>
      </c>
      <c r="AM432" s="242"/>
      <c r="AN432" s="242"/>
      <c r="AO432" s="243"/>
      <c r="AP432" s="244" t="s">
        <v>727</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7" t="s">
        <v>787</v>
      </c>
      <c r="D465" s="266"/>
      <c r="E465" s="266"/>
      <c r="F465" s="266"/>
      <c r="G465" s="266"/>
      <c r="H465" s="266"/>
      <c r="I465" s="266"/>
      <c r="J465" s="248">
        <v>4013301027145</v>
      </c>
      <c r="K465" s="249"/>
      <c r="L465" s="249"/>
      <c r="M465" s="249"/>
      <c r="N465" s="249"/>
      <c r="O465" s="249"/>
      <c r="P465" s="250" t="s">
        <v>764</v>
      </c>
      <c r="Q465" s="250"/>
      <c r="R465" s="250"/>
      <c r="S465" s="250"/>
      <c r="T465" s="250"/>
      <c r="U465" s="250"/>
      <c r="V465" s="250"/>
      <c r="W465" s="250"/>
      <c r="X465" s="250"/>
      <c r="Y465" s="251">
        <v>13.9</v>
      </c>
      <c r="Z465" s="252"/>
      <c r="AA465" s="252"/>
      <c r="AB465" s="253"/>
      <c r="AC465" s="237" t="s">
        <v>340</v>
      </c>
      <c r="AD465" s="238"/>
      <c r="AE465" s="238"/>
      <c r="AF465" s="238"/>
      <c r="AG465" s="238"/>
      <c r="AH465" s="268" t="s">
        <v>697</v>
      </c>
      <c r="AI465" s="269"/>
      <c r="AJ465" s="269"/>
      <c r="AK465" s="269"/>
      <c r="AL465" s="241">
        <v>100</v>
      </c>
      <c r="AM465" s="242"/>
      <c r="AN465" s="242"/>
      <c r="AO465" s="243"/>
      <c r="AP465" s="244" t="s">
        <v>727</v>
      </c>
      <c r="AQ465" s="244"/>
      <c r="AR465" s="244"/>
      <c r="AS465" s="244"/>
      <c r="AT465" s="244"/>
      <c r="AU465" s="244"/>
      <c r="AV465" s="244"/>
      <c r="AW465" s="244"/>
      <c r="AX465" s="244"/>
      <c r="AY465">
        <f>$AY$462</f>
        <v>1</v>
      </c>
    </row>
    <row r="466" spans="1:51" ht="30" customHeight="1" x14ac:dyDescent="0.15">
      <c r="A466" s="245">
        <v>2</v>
      </c>
      <c r="B466" s="245">
        <v>1</v>
      </c>
      <c r="C466" s="266" t="s">
        <v>763</v>
      </c>
      <c r="D466" s="266"/>
      <c r="E466" s="266"/>
      <c r="F466" s="266"/>
      <c r="G466" s="266"/>
      <c r="H466" s="266"/>
      <c r="I466" s="266"/>
      <c r="J466" s="248">
        <v>4020001092196</v>
      </c>
      <c r="K466" s="249"/>
      <c r="L466" s="249"/>
      <c r="M466" s="249"/>
      <c r="N466" s="249"/>
      <c r="O466" s="249"/>
      <c r="P466" s="250" t="s">
        <v>765</v>
      </c>
      <c r="Q466" s="250"/>
      <c r="R466" s="250"/>
      <c r="S466" s="250"/>
      <c r="T466" s="250"/>
      <c r="U466" s="250"/>
      <c r="V466" s="250"/>
      <c r="W466" s="250"/>
      <c r="X466" s="250"/>
      <c r="Y466" s="251">
        <v>1.79</v>
      </c>
      <c r="Z466" s="252"/>
      <c r="AA466" s="252"/>
      <c r="AB466" s="253"/>
      <c r="AC466" s="237" t="s">
        <v>340</v>
      </c>
      <c r="AD466" s="238"/>
      <c r="AE466" s="238"/>
      <c r="AF466" s="238"/>
      <c r="AG466" s="238"/>
      <c r="AH466" s="268" t="s">
        <v>697</v>
      </c>
      <c r="AI466" s="269"/>
      <c r="AJ466" s="269"/>
      <c r="AK466" s="269"/>
      <c r="AL466" s="241">
        <v>100</v>
      </c>
      <c r="AM466" s="242"/>
      <c r="AN466" s="242"/>
      <c r="AO466" s="243"/>
      <c r="AP466" s="244" t="s">
        <v>727</v>
      </c>
      <c r="AQ466" s="244"/>
      <c r="AR466" s="244"/>
      <c r="AS466" s="244"/>
      <c r="AT466" s="244"/>
      <c r="AU466" s="244"/>
      <c r="AV466" s="244"/>
      <c r="AW466" s="244"/>
      <c r="AX466" s="244"/>
      <c r="AY466">
        <f>COUNTA($C$466)</f>
        <v>1</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776</v>
      </c>
      <c r="F631" s="247"/>
      <c r="G631" s="247"/>
      <c r="H631" s="247"/>
      <c r="I631" s="247"/>
      <c r="J631" s="248" t="s">
        <v>776</v>
      </c>
      <c r="K631" s="249"/>
      <c r="L631" s="249"/>
      <c r="M631" s="249"/>
      <c r="N631" s="249"/>
      <c r="O631" s="249"/>
      <c r="P631" s="260" t="s">
        <v>776</v>
      </c>
      <c r="Q631" s="250"/>
      <c r="R631" s="250"/>
      <c r="S631" s="250"/>
      <c r="T631" s="250"/>
      <c r="U631" s="250"/>
      <c r="V631" s="250"/>
      <c r="W631" s="250"/>
      <c r="X631" s="250"/>
      <c r="Y631" s="251" t="s">
        <v>776</v>
      </c>
      <c r="Z631" s="252"/>
      <c r="AA631" s="252"/>
      <c r="AB631" s="253"/>
      <c r="AC631" s="237"/>
      <c r="AD631" s="238"/>
      <c r="AE631" s="238"/>
      <c r="AF631" s="238"/>
      <c r="AG631" s="238"/>
      <c r="AH631" s="239" t="s">
        <v>776</v>
      </c>
      <c r="AI631" s="240"/>
      <c r="AJ631" s="240"/>
      <c r="AK631" s="240"/>
      <c r="AL631" s="241" t="s">
        <v>776</v>
      </c>
      <c r="AM631" s="242"/>
      <c r="AN631" s="242"/>
      <c r="AO631" s="243"/>
      <c r="AP631" s="244" t="s">
        <v>776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6:AQ17 P15:AX15 P13:AX13">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M33">
    <cfRule type="expression" dxfId="1465" priority="871">
      <formula>IF(RIGHT(TEXT(AM33,"0.#"),1)=".",FALSE,TRUE)</formula>
    </cfRule>
    <cfRule type="expression" dxfId="1464" priority="872">
      <formula>IF(RIGHT(TEXT(AM33,"0.#"),1)=".",TRUE,FALSE)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 RIGHT(TEXT(AL631,"0.#"),1)&lt;&gt;"."),TRUE,FALSE)</formula>
    </cfRule>
    <cfRule type="expression" dxfId="1432" priority="838">
      <formula>IF(AND(AL631&gt;=0, RIGHT(TEXT(AL631,"0.#"),1)="."),TRUE,FALSE)</formula>
    </cfRule>
    <cfRule type="expression" dxfId="1431" priority="839">
      <formula>IF(AND(AL631&lt;0, RIGHT(TEXT(AL631,"0.#"),1)&lt;&gt;"."),TRUE,FALSE)</formula>
    </cfRule>
    <cfRule type="expression" dxfId="1430" priority="840">
      <formula>IF(AND(AL631&lt;0, 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 RIGHT(TEXT(AL366,"0.#"),1)&lt;&gt;"."),TRUE,FALSE)</formula>
    </cfRule>
    <cfRule type="expression" dxfId="1426" priority="832">
      <formula>IF(AND(AL366&gt;=0, RIGHT(TEXT(AL366,"0.#"),1)="."),TRUE,FALSE)</formula>
    </cfRule>
    <cfRule type="expression" dxfId="1425" priority="833">
      <formula>IF(AND(AL366&lt;0, RIGHT(TEXT(AL366,"0.#"),1)&lt;&gt;"."),TRUE,FALSE)</formula>
    </cfRule>
    <cfRule type="expression" dxfId="1424" priority="834">
      <formula>IF(AND(AL366&lt;0, 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34:AO461">
    <cfRule type="expression" dxfId="1339" priority="757">
      <formula>IF(AND(AL434&gt;=0, RIGHT(TEXT(AL434,"0.#"),1)&lt;&gt;"."),TRUE,FALSE)</formula>
    </cfRule>
    <cfRule type="expression" dxfId="1338" priority="758">
      <formula>IF(AND(AL434&gt;=0, RIGHT(TEXT(AL434,"0.#"),1)="."),TRUE,FALSE)</formula>
    </cfRule>
    <cfRule type="expression" dxfId="1337" priority="759">
      <formula>IF(AND(AL434&lt;0, RIGHT(TEXT(AL434,"0.#"),1)&lt;&gt;"."),TRUE,FALSE)</formula>
    </cfRule>
    <cfRule type="expression" dxfId="1336" priority="760">
      <formula>IF(AND(AL434&lt;0, RIGHT(TEXT(AL434,"0.#"),1)="."),TRUE,FALSE)</formula>
    </cfRule>
  </conditionalFormatting>
  <conditionalFormatting sqref="AL432:AO433">
    <cfRule type="expression" dxfId="1335" priority="751">
      <formula>IF(AND(AL432&gt;=0, RIGHT(TEXT(AL432,"0.#"),1)&lt;&gt;"."),TRUE,FALSE)</formula>
    </cfRule>
    <cfRule type="expression" dxfId="1334" priority="752">
      <formula>IF(AND(AL432&gt;=0, RIGHT(TEXT(AL432,"0.#"),1)="."),TRUE,FALSE)</formula>
    </cfRule>
    <cfRule type="expression" dxfId="1333" priority="753">
      <formula>IF(AND(AL432&lt;0, RIGHT(TEXT(AL432,"0.#"),1)&lt;&gt;"."),TRUE,FALSE)</formula>
    </cfRule>
    <cfRule type="expression" dxfId="1332" priority="754">
      <formula>IF(AND(AL432&lt;0, RIGHT(TEXT(AL432,"0.#"),1)="."),TRUE,FALSE)</formula>
    </cfRule>
  </conditionalFormatting>
  <conditionalFormatting sqref="AL467:AO494">
    <cfRule type="expression" dxfId="1331" priority="745">
      <formula>IF(AND(AL467&gt;=0, RIGHT(TEXT(AL467,"0.#"),1)&lt;&gt;"."),TRUE,FALSE)</formula>
    </cfRule>
    <cfRule type="expression" dxfId="1330" priority="746">
      <formula>IF(AND(AL467&gt;=0, RIGHT(TEXT(AL467,"0.#"),1)="."),TRUE,FALSE)</formula>
    </cfRule>
    <cfRule type="expression" dxfId="1329" priority="747">
      <formula>IF(AND(AL467&lt;0, RIGHT(TEXT(AL467,"0.#"),1)&lt;&gt;"."),TRUE,FALSE)</formula>
    </cfRule>
    <cfRule type="expression" dxfId="1328" priority="748">
      <formula>IF(AND(AL467&lt;0, RIGHT(TEXT(AL467,"0.#"),1)="."),TRUE,FALSE)</formula>
    </cfRule>
  </conditionalFormatting>
  <conditionalFormatting sqref="AL465:AO466">
    <cfRule type="expression" dxfId="1327" priority="739">
      <formula>IF(AND(AL465&gt;=0, RIGHT(TEXT(AL465,"0.#"),1)&lt;&gt;"."),TRUE,FALSE)</formula>
    </cfRule>
    <cfRule type="expression" dxfId="1326" priority="740">
      <formula>IF(AND(AL465&gt;=0, RIGHT(TEXT(AL465,"0.#"),1)="."),TRUE,FALSE)</formula>
    </cfRule>
    <cfRule type="expression" dxfId="1325" priority="741">
      <formula>IF(AND(AL465&lt;0, RIGHT(TEXT(AL465,"0.#"),1)&lt;&gt;"."),TRUE,FALSE)</formula>
    </cfRule>
    <cfRule type="expression" dxfId="1324" priority="742">
      <formula>IF(AND(AL465&lt;0, RIGHT(TEXT(AL465,"0.#"),1)="."),TRUE,FALSE)</formula>
    </cfRule>
  </conditionalFormatting>
  <conditionalFormatting sqref="AL500:AO527">
    <cfRule type="expression" dxfId="1323" priority="733">
      <formula>IF(AND(AL500&gt;=0, RIGHT(TEXT(AL500,"0.#"),1)&lt;&gt;"."),TRUE,FALSE)</formula>
    </cfRule>
    <cfRule type="expression" dxfId="1322" priority="734">
      <formula>IF(AND(AL500&gt;=0, RIGHT(TEXT(AL500,"0.#"),1)="."),TRUE,FALSE)</formula>
    </cfRule>
    <cfRule type="expression" dxfId="1321" priority="735">
      <formula>IF(AND(AL500&lt;0, RIGHT(TEXT(AL500,"0.#"),1)&lt;&gt;"."),TRUE,FALSE)</formula>
    </cfRule>
    <cfRule type="expression" dxfId="1320" priority="736">
      <formula>IF(AND(AL500&lt;0, RIGHT(TEXT(AL500,"0.#"),1)="."),TRUE,FALSE)</formula>
    </cfRule>
  </conditionalFormatting>
  <conditionalFormatting sqref="AL498:AO499">
    <cfRule type="expression" dxfId="1319" priority="727">
      <formula>IF(AND(AL498&gt;=0, RIGHT(TEXT(AL498,"0.#"),1)&lt;&gt;"."),TRUE,FALSE)</formula>
    </cfRule>
    <cfRule type="expression" dxfId="1318" priority="728">
      <formula>IF(AND(AL498&gt;=0, RIGHT(TEXT(AL498,"0.#"),1)="."),TRUE,FALSE)</formula>
    </cfRule>
    <cfRule type="expression" dxfId="1317" priority="729">
      <formula>IF(AND(AL498&lt;0, RIGHT(TEXT(AL498,"0.#"),1)&lt;&gt;"."),TRUE,FALSE)</formula>
    </cfRule>
    <cfRule type="expression" dxfId="1316" priority="730">
      <formula>IF(AND(AL498&lt;0, RIGHT(TEXT(AL498,"0.#"),1)="."),TRUE,FALSE)</formula>
    </cfRule>
  </conditionalFormatting>
  <conditionalFormatting sqref="AL533:AO560">
    <cfRule type="expression" dxfId="1315" priority="721">
      <formula>IF(AND(AL533&gt;=0, RIGHT(TEXT(AL533,"0.#"),1)&lt;&gt;"."),TRUE,FALSE)</formula>
    </cfRule>
    <cfRule type="expression" dxfId="1314" priority="722">
      <formula>IF(AND(AL533&gt;=0, RIGHT(TEXT(AL533,"0.#"),1)="."),TRUE,FALSE)</formula>
    </cfRule>
    <cfRule type="expression" dxfId="1313" priority="723">
      <formula>IF(AND(AL533&lt;0, RIGHT(TEXT(AL533,"0.#"),1)&lt;&gt;"."),TRUE,FALSE)</formula>
    </cfRule>
    <cfRule type="expression" dxfId="1312" priority="724">
      <formula>IF(AND(AL533&lt;0, RIGHT(TEXT(AL533,"0.#"),1)="."),TRUE,FALSE)</formula>
    </cfRule>
  </conditionalFormatting>
  <conditionalFormatting sqref="AL531:AO532">
    <cfRule type="expression" dxfId="1311" priority="715">
      <formula>IF(AND(AL531&gt;=0, RIGHT(TEXT(AL531,"0.#"),1)&lt;&gt;"."),TRUE,FALSE)</formula>
    </cfRule>
    <cfRule type="expression" dxfId="1310" priority="716">
      <formula>IF(AND(AL531&gt;=0, RIGHT(TEXT(AL531,"0.#"),1)="."),TRUE,FALSE)</formula>
    </cfRule>
    <cfRule type="expression" dxfId="1309" priority="717">
      <formula>IF(AND(AL531&lt;0, RIGHT(TEXT(AL531,"0.#"),1)&lt;&gt;"."),TRUE,FALSE)</formula>
    </cfRule>
    <cfRule type="expression" dxfId="1308" priority="718">
      <formula>IF(AND(AL531&lt;0, 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 RIGHT(TEXT(AL566,"0.#"),1)&lt;&gt;"."),TRUE,FALSE)</formula>
    </cfRule>
    <cfRule type="expression" dxfId="1304" priority="710">
      <formula>IF(AND(AL566&gt;=0, RIGHT(TEXT(AL566,"0.#"),1)="."),TRUE,FALSE)</formula>
    </cfRule>
    <cfRule type="expression" dxfId="1303" priority="711">
      <formula>IF(AND(AL566&lt;0, RIGHT(TEXT(AL566,"0.#"),1)&lt;&gt;"."),TRUE,FALSE)</formula>
    </cfRule>
    <cfRule type="expression" dxfId="1302" priority="712">
      <formula>IF(AND(AL566&lt;0, 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 RIGHT(TEXT(AL564,"0.#"),1)&lt;&gt;"."),TRUE,FALSE)</formula>
    </cfRule>
    <cfRule type="expression" dxfId="1298" priority="704">
      <formula>IF(AND(AL564&gt;=0, RIGHT(TEXT(AL564,"0.#"),1)="."),TRUE,FALSE)</formula>
    </cfRule>
    <cfRule type="expression" dxfId="1297" priority="705">
      <formula>IF(AND(AL564&lt;0, RIGHT(TEXT(AL564,"0.#"),1)&lt;&gt;"."),TRUE,FALSE)</formula>
    </cfRule>
    <cfRule type="expression" dxfId="1296" priority="706">
      <formula>IF(AND(AL564&lt;0, 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 RIGHT(TEXT(AL599,"0.#"),1)&lt;&gt;"."),TRUE,FALSE)</formula>
    </cfRule>
    <cfRule type="expression" dxfId="1292" priority="698">
      <formula>IF(AND(AL599&gt;=0, RIGHT(TEXT(AL599,"0.#"),1)="."),TRUE,FALSE)</formula>
    </cfRule>
    <cfRule type="expression" dxfId="1291" priority="699">
      <formula>IF(AND(AL599&lt;0, RIGHT(TEXT(AL599,"0.#"),1)&lt;&gt;"."),TRUE,FALSE)</formula>
    </cfRule>
    <cfRule type="expression" dxfId="1290" priority="700">
      <formula>IF(AND(AL599&lt;0, 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 RIGHT(TEXT(AL597,"0.#"),1)&lt;&gt;"."),TRUE,FALSE)</formula>
    </cfRule>
    <cfRule type="expression" dxfId="1286" priority="692">
      <formula>IF(AND(AL597&gt;=0, RIGHT(TEXT(AL597,"0.#"),1)="."),TRUE,FALSE)</formula>
    </cfRule>
    <cfRule type="expression" dxfId="1285" priority="693">
      <formula>IF(AND(AL597&lt;0, RIGHT(TEXT(AL597,"0.#"),1)&lt;&gt;"."),TRUE,FALSE)</formula>
    </cfRule>
    <cfRule type="expression" dxfId="1284" priority="694">
      <formula>IF(AND(AL597&lt;0, 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M40">
    <cfRule type="expression" dxfId="1273" priority="667">
      <formula>IF(RIGHT(TEXT(AM40,"0.#"),1)=".",FALSE,TRUE)</formula>
    </cfRule>
    <cfRule type="expression" dxfId="1272" priority="668">
      <formula>IF(RIGHT(TEXT(AM40,"0.#"),1)=".",TRUE,FALSE)</formula>
    </cfRule>
  </conditionalFormatting>
  <conditionalFormatting sqref="AE39">
    <cfRule type="expression" dxfId="1271" priority="681">
      <formula>IF(RIGHT(TEXT(AE39,"0.#"),1)=".",FALSE,TRUE)</formula>
    </cfRule>
    <cfRule type="expression" dxfId="1270" priority="682">
      <formula>IF(RIGHT(TEXT(AE39,"0.#"),1)=".",TRUE,FALSE)</formula>
    </cfRule>
  </conditionalFormatting>
  <conditionalFormatting sqref="AQ39:AQ41">
    <cfRule type="expression" dxfId="1269" priority="663">
      <formula>IF(RIGHT(TEXT(AQ39,"0.#"),1)=".",FALSE,TRUE)</formula>
    </cfRule>
    <cfRule type="expression" dxfId="1268" priority="664">
      <formula>IF(RIGHT(TEXT(AQ39,"0.#"),1)=".",TRUE,FALSE)</formula>
    </cfRule>
  </conditionalFormatting>
  <conditionalFormatting sqref="AU39:AU41">
    <cfRule type="expression" dxfId="1267" priority="661">
      <formula>IF(RIGHT(TEXT(AU39,"0.#"),1)=".",FALSE,TRUE)</formula>
    </cfRule>
    <cfRule type="expression" dxfId="1266" priority="662">
      <formula>IF(RIGHT(TEXT(AU39,"0.#"),1)=".",TRUE,FALSE)</formula>
    </cfRule>
  </conditionalFormatting>
  <conditionalFormatting sqref="AI41">
    <cfRule type="expression" dxfId="1265" priority="675">
      <formula>IF(RIGHT(TEXT(AI41,"0.#"),1)=".",FALSE,TRUE)</formula>
    </cfRule>
    <cfRule type="expression" dxfId="1264" priority="676">
      <formula>IF(RIGHT(TEXT(AI41,"0.#"),1)=".",TRUE,FALSE)</formula>
    </cfRule>
  </conditionalFormatting>
  <conditionalFormatting sqref="AE40">
    <cfRule type="expression" dxfId="1263" priority="679">
      <formula>IF(RIGHT(TEXT(AE40,"0.#"),1)=".",FALSE,TRUE)</formula>
    </cfRule>
    <cfRule type="expression" dxfId="1262" priority="680">
      <formula>IF(RIGHT(TEXT(AE40,"0.#"),1)=".",TRUE,FALSE)</formula>
    </cfRule>
  </conditionalFormatting>
  <conditionalFormatting sqref="AE41">
    <cfRule type="expression" dxfId="1261" priority="677">
      <formula>IF(RIGHT(TEXT(AE41,"0.#"),1)=".",FALSE,TRUE)</formula>
    </cfRule>
    <cfRule type="expression" dxfId="1260" priority="678">
      <formula>IF(RIGHT(TEXT(AE41,"0.#"),1)=".",TRUE,FALSE)</formula>
    </cfRule>
  </conditionalFormatting>
  <conditionalFormatting sqref="AM39">
    <cfRule type="expression" dxfId="1259" priority="669">
      <formula>IF(RIGHT(TEXT(AM39,"0.#"),1)=".",FALSE,TRUE)</formula>
    </cfRule>
    <cfRule type="expression" dxfId="1258" priority="670">
      <formula>IF(RIGHT(TEXT(AM39,"0.#"),1)=".",TRUE,FALSE)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AQ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M67">
    <cfRule type="expression" dxfId="1231" priority="615">
      <formula>IF(RIGHT(TEXT(AM67,"0.#"),1)=".",FALSE,TRUE)</formula>
    </cfRule>
    <cfRule type="expression" dxfId="1230" priority="616">
      <formula>IF(RIGHT(TEXT(AM67,"0.#"),1)=".",TRUE,FALSE)</formula>
    </cfRule>
  </conditionalFormatting>
  <conditionalFormatting sqref="AQ67">
    <cfRule type="expression" dxfId="1229" priority="613">
      <formula>IF(RIGHT(TEXT(AQ67,"0.#"),1)=".",FALSE,TRUE)</formula>
    </cfRule>
    <cfRule type="expression" dxfId="1228" priority="614">
      <formula>IF(RIGHT(TEXT(AQ67,"0.#"),1)=".",TRUE,FALSE)</formula>
    </cfRule>
  </conditionalFormatting>
  <conditionalFormatting sqref="AU66">
    <cfRule type="expression" dxfId="1227" priority="611">
      <formula>IF(RIGHT(TEXT(AU66,"0.#"),1)=".",FALSE,TRUE)</formula>
    </cfRule>
    <cfRule type="expression" dxfId="1226" priority="612">
      <formula>IF(RIGHT(TEXT(AU66,"0.#"),1)=".",TRUE,FALSE)</formula>
    </cfRule>
  </conditionalFormatting>
  <conditionalFormatting sqref="AU67">
    <cfRule type="expression" dxfId="1225" priority="609">
      <formula>IF(RIGHT(TEXT(AU67,"0.#"),1)=".",FALSE,TRUE)</formula>
    </cfRule>
    <cfRule type="expression" dxfId="1224" priority="610">
      <formula>IF(RIGHT(TEXT(AU67,"0.#"),1)=".",TRUE,FALSE)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E36">
    <cfRule type="expression" dxfId="1205" priority="547">
      <formula>IF(RIGHT(TEXT(AE36,"0.#"),1)=".",FALSE,TRUE)</formula>
    </cfRule>
    <cfRule type="expression" dxfId="1204" priority="548">
      <formula>IF(RIGHT(TEXT(AE36,"0.#"),1)=".",TRUE,FALSE)</formula>
    </cfRule>
  </conditionalFormatting>
  <conditionalFormatting sqref="AI36">
    <cfRule type="expression" dxfId="1203" priority="545">
      <formula>IF(RIGHT(TEXT(AI36,"0.#"),1)=".",FALSE,TRUE)</formula>
    </cfRule>
    <cfRule type="expression" dxfId="1202" priority="546">
      <formula>IF(RIGHT(TEXT(AI36,"0.#"),1)=".",TRUE,FALSE)</formula>
    </cfRule>
  </conditionalFormatting>
  <conditionalFormatting sqref="AE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35">
    <cfRule type="expression" dxfId="707" priority="5">
      <formula>IF(RIGHT(TEXT(AM35,"0.#"),1)=".",FALSE,TRUE)</formula>
    </cfRule>
    <cfRule type="expression" dxfId="706" priority="6">
      <formula>IF(RIGHT(TEXT(AM35,"0.#"),1)=".",TRUE,FALSE)</formula>
    </cfRule>
  </conditionalFormatting>
  <conditionalFormatting sqref="AM36">
    <cfRule type="expression" dxfId="705" priority="3">
      <formula>IF(RIGHT(TEXT(AM36,"0.#"),1)=".",FALSE,TRUE)</formula>
    </cfRule>
    <cfRule type="expression" dxfId="704" priority="4">
      <formula>IF(RIGHT(TEXT(AM36,"0.#"),1)=".",TRUE,FALSE)</formula>
    </cfRule>
  </conditionalFormatting>
  <conditionalFormatting sqref="AQ36">
    <cfRule type="expression" dxfId="703" priority="1">
      <formula>IF(RIGHT(TEXT(AQ36,"0.#"),1)=".",FALSE,TRUE)</formula>
    </cfRule>
    <cfRule type="expression" dxfId="702" priority="2">
      <formula>IF(RIGHT(TEXT(AQ36,"0.#"),1)=".",TRUE,FALSE)</formula>
    </cfRule>
  </conditionalFormatting>
  <conditionalFormatting sqref="AQ35">
    <cfRule type="expression" dxfId="701" priority="7">
      <formula>IF(RIGHT(TEXT(AQ35,"0.#"),1)=".",FALSE,TRUE)</formula>
    </cfRule>
    <cfRule type="expression" dxfId="700" priority="8">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t="s">
        <v>693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693</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t="s">
        <v>693</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t="s">
        <v>693</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子ども・若者育成支援、少子化社会対策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子ども・若者育成支援、少子化社会対策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子ども・若者育成支援、少子化社会対策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314</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369</v>
      </c>
      <c r="AF2" s="929"/>
      <c r="AG2" s="929"/>
      <c r="AH2" s="128"/>
      <c r="AI2" s="929" t="s">
        <v>465</v>
      </c>
      <c r="AJ2" s="929"/>
      <c r="AK2" s="929"/>
      <c r="AL2" s="128"/>
      <c r="AM2" s="929" t="s">
        <v>466</v>
      </c>
      <c r="AN2" s="929"/>
      <c r="AO2" s="929"/>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7"/>
      <c r="Z3" s="938"/>
      <c r="AA3" s="939"/>
      <c r="AB3" s="943"/>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7"/>
      <c r="I4" s="947"/>
      <c r="J4" s="947"/>
      <c r="K4" s="947"/>
      <c r="L4" s="947"/>
      <c r="M4" s="947"/>
      <c r="N4" s="947"/>
      <c r="O4" s="948"/>
      <c r="P4" s="146"/>
      <c r="Q4" s="654"/>
      <c r="R4" s="654"/>
      <c r="S4" s="654"/>
      <c r="T4" s="654"/>
      <c r="U4" s="654"/>
      <c r="V4" s="654"/>
      <c r="W4" s="654"/>
      <c r="X4" s="655"/>
      <c r="Y4" s="933" t="s">
        <v>12</v>
      </c>
      <c r="Z4" s="934"/>
      <c r="AA4" s="935"/>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52"/>
      <c r="H6" s="953"/>
      <c r="I6" s="953"/>
      <c r="J6" s="953"/>
      <c r="K6" s="953"/>
      <c r="L6" s="953"/>
      <c r="M6" s="953"/>
      <c r="N6" s="953"/>
      <c r="O6" s="954"/>
      <c r="P6" s="657"/>
      <c r="Q6" s="657"/>
      <c r="R6" s="657"/>
      <c r="S6" s="657"/>
      <c r="T6" s="657"/>
      <c r="U6" s="657"/>
      <c r="V6" s="657"/>
      <c r="W6" s="657"/>
      <c r="X6" s="658"/>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341</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314</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369</v>
      </c>
      <c r="AF9" s="929"/>
      <c r="AG9" s="929"/>
      <c r="AH9" s="128"/>
      <c r="AI9" s="929" t="s">
        <v>465</v>
      </c>
      <c r="AJ9" s="929"/>
      <c r="AK9" s="929"/>
      <c r="AL9" s="128"/>
      <c r="AM9" s="929" t="s">
        <v>466</v>
      </c>
      <c r="AN9" s="929"/>
      <c r="AO9" s="929"/>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7"/>
      <c r="Z10" s="938"/>
      <c r="AA10" s="939"/>
      <c r="AB10" s="943"/>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7"/>
      <c r="I11" s="947"/>
      <c r="J11" s="947"/>
      <c r="K11" s="947"/>
      <c r="L11" s="947"/>
      <c r="M11" s="947"/>
      <c r="N11" s="947"/>
      <c r="O11" s="948"/>
      <c r="P11" s="146"/>
      <c r="Q11" s="654"/>
      <c r="R11" s="654"/>
      <c r="S11" s="654"/>
      <c r="T11" s="654"/>
      <c r="U11" s="654"/>
      <c r="V11" s="654"/>
      <c r="W11" s="654"/>
      <c r="X11" s="655"/>
      <c r="Y11" s="933" t="s">
        <v>12</v>
      </c>
      <c r="Z11" s="934"/>
      <c r="AA11" s="935"/>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57"/>
      <c r="Q13" s="657"/>
      <c r="R13" s="657"/>
      <c r="S13" s="657"/>
      <c r="T13" s="657"/>
      <c r="U13" s="657"/>
      <c r="V13" s="657"/>
      <c r="W13" s="657"/>
      <c r="X13" s="658"/>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341</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314</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369</v>
      </c>
      <c r="AF16" s="929"/>
      <c r="AG16" s="929"/>
      <c r="AH16" s="128"/>
      <c r="AI16" s="929" t="s">
        <v>465</v>
      </c>
      <c r="AJ16" s="929"/>
      <c r="AK16" s="929"/>
      <c r="AL16" s="128"/>
      <c r="AM16" s="929" t="s">
        <v>466</v>
      </c>
      <c r="AN16" s="929"/>
      <c r="AO16" s="929"/>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7"/>
      <c r="Z17" s="938"/>
      <c r="AA17" s="939"/>
      <c r="AB17" s="943"/>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7"/>
      <c r="I18" s="947"/>
      <c r="J18" s="947"/>
      <c r="K18" s="947"/>
      <c r="L18" s="947"/>
      <c r="M18" s="947"/>
      <c r="N18" s="947"/>
      <c r="O18" s="948"/>
      <c r="P18" s="146"/>
      <c r="Q18" s="654"/>
      <c r="R18" s="654"/>
      <c r="S18" s="654"/>
      <c r="T18" s="654"/>
      <c r="U18" s="654"/>
      <c r="V18" s="654"/>
      <c r="W18" s="654"/>
      <c r="X18" s="655"/>
      <c r="Y18" s="933" t="s">
        <v>12</v>
      </c>
      <c r="Z18" s="934"/>
      <c r="AA18" s="935"/>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57"/>
      <c r="Q20" s="657"/>
      <c r="R20" s="657"/>
      <c r="S20" s="657"/>
      <c r="T20" s="657"/>
      <c r="U20" s="657"/>
      <c r="V20" s="657"/>
      <c r="W20" s="657"/>
      <c r="X20" s="658"/>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341</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314</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369</v>
      </c>
      <c r="AF23" s="929"/>
      <c r="AG23" s="929"/>
      <c r="AH23" s="128"/>
      <c r="AI23" s="929" t="s">
        <v>465</v>
      </c>
      <c r="AJ23" s="929"/>
      <c r="AK23" s="929"/>
      <c r="AL23" s="128"/>
      <c r="AM23" s="929" t="s">
        <v>466</v>
      </c>
      <c r="AN23" s="929"/>
      <c r="AO23" s="929"/>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7"/>
      <c r="Z24" s="938"/>
      <c r="AA24" s="939"/>
      <c r="AB24" s="943"/>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7"/>
      <c r="I25" s="947"/>
      <c r="J25" s="947"/>
      <c r="K25" s="947"/>
      <c r="L25" s="947"/>
      <c r="M25" s="947"/>
      <c r="N25" s="947"/>
      <c r="O25" s="948"/>
      <c r="P25" s="146"/>
      <c r="Q25" s="654"/>
      <c r="R25" s="654"/>
      <c r="S25" s="654"/>
      <c r="T25" s="654"/>
      <c r="U25" s="654"/>
      <c r="V25" s="654"/>
      <c r="W25" s="654"/>
      <c r="X25" s="655"/>
      <c r="Y25" s="933" t="s">
        <v>12</v>
      </c>
      <c r="Z25" s="934"/>
      <c r="AA25" s="935"/>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57"/>
      <c r="Q27" s="657"/>
      <c r="R27" s="657"/>
      <c r="S27" s="657"/>
      <c r="T27" s="657"/>
      <c r="U27" s="657"/>
      <c r="V27" s="657"/>
      <c r="W27" s="657"/>
      <c r="X27" s="658"/>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341</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314</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369</v>
      </c>
      <c r="AF30" s="929"/>
      <c r="AG30" s="929"/>
      <c r="AH30" s="128"/>
      <c r="AI30" s="929" t="s">
        <v>465</v>
      </c>
      <c r="AJ30" s="929"/>
      <c r="AK30" s="929"/>
      <c r="AL30" s="128"/>
      <c r="AM30" s="929" t="s">
        <v>466</v>
      </c>
      <c r="AN30" s="929"/>
      <c r="AO30" s="929"/>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7"/>
      <c r="Z31" s="938"/>
      <c r="AA31" s="939"/>
      <c r="AB31" s="943"/>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7"/>
      <c r="I32" s="947"/>
      <c r="J32" s="947"/>
      <c r="K32" s="947"/>
      <c r="L32" s="947"/>
      <c r="M32" s="947"/>
      <c r="N32" s="947"/>
      <c r="O32" s="948"/>
      <c r="P32" s="146"/>
      <c r="Q32" s="654"/>
      <c r="R32" s="654"/>
      <c r="S32" s="654"/>
      <c r="T32" s="654"/>
      <c r="U32" s="654"/>
      <c r="V32" s="654"/>
      <c r="W32" s="654"/>
      <c r="X32" s="655"/>
      <c r="Y32" s="933" t="s">
        <v>12</v>
      </c>
      <c r="Z32" s="934"/>
      <c r="AA32" s="935"/>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57"/>
      <c r="Q34" s="657"/>
      <c r="R34" s="657"/>
      <c r="S34" s="657"/>
      <c r="T34" s="657"/>
      <c r="U34" s="657"/>
      <c r="V34" s="657"/>
      <c r="W34" s="657"/>
      <c r="X34" s="658"/>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341</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314</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369</v>
      </c>
      <c r="AF37" s="929"/>
      <c r="AG37" s="929"/>
      <c r="AH37" s="128"/>
      <c r="AI37" s="929" t="s">
        <v>465</v>
      </c>
      <c r="AJ37" s="929"/>
      <c r="AK37" s="929"/>
      <c r="AL37" s="128"/>
      <c r="AM37" s="929" t="s">
        <v>466</v>
      </c>
      <c r="AN37" s="929"/>
      <c r="AO37" s="929"/>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7"/>
      <c r="Z38" s="938"/>
      <c r="AA38" s="939"/>
      <c r="AB38" s="943"/>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7"/>
      <c r="I39" s="947"/>
      <c r="J39" s="947"/>
      <c r="K39" s="947"/>
      <c r="L39" s="947"/>
      <c r="M39" s="947"/>
      <c r="N39" s="947"/>
      <c r="O39" s="948"/>
      <c r="P39" s="146"/>
      <c r="Q39" s="654"/>
      <c r="R39" s="654"/>
      <c r="S39" s="654"/>
      <c r="T39" s="654"/>
      <c r="U39" s="654"/>
      <c r="V39" s="654"/>
      <c r="W39" s="654"/>
      <c r="X39" s="655"/>
      <c r="Y39" s="933" t="s">
        <v>12</v>
      </c>
      <c r="Z39" s="934"/>
      <c r="AA39" s="935"/>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57"/>
      <c r="Q41" s="657"/>
      <c r="R41" s="657"/>
      <c r="S41" s="657"/>
      <c r="T41" s="657"/>
      <c r="U41" s="657"/>
      <c r="V41" s="657"/>
      <c r="W41" s="657"/>
      <c r="X41" s="658"/>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341</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314</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369</v>
      </c>
      <c r="AF44" s="929"/>
      <c r="AG44" s="929"/>
      <c r="AH44" s="128"/>
      <c r="AI44" s="929" t="s">
        <v>465</v>
      </c>
      <c r="AJ44" s="929"/>
      <c r="AK44" s="929"/>
      <c r="AL44" s="128"/>
      <c r="AM44" s="929" t="s">
        <v>466</v>
      </c>
      <c r="AN44" s="929"/>
      <c r="AO44" s="929"/>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7"/>
      <c r="Z45" s="938"/>
      <c r="AA45" s="939"/>
      <c r="AB45" s="943"/>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7"/>
      <c r="I46" s="947"/>
      <c r="J46" s="947"/>
      <c r="K46" s="947"/>
      <c r="L46" s="947"/>
      <c r="M46" s="947"/>
      <c r="N46" s="947"/>
      <c r="O46" s="948"/>
      <c r="P46" s="146"/>
      <c r="Q46" s="654"/>
      <c r="R46" s="654"/>
      <c r="S46" s="654"/>
      <c r="T46" s="654"/>
      <c r="U46" s="654"/>
      <c r="V46" s="654"/>
      <c r="W46" s="654"/>
      <c r="X46" s="655"/>
      <c r="Y46" s="933" t="s">
        <v>12</v>
      </c>
      <c r="Z46" s="934"/>
      <c r="AA46" s="935"/>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57"/>
      <c r="Q48" s="657"/>
      <c r="R48" s="657"/>
      <c r="S48" s="657"/>
      <c r="T48" s="657"/>
      <c r="U48" s="657"/>
      <c r="V48" s="657"/>
      <c r="W48" s="657"/>
      <c r="X48" s="658"/>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341</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314</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369</v>
      </c>
      <c r="AF51" s="929"/>
      <c r="AG51" s="929"/>
      <c r="AH51" s="128"/>
      <c r="AI51" s="929" t="s">
        <v>465</v>
      </c>
      <c r="AJ51" s="929"/>
      <c r="AK51" s="929"/>
      <c r="AL51" s="128"/>
      <c r="AM51" s="929" t="s">
        <v>466</v>
      </c>
      <c r="AN51" s="929"/>
      <c r="AO51" s="929"/>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7"/>
      <c r="Z52" s="938"/>
      <c r="AA52" s="939"/>
      <c r="AB52" s="943"/>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7"/>
      <c r="I53" s="947"/>
      <c r="J53" s="947"/>
      <c r="K53" s="947"/>
      <c r="L53" s="947"/>
      <c r="M53" s="947"/>
      <c r="N53" s="947"/>
      <c r="O53" s="948"/>
      <c r="P53" s="146"/>
      <c r="Q53" s="654"/>
      <c r="R53" s="654"/>
      <c r="S53" s="654"/>
      <c r="T53" s="654"/>
      <c r="U53" s="654"/>
      <c r="V53" s="654"/>
      <c r="W53" s="654"/>
      <c r="X53" s="655"/>
      <c r="Y53" s="933" t="s">
        <v>12</v>
      </c>
      <c r="Z53" s="934"/>
      <c r="AA53" s="935"/>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57"/>
      <c r="Q55" s="657"/>
      <c r="R55" s="657"/>
      <c r="S55" s="657"/>
      <c r="T55" s="657"/>
      <c r="U55" s="657"/>
      <c r="V55" s="657"/>
      <c r="W55" s="657"/>
      <c r="X55" s="658"/>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341</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314</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369</v>
      </c>
      <c r="AF58" s="929"/>
      <c r="AG58" s="929"/>
      <c r="AH58" s="128"/>
      <c r="AI58" s="929" t="s">
        <v>465</v>
      </c>
      <c r="AJ58" s="929"/>
      <c r="AK58" s="929"/>
      <c r="AL58" s="128"/>
      <c r="AM58" s="929" t="s">
        <v>466</v>
      </c>
      <c r="AN58" s="929"/>
      <c r="AO58" s="929"/>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7"/>
      <c r="Z59" s="938"/>
      <c r="AA59" s="939"/>
      <c r="AB59" s="943"/>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7"/>
      <c r="I60" s="947"/>
      <c r="J60" s="947"/>
      <c r="K60" s="947"/>
      <c r="L60" s="947"/>
      <c r="M60" s="947"/>
      <c r="N60" s="947"/>
      <c r="O60" s="948"/>
      <c r="P60" s="146"/>
      <c r="Q60" s="654"/>
      <c r="R60" s="654"/>
      <c r="S60" s="654"/>
      <c r="T60" s="654"/>
      <c r="U60" s="654"/>
      <c r="V60" s="654"/>
      <c r="W60" s="654"/>
      <c r="X60" s="655"/>
      <c r="Y60" s="933" t="s">
        <v>12</v>
      </c>
      <c r="Z60" s="934"/>
      <c r="AA60" s="935"/>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57"/>
      <c r="Q62" s="657"/>
      <c r="R62" s="657"/>
      <c r="S62" s="657"/>
      <c r="T62" s="657"/>
      <c r="U62" s="657"/>
      <c r="V62" s="657"/>
      <c r="W62" s="657"/>
      <c r="X62" s="658"/>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341</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314</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369</v>
      </c>
      <c r="AF65" s="929"/>
      <c r="AG65" s="929"/>
      <c r="AH65" s="128"/>
      <c r="AI65" s="929" t="s">
        <v>465</v>
      </c>
      <c r="AJ65" s="929"/>
      <c r="AK65" s="929"/>
      <c r="AL65" s="128"/>
      <c r="AM65" s="929" t="s">
        <v>466</v>
      </c>
      <c r="AN65" s="929"/>
      <c r="AO65" s="929"/>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7"/>
      <c r="Z66" s="938"/>
      <c r="AA66" s="939"/>
      <c r="AB66" s="943"/>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7"/>
      <c r="I67" s="947"/>
      <c r="J67" s="947"/>
      <c r="K67" s="947"/>
      <c r="L67" s="947"/>
      <c r="M67" s="947"/>
      <c r="N67" s="947"/>
      <c r="O67" s="948"/>
      <c r="P67" s="146"/>
      <c r="Q67" s="654"/>
      <c r="R67" s="654"/>
      <c r="S67" s="654"/>
      <c r="T67" s="654"/>
      <c r="U67" s="654"/>
      <c r="V67" s="654"/>
      <c r="W67" s="654"/>
      <c r="X67" s="655"/>
      <c r="Y67" s="933" t="s">
        <v>12</v>
      </c>
      <c r="Z67" s="934"/>
      <c r="AA67" s="935"/>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57"/>
      <c r="Q69" s="657"/>
      <c r="R69" s="657"/>
      <c r="S69" s="657"/>
      <c r="T69" s="657"/>
      <c r="U69" s="657"/>
      <c r="V69" s="657"/>
      <c r="W69" s="657"/>
      <c r="X69" s="658"/>
      <c r="Y69" s="190" t="s">
        <v>13</v>
      </c>
      <c r="Z69" s="930"/>
      <c r="AA69" s="931"/>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341</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317</v>
      </c>
      <c r="Z3" s="273"/>
      <c r="AA3" s="273"/>
      <c r="AB3" s="273"/>
      <c r="AC3" s="993" t="s">
        <v>308</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15">
      <c r="A4" s="995">
        <v>1</v>
      </c>
      <c r="B4" s="995">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317</v>
      </c>
      <c r="Z36" s="273"/>
      <c r="AA36" s="273"/>
      <c r="AB36" s="273"/>
      <c r="AC36" s="993" t="s">
        <v>308</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15">
      <c r="A37" s="995">
        <v>1</v>
      </c>
      <c r="B37" s="995">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317</v>
      </c>
      <c r="Z69" s="273"/>
      <c r="AA69" s="273"/>
      <c r="AB69" s="273"/>
      <c r="AC69" s="993" t="s">
        <v>308</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15">
      <c r="A70" s="995">
        <v>1</v>
      </c>
      <c r="B70" s="995">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317</v>
      </c>
      <c r="Z102" s="273"/>
      <c r="AA102" s="273"/>
      <c r="AB102" s="273"/>
      <c r="AC102" s="993" t="s">
        <v>308</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15">
      <c r="A103" s="995">
        <v>1</v>
      </c>
      <c r="B103" s="995">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317</v>
      </c>
      <c r="Z135" s="273"/>
      <c r="AA135" s="273"/>
      <c r="AB135" s="273"/>
      <c r="AC135" s="993" t="s">
        <v>308</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15">
      <c r="A136" s="995">
        <v>1</v>
      </c>
      <c r="B136" s="995">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317</v>
      </c>
      <c r="Z168" s="273"/>
      <c r="AA168" s="273"/>
      <c r="AB168" s="273"/>
      <c r="AC168" s="993" t="s">
        <v>308</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15">
      <c r="A169" s="995">
        <v>1</v>
      </c>
      <c r="B169" s="995">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317</v>
      </c>
      <c r="Z201" s="273"/>
      <c r="AA201" s="273"/>
      <c r="AB201" s="273"/>
      <c r="AC201" s="993" t="s">
        <v>308</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15">
      <c r="A202" s="995">
        <v>1</v>
      </c>
      <c r="B202" s="995">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317</v>
      </c>
      <c r="Z234" s="273"/>
      <c r="AA234" s="273"/>
      <c r="AB234" s="273"/>
      <c r="AC234" s="993" t="s">
        <v>308</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15">
      <c r="A235" s="995">
        <v>1</v>
      </c>
      <c r="B235" s="995">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317</v>
      </c>
      <c r="Z267" s="273"/>
      <c r="AA267" s="273"/>
      <c r="AB267" s="273"/>
      <c r="AC267" s="993" t="s">
        <v>308</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15">
      <c r="A268" s="995">
        <v>1</v>
      </c>
      <c r="B268" s="995">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317</v>
      </c>
      <c r="Z300" s="273"/>
      <c r="AA300" s="273"/>
      <c r="AB300" s="273"/>
      <c r="AC300" s="993" t="s">
        <v>308</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15">
      <c r="A301" s="995">
        <v>1</v>
      </c>
      <c r="B301" s="995">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317</v>
      </c>
      <c r="Z333" s="273"/>
      <c r="AA333" s="273"/>
      <c r="AB333" s="273"/>
      <c r="AC333" s="993" t="s">
        <v>308</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15">
      <c r="A334" s="995">
        <v>1</v>
      </c>
      <c r="B334" s="995">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317</v>
      </c>
      <c r="Z366" s="273"/>
      <c r="AA366" s="273"/>
      <c r="AB366" s="273"/>
      <c r="AC366" s="993" t="s">
        <v>308</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15">
      <c r="A367" s="995">
        <v>1</v>
      </c>
      <c r="B367" s="995">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317</v>
      </c>
      <c r="Z399" s="273"/>
      <c r="AA399" s="273"/>
      <c r="AB399" s="273"/>
      <c r="AC399" s="993" t="s">
        <v>308</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15">
      <c r="A400" s="995">
        <v>1</v>
      </c>
      <c r="B400" s="995">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317</v>
      </c>
      <c r="Z432" s="273"/>
      <c r="AA432" s="273"/>
      <c r="AB432" s="273"/>
      <c r="AC432" s="993" t="s">
        <v>308</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15">
      <c r="A433" s="995">
        <v>1</v>
      </c>
      <c r="B433" s="99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317</v>
      </c>
      <c r="Z465" s="273"/>
      <c r="AA465" s="273"/>
      <c r="AB465" s="273"/>
      <c r="AC465" s="993" t="s">
        <v>308</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15">
      <c r="A466" s="995">
        <v>1</v>
      </c>
      <c r="B466" s="99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317</v>
      </c>
      <c r="Z498" s="273"/>
      <c r="AA498" s="273"/>
      <c r="AB498" s="273"/>
      <c r="AC498" s="993" t="s">
        <v>308</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15">
      <c r="A499" s="995">
        <v>1</v>
      </c>
      <c r="B499" s="99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317</v>
      </c>
      <c r="Z531" s="273"/>
      <c r="AA531" s="273"/>
      <c r="AB531" s="273"/>
      <c r="AC531" s="993" t="s">
        <v>308</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15">
      <c r="A532" s="995">
        <v>1</v>
      </c>
      <c r="B532" s="99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317</v>
      </c>
      <c r="Z564" s="273"/>
      <c r="AA564" s="273"/>
      <c r="AB564" s="273"/>
      <c r="AC564" s="993" t="s">
        <v>308</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15">
      <c r="A565" s="995">
        <v>1</v>
      </c>
      <c r="B565" s="99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317</v>
      </c>
      <c r="Z597" s="273"/>
      <c r="AA597" s="273"/>
      <c r="AB597" s="273"/>
      <c r="AC597" s="993" t="s">
        <v>308</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15">
      <c r="A598" s="995">
        <v>1</v>
      </c>
      <c r="B598" s="99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317</v>
      </c>
      <c r="Z630" s="273"/>
      <c r="AA630" s="273"/>
      <c r="AB630" s="273"/>
      <c r="AC630" s="993" t="s">
        <v>308</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15">
      <c r="A631" s="995">
        <v>1</v>
      </c>
      <c r="B631" s="995">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317</v>
      </c>
      <c r="Z663" s="273"/>
      <c r="AA663" s="273"/>
      <c r="AB663" s="273"/>
      <c r="AC663" s="993" t="s">
        <v>308</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15">
      <c r="A664" s="995">
        <v>1</v>
      </c>
      <c r="B664" s="995">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317</v>
      </c>
      <c r="Z696" s="273"/>
      <c r="AA696" s="273"/>
      <c r="AB696" s="273"/>
      <c r="AC696" s="993" t="s">
        <v>308</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15">
      <c r="A697" s="995">
        <v>1</v>
      </c>
      <c r="B697" s="995">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317</v>
      </c>
      <c r="Z729" s="273"/>
      <c r="AA729" s="273"/>
      <c r="AB729" s="273"/>
      <c r="AC729" s="993" t="s">
        <v>308</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15">
      <c r="A730" s="995">
        <v>1</v>
      </c>
      <c r="B730" s="995">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317</v>
      </c>
      <c r="Z762" s="273"/>
      <c r="AA762" s="273"/>
      <c r="AB762" s="273"/>
      <c r="AC762" s="993" t="s">
        <v>308</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15">
      <c r="A763" s="995">
        <v>1</v>
      </c>
      <c r="B763" s="995">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317</v>
      </c>
      <c r="Z795" s="273"/>
      <c r="AA795" s="273"/>
      <c r="AB795" s="273"/>
      <c r="AC795" s="993" t="s">
        <v>308</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15">
      <c r="A796" s="995">
        <v>1</v>
      </c>
      <c r="B796" s="995">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317</v>
      </c>
      <c r="Z828" s="273"/>
      <c r="AA828" s="273"/>
      <c r="AB828" s="273"/>
      <c r="AC828" s="993" t="s">
        <v>308</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15">
      <c r="A829" s="995">
        <v>1</v>
      </c>
      <c r="B829" s="995">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317</v>
      </c>
      <c r="Z861" s="273"/>
      <c r="AA861" s="273"/>
      <c r="AB861" s="273"/>
      <c r="AC861" s="993" t="s">
        <v>308</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15">
      <c r="A862" s="995">
        <v>1</v>
      </c>
      <c r="B862" s="995">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317</v>
      </c>
      <c r="Z894" s="273"/>
      <c r="AA894" s="273"/>
      <c r="AB894" s="273"/>
      <c r="AC894" s="993" t="s">
        <v>308</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15">
      <c r="A895" s="995">
        <v>1</v>
      </c>
      <c r="B895" s="995">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317</v>
      </c>
      <c r="Z927" s="273"/>
      <c r="AA927" s="273"/>
      <c r="AB927" s="273"/>
      <c r="AC927" s="993" t="s">
        <v>308</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15">
      <c r="A928" s="995">
        <v>1</v>
      </c>
      <c r="B928" s="995">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317</v>
      </c>
      <c r="Z960" s="273"/>
      <c r="AA960" s="273"/>
      <c r="AB960" s="273"/>
      <c r="AC960" s="993" t="s">
        <v>308</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15">
      <c r="A961" s="995">
        <v>1</v>
      </c>
      <c r="B961" s="995">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317</v>
      </c>
      <c r="Z993" s="273"/>
      <c r="AA993" s="273"/>
      <c r="AB993" s="273"/>
      <c r="AC993" s="993" t="s">
        <v>308</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15">
      <c r="A994" s="995">
        <v>1</v>
      </c>
      <c r="B994" s="995">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317</v>
      </c>
      <c r="Z1026" s="273"/>
      <c r="AA1026" s="273"/>
      <c r="AB1026" s="273"/>
      <c r="AC1026" s="993" t="s">
        <v>308</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317</v>
      </c>
      <c r="Z1059" s="273"/>
      <c r="AA1059" s="273"/>
      <c r="AB1059" s="273"/>
      <c r="AC1059" s="993" t="s">
        <v>308</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317</v>
      </c>
      <c r="Z1092" s="273"/>
      <c r="AA1092" s="273"/>
      <c r="AB1092" s="273"/>
      <c r="AC1092" s="993" t="s">
        <v>308</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317</v>
      </c>
      <c r="Z1125" s="273"/>
      <c r="AA1125" s="273"/>
      <c r="AB1125" s="273"/>
      <c r="AC1125" s="993" t="s">
        <v>308</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317</v>
      </c>
      <c r="Z1158" s="273"/>
      <c r="AA1158" s="273"/>
      <c r="AB1158" s="273"/>
      <c r="AC1158" s="993" t="s">
        <v>308</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317</v>
      </c>
      <c r="Z1191" s="273"/>
      <c r="AA1191" s="273"/>
      <c r="AB1191" s="273"/>
      <c r="AC1191" s="993" t="s">
        <v>308</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317</v>
      </c>
      <c r="Z1224" s="273"/>
      <c r="AA1224" s="273"/>
      <c r="AB1224" s="273"/>
      <c r="AC1224" s="993" t="s">
        <v>308</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317</v>
      </c>
      <c r="Z1257" s="273"/>
      <c r="AA1257" s="273"/>
      <c r="AB1257" s="273"/>
      <c r="AC1257" s="993" t="s">
        <v>308</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317</v>
      </c>
      <c r="Z1290" s="273"/>
      <c r="AA1290" s="273"/>
      <c r="AB1290" s="273"/>
      <c r="AC1290" s="993" t="s">
        <v>308</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2022-08-22T05:26:54Z</cp:lastPrinted>
  <dcterms:created xsi:type="dcterms:W3CDTF">2012-03-13T00:50:25Z</dcterms:created>
  <dcterms:modified xsi:type="dcterms:W3CDTF">2022-08-31T02:04:18Z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