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１９日\"/>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行政事業レビューシート!$A$1:$AY$658</definedName>
    <definedName name="_xlnm.Print_Area" localSheetId="2">別紙1!$A$1:$AX$71</definedName>
    <definedName name="_xlnm.Print_Area" localSheetId="3">別紙2!$A$1:$AX$265</definedName>
    <definedName name="_xlnm.Print_Area" localSheetId="4">別紙3!$A$1:$AY$1320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37" i="11" l="1"/>
  <c r="AY327" i="11"/>
  <c r="AY331" i="11"/>
  <c r="AY323" i="11"/>
  <c r="AY328" i="11"/>
  <c r="AY397" i="11"/>
  <c r="AY399" i="11"/>
  <c r="AY324"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8" i="11" s="1"/>
  <c r="AY170" i="11"/>
  <c r="AY172" i="11" s="1"/>
  <c r="AY167" i="11"/>
  <c r="AY169" i="11" s="1"/>
  <c r="AY136" i="11"/>
  <c r="AY138" i="11" s="1"/>
  <c r="AY133" i="11"/>
  <c r="AY134" i="11" s="1"/>
  <c r="AY132" i="11"/>
  <c r="AY139" i="11"/>
  <c r="AY145" i="11" s="1"/>
  <c r="AY166" i="11"/>
  <c r="AY161" i="11"/>
  <c r="AY162" i="11" s="1"/>
  <c r="AY156" i="11"/>
  <c r="AY158" i="11" s="1"/>
  <c r="AY146" i="11"/>
  <c r="AY150" i="11" s="1"/>
  <c r="AY127" i="11"/>
  <c r="AY131" i="11" s="1"/>
  <c r="AY122" i="11"/>
  <c r="AY126" i="11" s="1"/>
  <c r="AY112" i="11"/>
  <c r="AY121" i="11" s="1"/>
  <c r="AY99" i="11"/>
  <c r="AY101" i="11" s="1"/>
  <c r="AY98" i="11"/>
  <c r="AY102" i="11"/>
  <c r="AY104" i="11" s="1"/>
  <c r="AY123" i="11" l="1"/>
  <c r="AY114" i="11"/>
  <c r="AY152" i="11"/>
  <c r="AY119" i="11"/>
  <c r="AY115" i="11"/>
  <c r="AY153" i="11"/>
  <c r="AY118" i="11"/>
  <c r="AY135" i="11"/>
  <c r="AY100" i="11"/>
  <c r="AY203" i="11"/>
  <c r="AY207" i="11"/>
  <c r="AY198" i="11"/>
  <c r="AY211" i="11"/>
  <c r="AY212" i="11"/>
  <c r="AY204" i="11"/>
  <c r="AY193" i="11"/>
  <c r="AY201" i="11"/>
  <c r="AY205" i="11"/>
  <c r="AY209" i="11"/>
  <c r="AY213" i="11"/>
  <c r="AY202" i="11"/>
  <c r="AY175" i="11"/>
  <c r="AY176" i="11"/>
  <c r="AY179" i="11"/>
  <c r="AY154" i="11"/>
  <c r="AY163" i="11"/>
  <c r="AY151" i="11"/>
  <c r="AY155" i="11"/>
  <c r="AY164" i="11"/>
  <c r="AY142" i="11"/>
  <c r="AY116" i="11"/>
  <c r="AY120" i="11"/>
  <c r="AY124" i="11"/>
  <c r="AY128" i="11"/>
  <c r="AY113" i="11"/>
  <c r="AY117" i="11"/>
  <c r="AY125" i="11"/>
  <c r="AY129" i="11"/>
  <c r="AY130" i="11"/>
  <c r="AY143" i="11"/>
  <c r="AY137" i="11"/>
  <c r="AY171" i="11"/>
  <c r="AY140" i="11"/>
  <c r="AY144" i="11"/>
  <c r="AY141"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4" i="11"/>
  <c r="AY93" i="11"/>
  <c r="AY97" i="11" s="1"/>
  <c r="AY88" i="11"/>
  <c r="AY92" i="11" s="1"/>
  <c r="AY78" i="11"/>
  <c r="AY85" i="11" s="1"/>
  <c r="AY44" i="11"/>
  <c r="AY52" i="11" s="1"/>
  <c r="AY89" i="11" l="1"/>
  <c r="AY90" i="11"/>
  <c r="AY91" i="11"/>
  <c r="AY55" i="11"/>
  <c r="AY95" i="11"/>
  <c r="AY86" i="11"/>
  <c r="AY79" i="11"/>
  <c r="AY80" i="11"/>
  <c r="AY84" i="11"/>
  <c r="AY96" i="11"/>
  <c r="AY82" i="11"/>
  <c r="AY83" i="11"/>
  <c r="AY87"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<sst xmlns="http://schemas.openxmlformats.org/spreadsheetml/2006/main" count="2376" uniqueCount="971">
  <si>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</si>
  <si>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</si>
  <si>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</si>
  <si>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</si>
  <si>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</si>
  <si>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</si>
  <si>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</si>
  <si>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</si>
  <si>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</si>
  <si>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</si>
  <si>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</si>
  <si>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</si>
  <si>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</si>
  <si>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</si>
  <si>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</si>
  <si>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</si>
  <si>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</si>
  <si>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</si>
  <si>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</si>
  <si>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</si>
  <si>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</si>
  <si>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</si>
  <si>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</si>
  <si>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</si>
  <si>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</si>
  <si>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</si>
  <si>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</si>
  <si>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</si>
  <si>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</si>
  <si>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</si>
  <si>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</si>
  <si>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</si>
  <si>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</si>
  <si>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</si>
  <si>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</si>
  <si>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</si>
  <si>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</si>
  <si>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</si>
  <si>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</si>
  <si>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</si>
  <si>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</si>
  <si>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</si>
  <si>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</si>
  <si>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</si>
  <si>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</si>
  <si>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</si>
  <si>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</si>
  <si>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</si>
  <si>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</si>
  <si>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</si>
  <si>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</si>
  <si>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</si>
  <si>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</si>
  <si>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</si>
  <si>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</si>
  <si>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</si>
  <si>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</si>
  <si>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</si>
  <si>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</si>
  <si>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</si>
  <si>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</si>
  <si>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</si>
  <si>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</si>
  <si>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</si>
  <si>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</si>
  <si>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</si>
  <si>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</si>
  <si>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</si>
  <si>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</si>
  <si>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</si>
  <si>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</si>
  <si>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</si>
  <si>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</si>
  <si>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</si>
  <si>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</si>
  <si>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</si>
  <si>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</si>
  <si>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</si>
  <si>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</si>
  <si>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</si>
  <si>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</si>
  <si>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</si>
  <si>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</si>
  <si>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</si>
  <si>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</si>
  <si>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</si>
  <si>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</si>
  <si>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</si>
  <si>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</si>
  <si>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</si>
  <si>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</si>
  <si>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</si>
  <si>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</si>
  <si>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</si>
  <si>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</si>
  <si>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</si>
  <si>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</si>
  <si>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</si>
  <si>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</si>
  <si>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</si>
  <si>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</si>
  <si>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</si>
  <si>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</si>
  <si>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</si>
  <si>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</si>
  <si>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</si>
  <si>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</si>
  <si>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</si>
  <si>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</si>
  <si>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</si>
  <si>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</si>
  <si>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</si>
  <si>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</si>
  <si>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</si>
  <si>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</si>
  <si>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</si>
  <si>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</si>
  <si>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</si>
  <si>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</si>
  <si>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</si>
  <si>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</si>
  <si>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</si>
  <si>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</si>
  <si>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</si>
  <si>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</si>
  <si>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</si>
  <si>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</si>
  <si>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</si>
  <si>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</si>
  <si>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</si>
  <si>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</si>
  <si>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</si>
  <si>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</si>
  <si>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</si>
  <si>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</si>
  <si>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</si>
  <si>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</si>
  <si>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</si>
  <si>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</si>
  <si>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</si>
  <si>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</si>
  <si>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</si>
  <si>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</si>
  <si>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</si>
  <si>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</si>
  <si>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</si>
  <si>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</si>
  <si>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</si>
  <si>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</si>
  <si>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</si>
  <si>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</si>
  <si>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</si>
  <si>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</si>
  <si>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</si>
  <si>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</si>
  <si>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</si>
  <si>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</si>
  <si>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</si>
  <si>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</si>
  <si>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</si>
  <si>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</si>
  <si>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</si>
  <si>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</si>
  <si>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</si>
  <si>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</si>
  <si>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</si>
  <si>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</si>
  <si>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</si>
  <si>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</si>
  <si>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</si>
  <si>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</si>
  <si>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</si>
  <si>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</si>
  <si>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</si>
  <si>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</si>
  <si>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</si>
  <si>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</si>
  <si>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</si>
  <si>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</si>
  <si>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</si>
  <si>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</si>
  <si>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</si>
  <si>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</si>
  <si>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</si>
  <si>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</si>
  <si>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</si>
  <si>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</si>
  <si>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</si>
  <si>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</si>
  <si>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</si>
  <si>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</si>
  <si>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</si>
  <si>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</si>
  <si>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</si>
  <si>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</si>
  <si>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</si>
  <si>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</si>
  <si>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</si>
  <si>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</si>
  <si>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</si>
  <si>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</si>
  <si>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</si>
  <si>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</si>
  <si>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</si>
  <si>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</si>
  <si>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</si>
  <si>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</si>
  <si>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</si>
  <si>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</si>
  <si>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</si>
  <si>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</si>
  <si>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</si>
  <si>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</si>
  <si>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</si>
  <si>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</si>
  <si>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</si>
  <si>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</si>
  <si>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</si>
  <si>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</si>
  <si>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</si>
  <si>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</si>
  <si>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</si>
  <si>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</si>
  <si>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</si>
  <si>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</si>
  <si>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</si>
  <si>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</si>
  <si>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</si>
  <si>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</si>
  <si>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</si>
  <si>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</si>
  <si>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</si>
  <si>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</si>
  <si>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</si>
  <si>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</si>
  <si>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</si>
  <si>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</si>
  <si>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</si>
  <si>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</si>
  <si>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</si>
  <si>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</si>
  <si>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</si>
  <si>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</si>
  <si>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</si>
  <si>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</si>
  <si>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</si>
  <si>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</si>
  <si>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</si>
  <si>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</si>
  <si>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</si>
  <si>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</si>
  <si>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</si>
  <si>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</si>
  <si>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</si>
  <si>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</si>
  <si>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</si>
  <si>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</si>
  <si>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</si>
  <si>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</si>
  <si>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</si>
  <si>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</si>
  <si>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</si>
  <si>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</si>
  <si>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</si>
  <si>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</si>
  <si>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</si>
  <si>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</si>
  <si>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</si>
  <si>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</si>
  <si>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</si>
  <si>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</si>
  <si>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</si>
  <si>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</si>
  <si>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</si>
  <si>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</si>
  <si>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</si>
  <si>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</si>
  <si>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</si>
  <si>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</si>
  <si>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</si>
  <si>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</si>
  <si>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</si>
  <si>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</si>
  <si>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</si>
  <si>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</si>
  <si>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</si>
  <si>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</si>
  <si>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</si>
  <si>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</si>
  <si>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</si>
  <si>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</si>
  <si>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</si>
  <si>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</si>
  <si>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</si>
  <si>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</si>
  <si>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</si>
  <si>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</si>
  <si>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</si>
  <si>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</si>
  <si>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</si>
  <si>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</si>
  <si>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</si>
  <si>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</si>
  <si>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</si>
  <si>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</si>
  <si>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</si>
  <si>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</si>
  <si>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</si>
  <si>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</si>
  <si>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</si>
  <si>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</si>
  <si>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</si>
  <si>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</si>
  <si>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</si>
  <si>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</si>
  <si>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</si>
  <si>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</si>
  <si>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</si>
  <si>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</si>
  <si>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</si>
  <si>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</si>
  <si>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</si>
  <si>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</si>
  <si>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</si>
  <si>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</si>
  <si>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</si>
  <si>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</si>
  <si>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</si>
  <si>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</si>
  <si>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</si>
  <si>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</si>
  <si>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</si>
  <si>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</si>
  <si>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</si>
  <si>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</si>
  <si>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</si>
  <si>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</si>
  <si>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</si>
  <si>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</si>
  <si>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</si>
  <si>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</si>
  <si>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</si>
  <si>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</si>
  <si>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</si>
  <si>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</si>
  <si>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</si>
  <si>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</si>
  <si>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</si>
  <si>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</si>
  <si>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</si>
  <si>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</si>
  <si>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</si>
  <si>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</si>
  <si>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</si>
  <si>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</si>
  <si>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</si>
  <si>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</si>
  <si>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</si>
  <si>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</si>
  <si>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</si>
  <si>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</si>
  <si>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</si>
  <si>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</si>
  <si>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</si>
  <si>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</si>
  <si>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</si>
  <si>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</si>
  <si>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</si>
  <si>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</si>
  <si>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</si>
  <si>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</si>
  <si>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</si>
  <si>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</si>
  <si>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</si>
  <si>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</si>
  <si>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</si>
  <si>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</si>
  <si>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</si>
  <si>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</si>
  <si>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</si>
  <si>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</si>
  <si>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</si>
  <si>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</si>
  <si>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</si>
  <si>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</si>
  <si>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</si>
  <si>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</si>
  <si>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</si>
  <si>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</si>
  <si>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</si>
  <si>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</si>
  <si>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</si>
  <si>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</si>
  <si>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</si>
  <si>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</si>
  <si>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</si>
  <si>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</si>
  <si>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</si>
  <si>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</si>
  <si>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</si>
  <si>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</si>
  <si>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</si>
  <si>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</si>
  <si>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</si>
  <si>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</si>
  <si>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</si>
  <si>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</si>
  <si>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</si>
  <si>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</si>
  <si>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</si>
  <si>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</si>
  <si>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</si>
  <si>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</si>
  <si>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</si>
  <si>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</si>
  <si>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</si>
  <si>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</si>
  <si>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</si>
  <si>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</si>
  <si>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</si>
  <si>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</si>
  <si>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</si>
  <si>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</si>
  <si>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</si>
  <si>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</si>
  <si>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</si>
  <si>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</si>
  <si>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</si>
  <si>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</si>
  <si>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</si>
  <si>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</si>
  <si>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</si>
  <si>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</si>
  <si>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</si>
  <si>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</si>
  <si>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</si>
  <si>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</si>
  <si>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</si>
  <si>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</si>
  <si>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</si>
  <si>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</si>
  <si>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</si>
  <si>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</si>
  <si>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</si>
  <si>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</si>
  <si>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</si>
  <si>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</si>
  <si>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</si>
  <si>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</si>
  <si>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</si>
  <si>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</si>
  <si>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</si>
  <si>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</si>
  <si>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</si>
  <si>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</si>
  <si>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</si>
  <si>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</si>
  <si>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</si>
  <si>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</si>
  <si>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</si>
  <si>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</si>
  <si>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</si>
  <si>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</si>
  <si>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</si>
  <si>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</si>
  <si>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</si>
  <si>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</si>
  <si>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</si>
  <si>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</si>
  <si>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</si>
  <si>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</si>
  <si>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</si>
  <si>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</si>
  <si>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</si>
  <si>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</si>
  <si>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</si>
  <si>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</si>
  <si>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</si>
  <si>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</si>
  <si>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</si>
  <si>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</si>
  <si>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</si>
  <si>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</si>
  <si>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</si>
  <si>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</si>
  <si>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</si>
  <si>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</si>
  <si>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</si>
  <si>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</si>
  <si>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</si>
  <si>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</si>
  <si>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</si>
  <si>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</si>
  <si>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</si>
  <si>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</si>
  <si>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</si>
  <si>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</si>
  <si>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</si>
  <si>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</si>
  <si>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</si>
  <si>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</si>
  <si>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</si>
  <si>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</si>
  <si>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</si>
  <si>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</si>
  <si>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</si>
  <si>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</si>
  <si>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</si>
  <si>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</si>
  <si>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</si>
  <si>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</si>
  <si>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</si>
  <si>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</si>
  <si>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</si>
  <si>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</si>
  <si>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</si>
  <si>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</si>
  <si>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</si>
  <si>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</si>
  <si>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</si>
  <si>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</si>
  <si>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</si>
  <si>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</si>
  <si>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</si>
  <si>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</si>
  <si>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</si>
  <si>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</si>
  <si>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</si>
  <si>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</si>
  <si>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</si>
  <si>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</si>
  <si>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</si>
  <si>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</si>
  <si>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</si>
  <si>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</si>
  <si>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</si>
  <si>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</si>
  <si>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</si>
  <si>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</si>
  <si>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</si>
  <si>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</si>
  <si>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</si>
  <si>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</si>
  <si>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</si>
  <si>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</si>
  <si>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</si>
  <si>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</si>
  <si>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</si>
  <si>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</si>
  <si>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</si>
  <si>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</si>
  <si>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</si>
  <si>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</si>
  <si>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</si>
  <si>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</si>
  <si>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</si>
  <si>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</si>
  <si>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</si>
  <si>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</si>
  <si>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</si>
  <si>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</si>
  <si>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</si>
  <si>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</si>
  <si>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</si>
  <si>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</si>
  <si>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</si>
  <si>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</si>
  <si>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</si>
  <si>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</si>
  <si>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</si>
  <si>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</si>
  <si>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</si>
  <si>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</si>
  <si>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</si>
  <si>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</si>
  <si>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</si>
  <si>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</si>
  <si>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</si>
  <si>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</si>
  <si>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</si>
  <si>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</si>
  <si>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</si>
  <si>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</si>
  <si>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</si>
  <si>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</si>
  <si>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</si>
  <si>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</si>
  <si>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</si>
  <si>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</si>
  <si>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</si>
  <si>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</si>
  <si>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</si>
  <si>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</si>
  <si>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</si>
  <si>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</si>
  <si>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</si>
  <si>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</si>
  <si>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</si>
  <si>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</si>
  <si>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</si>
  <si>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</si>
  <si>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</si>
  <si>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</si>
  <si>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</si>
  <si>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</si>
  <si>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</si>
  <si>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</si>
  <si>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</si>
  <si>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</si>
  <si>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</si>
  <si>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</si>
  <si>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</si>
  <si>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</si>
  <si>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</si>
  <si>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</si>
  <si>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</si>
  <si>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</si>
  <si>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</si>
  <si>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</si>
  <si>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</si>
  <si>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</si>
  <si>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</si>
  <si>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</si>
  <si>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</si>
  <si>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</si>
  <si>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</si>
  <si>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</si>
  <si>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</si>
  <si>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</si>
  <si>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</si>
  <si>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</si>
  <si>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</si>
  <si>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</si>
  <si>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</si>
  <si>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</si>
  <si>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</si>
  <si>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</si>
  <si>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</si>
  <si>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</si>
  <si>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</si>
  <si>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</si>
  <si>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</si>
  <si>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</si>
  <si>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</si>
  <si>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</si>
  <si>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</si>
  <si>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</si>
  <si>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</si>
  <si>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</si>
  <si>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</si>
  <si>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</si>
  <si>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</si>
  <si>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</si>
  <si>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</si>
  <si>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</si>
  <si>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</si>
  <si>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</si>
  <si>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</si>
  <si>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</si>
  <si>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</si>
  <si>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</si>
  <si>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</si>
  <si>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</si>
  <si>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</si>
  <si>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</si>
  <si>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</si>
  <si>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</si>
  <si>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</si>
  <si>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</si>
  <si>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</si>
  <si>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</si>
  <si>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</si>
  <si>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</si>
  <si>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</si>
  <si>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</si>
  <si>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</si>
  <si>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</si>
  <si>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</si>
  <si>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がん医療に携わる医師等に対する研修事業等</t>
  </si>
  <si>
    <t>健康局</t>
  </si>
  <si>
    <t>平成22年度</t>
  </si>
  <si>
    <t>終了予定なし</t>
  </si>
  <si>
    <t>がん・疾病対策課</t>
  </si>
  <si>
    <t>がん対策基本法第14、15、17、18条
がん登録法第23条</t>
  </si>
  <si>
    <t>-</t>
  </si>
  <si>
    <t>疾病予防対策事業費等補助金</t>
  </si>
  <si>
    <t>がんの年齢調整死亡率（75歳未満）を前年度以下へ減少</t>
  </si>
  <si>
    <t>がんの年齢調整死亡率
｛［観察集団の各年齢（年齢階級）の死亡率］×［基準人口集団のその年齢（年齢階級）の人口］｝の各年齢（年齢階級）の総和 / 基準人口集団の総人口</t>
  </si>
  <si>
    <t>人口10万対</t>
  </si>
  <si>
    <t>人口動態統計</t>
  </si>
  <si>
    <t>☑</t>
  </si>
  <si>
    <t>①一般医師に対する緩和ケア研修・緩和ケア指導者育成研修開催回数</t>
  </si>
  <si>
    <t>回</t>
  </si>
  <si>
    <t>②がんゲノム医療従事者育成研修開催回数</t>
  </si>
  <si>
    <t>③長期フォローアップを担当する多職種協働チーム育成研修開催回数</t>
  </si>
  <si>
    <t>④全国がん登録データベース・システム及び画像診断支援システム運用</t>
  </si>
  <si>
    <t>システム</t>
  </si>
  <si>
    <t>⑤がん総合相談に携わる者に対する研修開催回数</t>
  </si>
  <si>
    <t>①Ｘ：事業費（百万円）／Ｙ：一般医師に対する緩和ケア研修・緩和ケア指導者育成研修開催回数　　　　　　　　　　</t>
    <phoneticPr fontId="5"/>
  </si>
  <si>
    <t>百万円</t>
  </si>
  <si>
    <t>　　X/Y</t>
    <phoneticPr fontId="5"/>
  </si>
  <si>
    <t>57/1</t>
  </si>
  <si>
    <t>75/1</t>
  </si>
  <si>
    <t>②Ｘ：事業費（百万円）／Ｙ：がんゲノム医療従事者育成研修開催回数　</t>
    <phoneticPr fontId="5"/>
  </si>
  <si>
    <t>35/3</t>
  </si>
  <si>
    <t>21/3</t>
  </si>
  <si>
    <t>③Ｘ：事業費（百万円）／Ｙ：長期フォローアップを担当す他職種協働チーム育成研修開催回数</t>
    <phoneticPr fontId="5"/>
  </si>
  <si>
    <t>27/4</t>
  </si>
  <si>
    <t>④Ｘ：事業費（百万円）／Ｙ：システム数　　　　　　　　</t>
    <phoneticPr fontId="5"/>
  </si>
  <si>
    <t>675/2</t>
  </si>
  <si>
    <t>676/2</t>
  </si>
  <si>
    <t>⑤X：事業費（百万円）／Y:がん総合相談に携わる者に対する研修開催回数　　　　　　　　　　</t>
    <phoneticPr fontId="5"/>
  </si>
  <si>
    <t>26/2</t>
  </si>
  <si>
    <t>26/1</t>
  </si>
  <si>
    <t>287</t>
  </si>
  <si>
    <t>247</t>
  </si>
  <si>
    <t>288</t>
  </si>
  <si>
    <t>301</t>
  </si>
  <si>
    <t>313</t>
  </si>
  <si>
    <t>310</t>
  </si>
  <si>
    <t>324</t>
  </si>
  <si>
    <t>330</t>
  </si>
  <si>
    <t>○</t>
  </si>
  <si>
    <t>がん・疾病対策課長
中谷　祐貴子</t>
    <rPh sb="10" eb="12">
      <t>ナカタニ</t>
    </rPh>
    <rPh sb="13" eb="16">
      <t>ユキコ</t>
    </rPh>
    <phoneticPr fontId="5"/>
  </si>
  <si>
    <t>がん対策基本法、がん登録法及びがん対策推進基本計画に基づき、がんと診断された時からの緩和ケアを実施するための医療従事者の育成等を図るとともに、がん医療に従事する医療従事者への研修をより効果的かつ計画的に実施することにより、各種がん対策を総合的かつ計画的に推進することを目的とする。</t>
    <phoneticPr fontId="5"/>
  </si>
  <si>
    <t>-</t>
    <phoneticPr fontId="5"/>
  </si>
  <si>
    <t>64/1</t>
    <phoneticPr fontId="5"/>
  </si>
  <si>
    <t>がん診療連携拠点病院等の医療従事者を対象とした研修の実施、がん相談支援センターでゲノム医療に関する相談対応方法の検討を行う事業に対して財政支援を行う。</t>
    <phoneticPr fontId="5"/>
  </si>
  <si>
    <t>がん医療に従事する医療従事者への研修をより効果的かつ計画的に実施する。</t>
  </si>
  <si>
    <t>がん医療に従事する医療従事者への研修をより効果的かつ計画的に実施する。</t>
    <phoneticPr fontId="5"/>
  </si>
  <si>
    <t>33/3</t>
    <phoneticPr fontId="5"/>
  </si>
  <si>
    <t>小児がん拠点病院等において長期フォローアップを担当する他職種協働チームを育成するためのテキスト等を作成し、研修を行う事業に対して財政支援を行う。</t>
    <phoneticPr fontId="5"/>
  </si>
  <si>
    <t>26/4</t>
    <phoneticPr fontId="5"/>
  </si>
  <si>
    <t>1,403/2</t>
    <phoneticPr fontId="5"/>
  </si>
  <si>
    <t>1,084/2</t>
    <phoneticPr fontId="5"/>
  </si>
  <si>
    <t>24/1</t>
    <phoneticPr fontId="5"/>
  </si>
  <si>
    <t>たばこ規制に関する情報収集・分析、がん登録DBの運用、がん診療連携拠点病院の対応状況のフォローアップ、「地域緩和ケア連携調整員」の育成、がん検診の取組等の実態把握及びがん患者遺族を対象とした調査の実施等の事業に対して財政支援を行う。</t>
    <phoneticPr fontId="5"/>
  </si>
  <si>
    <t>実態調査及び研修プログラムの改訂等を実施しピア・サポート体制の強化を図る事業に対して財政支援を行う。</t>
    <phoneticPr fontId="5"/>
  </si>
  <si>
    <t>Ⅰ－１０　妊産婦・児童から高齢者に至るまでの幅広い年齢層において、地域・職場などの様々な場所で国民的な健康づくりを推進すること</t>
  </si>
  <si>
    <t>Ⅰ－１０－３　総合的ながん対策を推進すること</t>
  </si>
  <si>
    <t>https://www.mhlw.go.jp/wp/seisaku/hyouka/dl/r03_jizenbunseki/I-10-3.pdf</t>
  </si>
  <si>
    <t>１．３．４枚目</t>
    <rPh sb="5" eb="7">
      <t>マイメ</t>
    </rPh>
    <phoneticPr fontId="5"/>
  </si>
  <si>
    <t>4．がん対策の推進</t>
    <rPh sb="4" eb="6">
      <t>タイサク</t>
    </rPh>
    <rPh sb="7" eb="9">
      <t>スイシン</t>
    </rPh>
    <phoneticPr fontId="5"/>
  </si>
  <si>
    <t>https://www5.cao.go.jp/keizai-shimon/kaigi/special/reform/031223_divided/report_211223_2_1.pdf</t>
  </si>
  <si>
    <t>P．８</t>
  </si>
  <si>
    <t>無</t>
  </si>
  <si>
    <t>‐</t>
  </si>
  <si>
    <t>我が国においては、生涯のうちにがんに罹る可能性は、男性の2人に1人、女性の3人に１人と推測されていることから、がん医療の従事者に対する研修や、専門的な知識及び技能を有する医療従事者の育成を行うことにより、がん患者が適切な医療を受けられ、充実した療養生活を送ることができるものとして国費を投入するべき事業である。</t>
  </si>
  <si>
    <t>がん対策基本法に掲げられる、がん医療に携わる専門的な知識及び技能を有する医療従事者の育成を全国的に推し進めるため、国として取り組むべき事業である。</t>
  </si>
  <si>
    <t>がん対策基本計画に掲げられる重点課題であり、引き続き取り組む優先度が高い事業である。</t>
  </si>
  <si>
    <t>各事業は、専門的な知識及び技能を有する医療従事者を育成するとともに、がんに関する情報の分析等に対する支出となることから、負担関係は妥当であるといえる。</t>
  </si>
  <si>
    <t>経費面や専門的・技術的な面から合理的な支出となっている。</t>
  </si>
  <si>
    <t>資金は事業実施主体へ直接交付しており、委託についても事業を効率的に行うためものとなっている。</t>
  </si>
  <si>
    <t>コスト削減や効率化に向け、執行実績を勘案した予算積算としている。</t>
  </si>
  <si>
    <t>各事業について、実施要綱において事業内容及び実施主体（支出先）を示しており、交付要綱で使用可能な費目を定め、事業実績報告書にて事業内容及び支出について報告を受けており、事業目的にかなった補助となっていることを確認している。</t>
    <rPh sb="0" eb="1">
      <t>カク</t>
    </rPh>
    <rPh sb="1" eb="3">
      <t>ジギョウ</t>
    </rPh>
    <rPh sb="8" eb="10">
      <t>ジッシ</t>
    </rPh>
    <rPh sb="10" eb="12">
      <t>ヨウコウ</t>
    </rPh>
    <rPh sb="16" eb="18">
      <t>ジギョウ</t>
    </rPh>
    <rPh sb="18" eb="20">
      <t>ナイヨウ</t>
    </rPh>
    <rPh sb="20" eb="21">
      <t>オヨ</t>
    </rPh>
    <rPh sb="22" eb="24">
      <t>ジッシ</t>
    </rPh>
    <rPh sb="24" eb="26">
      <t>シュタイ</t>
    </rPh>
    <rPh sb="27" eb="29">
      <t>シシュツ</t>
    </rPh>
    <rPh sb="29" eb="30">
      <t>サキ</t>
    </rPh>
    <rPh sb="32" eb="33">
      <t>シメ</t>
    </rPh>
    <rPh sb="38" eb="40">
      <t>コウフ</t>
    </rPh>
    <rPh sb="40" eb="42">
      <t>ヨウコウ</t>
    </rPh>
    <rPh sb="43" eb="45">
      <t>シヨウ</t>
    </rPh>
    <rPh sb="45" eb="47">
      <t>カノウ</t>
    </rPh>
    <rPh sb="48" eb="50">
      <t>ヒモク</t>
    </rPh>
    <rPh sb="51" eb="52">
      <t>サダ</t>
    </rPh>
    <rPh sb="54" eb="56">
      <t>ジギョウ</t>
    </rPh>
    <rPh sb="56" eb="58">
      <t>ジッセキ</t>
    </rPh>
    <rPh sb="58" eb="61">
      <t>ホウコクショ</t>
    </rPh>
    <rPh sb="63" eb="65">
      <t>ジギョウ</t>
    </rPh>
    <rPh sb="65" eb="67">
      <t>ナイヨウ</t>
    </rPh>
    <rPh sb="67" eb="68">
      <t>オヨ</t>
    </rPh>
    <rPh sb="69" eb="71">
      <t>シシュツ</t>
    </rPh>
    <rPh sb="75" eb="77">
      <t>ホウコク</t>
    </rPh>
    <rPh sb="78" eb="79">
      <t>ウ</t>
    </rPh>
    <rPh sb="84" eb="86">
      <t>ジギョウ</t>
    </rPh>
    <rPh sb="86" eb="88">
      <t>モクテキ</t>
    </rPh>
    <rPh sb="93" eb="95">
      <t>ホジョ</t>
    </rPh>
    <rPh sb="104" eb="106">
      <t>カクニン</t>
    </rPh>
    <phoneticPr fontId="5"/>
  </si>
  <si>
    <t>各事業の実施により、専門的な知識及び技能を有する医療従事者が育成されることで、がん患者の療養生活の向上を図れるものであり、他の手段と比較して実効性の高い手段となっている。</t>
  </si>
  <si>
    <t>事業実績報告書において成果の報告を受け、実績把握を行い、事業の発展に活用している。</t>
  </si>
  <si>
    <t>がん対策基本法等に基づき、がん医療に従事する医療従事者の育成のための研修を行っており、これまでも概ね見込みどおりに実施されている。引き続き、受講者数等の把握、受講料の徴収を念頭に更なる見直しを行うとともに、各研修事業等、大都市への偏りをなくし受講率の低い地域へ力を入れることが必要であると考える。</t>
  </si>
  <si>
    <t>事業完了後提出される事業実績報告書等で、執行実態把握に努めつつ、より効果的な執行を図る。</t>
  </si>
  <si>
    <t>厚労</t>
  </si>
  <si>
    <t>A.（国研）国立がん研究センター</t>
    <phoneticPr fontId="5"/>
  </si>
  <si>
    <t>B.一般社団法人日本小児血液・がん学会</t>
    <phoneticPr fontId="5"/>
  </si>
  <si>
    <t>C.公益社団法人日本臨床腫瘍学会</t>
    <phoneticPr fontId="5"/>
  </si>
  <si>
    <t>D.NPO法人日本緩和医療学会</t>
    <phoneticPr fontId="5"/>
  </si>
  <si>
    <t>E.一般社団法人日本サイコオンコロジー学会</t>
    <phoneticPr fontId="5"/>
  </si>
  <si>
    <t>G.一般社団法人日本病理学会</t>
    <phoneticPr fontId="5"/>
  </si>
  <si>
    <t>委託費</t>
    <rPh sb="0" eb="3">
      <t>イタクヒ</t>
    </rPh>
    <phoneticPr fontId="3"/>
  </si>
  <si>
    <t>賃金</t>
    <rPh sb="0" eb="2">
      <t>チンギン</t>
    </rPh>
    <phoneticPr fontId="3"/>
  </si>
  <si>
    <t>諸謝金</t>
    <rPh sb="0" eb="1">
      <t>ショ</t>
    </rPh>
    <rPh sb="1" eb="3">
      <t>シャキン</t>
    </rPh>
    <phoneticPr fontId="3"/>
  </si>
  <si>
    <t>印刷製本費</t>
    <rPh sb="0" eb="2">
      <t>インサツ</t>
    </rPh>
    <rPh sb="2" eb="4">
      <t>セイホン</t>
    </rPh>
    <rPh sb="4" eb="5">
      <t>ヒ</t>
    </rPh>
    <phoneticPr fontId="3"/>
  </si>
  <si>
    <t>法定福利費</t>
    <rPh sb="0" eb="2">
      <t>ホウテイ</t>
    </rPh>
    <rPh sb="2" eb="4">
      <t>フクリ</t>
    </rPh>
    <rPh sb="4" eb="5">
      <t>ヒ</t>
    </rPh>
    <phoneticPr fontId="3"/>
  </si>
  <si>
    <t>消耗品費</t>
    <rPh sb="0" eb="4">
      <t>ショウモウヒンヒ</t>
    </rPh>
    <phoneticPr fontId="3"/>
  </si>
  <si>
    <t>その他</t>
    <rPh sb="2" eb="3">
      <t>タ</t>
    </rPh>
    <phoneticPr fontId="3"/>
  </si>
  <si>
    <t>研修会運営委託費，WEB版テキスト製作費，参加登録システム費等</t>
    <rPh sb="0" eb="3">
      <t>ケンシュウカイ</t>
    </rPh>
    <rPh sb="3" eb="5">
      <t>ウンエイ</t>
    </rPh>
    <rPh sb="5" eb="8">
      <t>イタクヒ</t>
    </rPh>
    <rPh sb="12" eb="13">
      <t>バン</t>
    </rPh>
    <rPh sb="17" eb="20">
      <t>セイサクヒ</t>
    </rPh>
    <rPh sb="21" eb="23">
      <t>サンカ</t>
    </rPh>
    <rPh sb="23" eb="25">
      <t>トウロク</t>
    </rPh>
    <rPh sb="29" eb="30">
      <t>ヒ</t>
    </rPh>
    <rPh sb="30" eb="31">
      <t>ナド</t>
    </rPh>
    <phoneticPr fontId="3"/>
  </si>
  <si>
    <t>事務員賃金</t>
    <rPh sb="0" eb="3">
      <t>ジムイン</t>
    </rPh>
    <rPh sb="3" eb="5">
      <t>チンギン</t>
    </rPh>
    <phoneticPr fontId="3"/>
  </si>
  <si>
    <t>会議・研修会講師謝金</t>
    <rPh sb="0" eb="2">
      <t>カイギ</t>
    </rPh>
    <rPh sb="3" eb="5">
      <t>ケンシュウ</t>
    </rPh>
    <rPh sb="5" eb="6">
      <t>カイ</t>
    </rPh>
    <rPh sb="6" eb="8">
      <t>コウシ</t>
    </rPh>
    <rPh sb="8" eb="10">
      <t>シャキン</t>
    </rPh>
    <phoneticPr fontId="3"/>
  </si>
  <si>
    <t>チラシ，マニュアル印刷等</t>
    <rPh sb="9" eb="11">
      <t>インサツ</t>
    </rPh>
    <rPh sb="11" eb="12">
      <t>トウ</t>
    </rPh>
    <phoneticPr fontId="3"/>
  </si>
  <si>
    <t>事務員社会保険料</t>
    <rPh sb="0" eb="3">
      <t>ジムイン</t>
    </rPh>
    <rPh sb="3" eb="5">
      <t>シャカイ</t>
    </rPh>
    <rPh sb="5" eb="8">
      <t>ホケンリョウ</t>
    </rPh>
    <phoneticPr fontId="3"/>
  </si>
  <si>
    <t>事務用品費</t>
    <rPh sb="0" eb="5">
      <t>ジムヨウヒンヒ</t>
    </rPh>
    <phoneticPr fontId="3"/>
  </si>
  <si>
    <t>通信運搬費，雑役務費</t>
    <rPh sb="0" eb="2">
      <t>ツウシン</t>
    </rPh>
    <rPh sb="2" eb="4">
      <t>ウンパン</t>
    </rPh>
    <rPh sb="4" eb="5">
      <t>ヒ</t>
    </rPh>
    <rPh sb="6" eb="7">
      <t>ザツ</t>
    </rPh>
    <rPh sb="7" eb="10">
      <t>エキムヒ</t>
    </rPh>
    <phoneticPr fontId="3"/>
  </si>
  <si>
    <t>J.木村情報技術株式会社</t>
    <phoneticPr fontId="5"/>
  </si>
  <si>
    <t>雑役務費</t>
  </si>
  <si>
    <t>雑役務費</t>
    <rPh sb="0" eb="2">
      <t>ザツエキ</t>
    </rPh>
    <rPh sb="2" eb="4">
      <t>ムヒ</t>
    </rPh>
    <phoneticPr fontId="5"/>
  </si>
  <si>
    <t>研修会準備，運営業務等</t>
    <rPh sb="0" eb="3">
      <t>ケンシュウカイ</t>
    </rPh>
    <rPh sb="3" eb="5">
      <t>ジュンビ</t>
    </rPh>
    <rPh sb="6" eb="8">
      <t>ウンエイ</t>
    </rPh>
    <rPh sb="8" eb="10">
      <t>ギョウム</t>
    </rPh>
    <rPh sb="10" eb="11">
      <t>トウ</t>
    </rPh>
    <phoneticPr fontId="3"/>
  </si>
  <si>
    <t>全国がん登録の運営・保守等、がん対策に関する評価指標の検討</t>
  </si>
  <si>
    <t>補助金等交付</t>
  </si>
  <si>
    <t>一般社団法人日本小児血液・がん学会</t>
    <rPh sb="0" eb="2">
      <t>イッパン</t>
    </rPh>
    <rPh sb="2" eb="6">
      <t>シャダンホウジン</t>
    </rPh>
    <rPh sb="6" eb="8">
      <t>ニホン</t>
    </rPh>
    <rPh sb="8" eb="10">
      <t>ショウニ</t>
    </rPh>
    <rPh sb="10" eb="12">
      <t>ケツエキ</t>
    </rPh>
    <rPh sb="15" eb="17">
      <t>ガッカイ</t>
    </rPh>
    <phoneticPr fontId="5"/>
  </si>
  <si>
    <t>小児がんに携わる医師や緩和ケアの指導者に対する研修事業の実施、普及啓発</t>
  </si>
  <si>
    <t>緩和ケアに関する研修事業の実施、普及啓発</t>
  </si>
  <si>
    <t>一般社団法人日本サイコオンコロジー学会</t>
  </si>
  <si>
    <t>研修プログラム改訂等によりピア・サポート体制の強化を図る</t>
  </si>
  <si>
    <t>一般社団法人日本病理学会</t>
  </si>
  <si>
    <t>病理診断の質の向上のための人材育成</t>
  </si>
  <si>
    <t>木村情報技術株式会社</t>
  </si>
  <si>
    <t>株式会社ACTマーケティング</t>
  </si>
  <si>
    <t>研修会準備，運営業務</t>
  </si>
  <si>
    <t>マニュアル編集業務</t>
  </si>
  <si>
    <t>印刷製本費</t>
  </si>
  <si>
    <t>賃金</t>
  </si>
  <si>
    <t>賃金</t>
    <rPh sb="0" eb="2">
      <t>チンギン</t>
    </rPh>
    <phoneticPr fontId="5"/>
  </si>
  <si>
    <t>諸謝金</t>
  </si>
  <si>
    <t>諸謝金</t>
    <rPh sb="0" eb="1">
      <t>ショ</t>
    </rPh>
    <rPh sb="1" eb="3">
      <t>シャキン</t>
    </rPh>
    <phoneticPr fontId="5"/>
  </si>
  <si>
    <t>借料及び損料</t>
  </si>
  <si>
    <t>借料及び損料</t>
    <phoneticPr fontId="5"/>
  </si>
  <si>
    <t>委託費</t>
  </si>
  <si>
    <t>委託費</t>
    <rPh sb="0" eb="3">
      <t>イタクヒ</t>
    </rPh>
    <phoneticPr fontId="5"/>
  </si>
  <si>
    <t>会議費</t>
    <rPh sb="0" eb="3">
      <t>カイギヒ</t>
    </rPh>
    <phoneticPr fontId="5"/>
  </si>
  <si>
    <t>旅費</t>
    <rPh sb="0" eb="2">
      <t>リョヒ</t>
    </rPh>
    <phoneticPr fontId="5"/>
  </si>
  <si>
    <t>研修テキストの印刷</t>
    <phoneticPr fontId="5"/>
  </si>
  <si>
    <t>職員賃金</t>
    <phoneticPr fontId="5"/>
  </si>
  <si>
    <t>振込手数料、源泉徴収管理手数料、研修会運営に係る雑務費</t>
    <phoneticPr fontId="5"/>
  </si>
  <si>
    <t>委員・講師謝礼</t>
    <phoneticPr fontId="5"/>
  </si>
  <si>
    <t>会議室、研修会会場の借料</t>
    <phoneticPr fontId="5"/>
  </si>
  <si>
    <t>事務局業務補佐、HP維持・管理</t>
    <phoneticPr fontId="5"/>
  </si>
  <si>
    <t>会議費、通信運搬費、消耗品費</t>
    <phoneticPr fontId="5"/>
  </si>
  <si>
    <t>委員・講師・事務職員旅費</t>
    <phoneticPr fontId="5"/>
  </si>
  <si>
    <t>社会福祉法人新樹会</t>
  </si>
  <si>
    <t>サンリズム株式会社</t>
    <rPh sb="5" eb="9">
      <t>カブシキガイシャ</t>
    </rPh>
    <phoneticPr fontId="2"/>
  </si>
  <si>
    <t>テキスト、手引き等の企画・編集・印刷</t>
    <phoneticPr fontId="5"/>
  </si>
  <si>
    <t>研修会のWEB運営、配信</t>
    <phoneticPr fontId="5"/>
  </si>
  <si>
    <t>テキスト、手引きなどの印刷</t>
    <phoneticPr fontId="5"/>
  </si>
  <si>
    <t>ホームページの作成、管理</t>
    <phoneticPr fontId="5"/>
  </si>
  <si>
    <t>印刷製本費</t>
    <rPh sb="0" eb="2">
      <t>インサツ</t>
    </rPh>
    <rPh sb="2" eb="4">
      <t>セイホン</t>
    </rPh>
    <rPh sb="4" eb="5">
      <t>ヒ</t>
    </rPh>
    <phoneticPr fontId="5"/>
  </si>
  <si>
    <t>ピア・サポートを推進するための手引き(2021年度版)等</t>
    <rPh sb="27" eb="28">
      <t>トウ</t>
    </rPh>
    <phoneticPr fontId="5"/>
  </si>
  <si>
    <t>L.株式会社　青海社</t>
    <phoneticPr fontId="5"/>
  </si>
  <si>
    <t>委託費</t>
    <rPh sb="0" eb="3">
      <t>イタクヒ</t>
    </rPh>
    <phoneticPr fontId="2"/>
  </si>
  <si>
    <t>賃金</t>
    <rPh sb="0" eb="2">
      <t>チンギン</t>
    </rPh>
    <phoneticPr fontId="2"/>
  </si>
  <si>
    <t>借料及び損料</t>
    <rPh sb="0" eb="2">
      <t>シャクリョウ</t>
    </rPh>
    <rPh sb="2" eb="3">
      <t>オヨ</t>
    </rPh>
    <rPh sb="4" eb="6">
      <t>ソンリョウ</t>
    </rPh>
    <phoneticPr fontId="3"/>
  </si>
  <si>
    <t>法定福利費</t>
    <rPh sb="0" eb="5">
      <t>ホウテイフクリヒ</t>
    </rPh>
    <phoneticPr fontId="2"/>
  </si>
  <si>
    <t>印刷製本費</t>
    <rPh sb="0" eb="2">
      <t>インサツ</t>
    </rPh>
    <rPh sb="2" eb="4">
      <t>セイホン</t>
    </rPh>
    <rPh sb="4" eb="5">
      <t>ヒ</t>
    </rPh>
    <phoneticPr fontId="2"/>
  </si>
  <si>
    <t>通信運搬費</t>
  </si>
  <si>
    <t>諸謝金</t>
    <rPh sb="0" eb="3">
      <t>ショシャキン</t>
    </rPh>
    <phoneticPr fontId="2"/>
  </si>
  <si>
    <t>その他</t>
    <rPh sb="2" eb="3">
      <t>タ</t>
    </rPh>
    <phoneticPr fontId="2"/>
  </si>
  <si>
    <t>e-learningシステム構築、普及啓発資材製作等</t>
  </si>
  <si>
    <t>委託事業事務職員</t>
  </si>
  <si>
    <t>OA機器レンタル料等</t>
    <rPh sb="2" eb="4">
      <t>キキ</t>
    </rPh>
    <rPh sb="8" eb="9">
      <t>リョウ</t>
    </rPh>
    <rPh sb="9" eb="10">
      <t>トウ</t>
    </rPh>
    <phoneticPr fontId="2"/>
  </si>
  <si>
    <t>社会保険料</t>
    <rPh sb="0" eb="2">
      <t>シャカイ</t>
    </rPh>
    <rPh sb="2" eb="5">
      <t>ホケンリョウ</t>
    </rPh>
    <phoneticPr fontId="3"/>
  </si>
  <si>
    <t>研修用ハンドブック、修了証書等</t>
  </si>
  <si>
    <t>普及啓発資材、研修会開催ハンドブック等郵送費</t>
  </si>
  <si>
    <t>委員謝金等</t>
    <rPh sb="0" eb="2">
      <t>イイン</t>
    </rPh>
    <rPh sb="2" eb="4">
      <t>シャキン</t>
    </rPh>
    <rPh sb="4" eb="5">
      <t>トウ</t>
    </rPh>
    <phoneticPr fontId="2"/>
  </si>
  <si>
    <t>旅費、消耗品費、会議費、雑役務費</t>
  </si>
  <si>
    <t>株式会社デジタル・ナレッジ</t>
  </si>
  <si>
    <t>アデコ株式会社</t>
  </si>
  <si>
    <t>シーエムワン株式会社</t>
  </si>
  <si>
    <t>有限会社 あゆみコーポレーション</t>
  </si>
  <si>
    <t>普及啓発資材製作・イベント企画運営</t>
    <rPh sb="0" eb="4">
      <t>フキュウケイハツ</t>
    </rPh>
    <rPh sb="4" eb="6">
      <t>シザイ</t>
    </rPh>
    <rPh sb="6" eb="8">
      <t>セイサク</t>
    </rPh>
    <rPh sb="13" eb="15">
      <t>キカク</t>
    </rPh>
    <rPh sb="15" eb="17">
      <t>ウンエイ</t>
    </rPh>
    <phoneticPr fontId="2"/>
  </si>
  <si>
    <t>システム構築・コンテンツ作成・保守</t>
    <rPh sb="15" eb="17">
      <t>ホシュ</t>
    </rPh>
    <phoneticPr fontId="3"/>
  </si>
  <si>
    <t>人材派遣</t>
  </si>
  <si>
    <t>オンライン研修会運営サポート・動画制作</t>
    <rPh sb="5" eb="8">
      <t>ケンシュウカイ</t>
    </rPh>
    <rPh sb="8" eb="10">
      <t>ウンエイ</t>
    </rPh>
    <rPh sb="15" eb="17">
      <t>ドウガ</t>
    </rPh>
    <rPh sb="17" eb="19">
      <t>セイサク</t>
    </rPh>
    <phoneticPr fontId="2"/>
  </si>
  <si>
    <t>ホームページ保守管理・更新</t>
  </si>
  <si>
    <t>一般競争契約
（総合評価）</t>
    <rPh sb="4" eb="6">
      <t>ケイヤク</t>
    </rPh>
    <rPh sb="8" eb="12">
      <t>ソウゴウヒョウカ</t>
    </rPh>
    <phoneticPr fontId="3"/>
  </si>
  <si>
    <t>随意契約
（その他）</t>
    <rPh sb="0" eb="2">
      <t>ズイイ</t>
    </rPh>
    <rPh sb="2" eb="4">
      <t>ケイヤク</t>
    </rPh>
    <rPh sb="8" eb="9">
      <t>タ</t>
    </rPh>
    <phoneticPr fontId="3"/>
  </si>
  <si>
    <t>随意契約
（少額）</t>
    <rPh sb="0" eb="2">
      <t>ズイイ</t>
    </rPh>
    <rPh sb="2" eb="4">
      <t>ケイヤク</t>
    </rPh>
    <rPh sb="6" eb="8">
      <t>ショウガク</t>
    </rPh>
    <phoneticPr fontId="3"/>
  </si>
  <si>
    <t>「家族ががんになったら知っておきたい緩和ケア」動画制作企画提案費、収録費、マンガ及びCG作成費、動画編集費、サムネイル等デザイン費等</t>
    <rPh sb="65" eb="66">
      <t>トウ</t>
    </rPh>
    <phoneticPr fontId="5"/>
  </si>
  <si>
    <t>F. アメリエフ株式会社</t>
    <phoneticPr fontId="5"/>
  </si>
  <si>
    <t>人件費</t>
    <rPh sb="0" eb="3">
      <t>ジンケンヒ</t>
    </rPh>
    <phoneticPr fontId="2"/>
  </si>
  <si>
    <t>雑役務費</t>
    <rPh sb="0" eb="4">
      <t>ザツエキムヒ</t>
    </rPh>
    <phoneticPr fontId="2"/>
  </si>
  <si>
    <t>管理・運営のための人件費</t>
    <rPh sb="0" eb="2">
      <t>カンリ</t>
    </rPh>
    <rPh sb="3" eb="5">
      <t>ウンエイ</t>
    </rPh>
    <rPh sb="9" eb="12">
      <t>ジンケンヒ</t>
    </rPh>
    <phoneticPr fontId="2"/>
  </si>
  <si>
    <t>検討会メンバーや執筆者への謝金</t>
    <rPh sb="0" eb="3">
      <t>ケントウカイ</t>
    </rPh>
    <rPh sb="8" eb="11">
      <t>シッピツシャ</t>
    </rPh>
    <rPh sb="13" eb="15">
      <t>シャキン</t>
    </rPh>
    <phoneticPr fontId="2"/>
  </si>
  <si>
    <t>運営全般のサポート及び報告書作成の委託費用</t>
  </si>
  <si>
    <t>共有ファイルサーバ（Box）利用料</t>
  </si>
  <si>
    <t>アメリエフ株式会社</t>
    <phoneticPr fontId="5"/>
  </si>
  <si>
    <t>株式会社日本総合研究所</t>
    <rPh sb="0" eb="4">
      <t>カブシキガイシャ</t>
    </rPh>
    <rPh sb="4" eb="6">
      <t>ニホン</t>
    </rPh>
    <rPh sb="6" eb="8">
      <t>ソウゴウ</t>
    </rPh>
    <rPh sb="8" eb="11">
      <t>ケンキュウジョ</t>
    </rPh>
    <phoneticPr fontId="2"/>
  </si>
  <si>
    <t>運営全般のサポート及び報告書作成委託費用</t>
    <rPh sb="16" eb="20">
      <t>イタクヒヨウ</t>
    </rPh>
    <phoneticPr fontId="2"/>
  </si>
  <si>
    <t>運営全般のサポート及び報告書作成委託費用</t>
    <rPh sb="0" eb="2">
      <t>ウンエイ</t>
    </rPh>
    <rPh sb="2" eb="4">
      <t>ゼンパン</t>
    </rPh>
    <rPh sb="9" eb="10">
      <t>オヨ</t>
    </rPh>
    <rPh sb="11" eb="14">
      <t>ホウコクショ</t>
    </rPh>
    <rPh sb="14" eb="16">
      <t>サクセイ</t>
    </rPh>
    <rPh sb="16" eb="18">
      <t>イタク</t>
    </rPh>
    <rPh sb="18" eb="20">
      <t>ヒヨウ</t>
    </rPh>
    <phoneticPr fontId="2"/>
  </si>
  <si>
    <t>株式会社スリーダブリュー</t>
    <phoneticPr fontId="5"/>
  </si>
  <si>
    <t>K.株式会社スリーダブリュー</t>
    <phoneticPr fontId="5"/>
  </si>
  <si>
    <t>委託料</t>
    <rPh sb="0" eb="3">
      <t>イタクリョウ</t>
    </rPh>
    <phoneticPr fontId="3"/>
  </si>
  <si>
    <t>保守料</t>
    <rPh sb="0" eb="3">
      <t>ホシュリョウ</t>
    </rPh>
    <phoneticPr fontId="3"/>
  </si>
  <si>
    <t>問題作成、保守、監視、ブラウザ改修</t>
  </si>
  <si>
    <t>委員・講師謝金等</t>
    <rPh sb="0" eb="2">
      <t>イイン</t>
    </rPh>
    <phoneticPr fontId="2"/>
  </si>
  <si>
    <t>ハンドアウト印刷</t>
    <rPh sb="6" eb="8">
      <t>インサツ</t>
    </rPh>
    <phoneticPr fontId="3"/>
  </si>
  <si>
    <t>サーバー保守</t>
    <rPh sb="4" eb="6">
      <t>ホシュ</t>
    </rPh>
    <phoneticPr fontId="3"/>
  </si>
  <si>
    <t>講習会会場賃借</t>
    <rPh sb="0" eb="3">
      <t>コウシュウカイ</t>
    </rPh>
    <rPh sb="3" eb="5">
      <t>カイジョウ</t>
    </rPh>
    <rPh sb="5" eb="7">
      <t>チンシャク</t>
    </rPh>
    <phoneticPr fontId="3"/>
  </si>
  <si>
    <t>講師・委員旅費、消耗品費、会議費</t>
  </si>
  <si>
    <t xml:space="preserve">株式会社イーラーニング </t>
  </si>
  <si>
    <t>株式会社ＮＯＢＯＲＩ</t>
  </si>
  <si>
    <t>希少がん病理診断システムにおけるオンプレートサーバ保守、監視</t>
    <rPh sb="28" eb="30">
      <t>カンシ</t>
    </rPh>
    <phoneticPr fontId="2"/>
  </si>
  <si>
    <t>WSI病理ビューワ環境構築及びビューワの改修</t>
  </si>
  <si>
    <t xml:space="preserve">N.株式会社イーラーニング </t>
    <phoneticPr fontId="5"/>
  </si>
  <si>
    <t>M.株式会社日本総合研究所</t>
    <phoneticPr fontId="5"/>
  </si>
  <si>
    <t>雑役務費</t>
    <phoneticPr fontId="5"/>
  </si>
  <si>
    <t>希少がん病理診断システムにおけるオンプレートサーバ保守、監視</t>
    <phoneticPr fontId="5"/>
  </si>
  <si>
    <t>通信運搬費</t>
    <rPh sb="0" eb="2">
      <t>ツウシン</t>
    </rPh>
    <rPh sb="2" eb="5">
      <t>ウンパンヒ</t>
    </rPh>
    <phoneticPr fontId="2"/>
  </si>
  <si>
    <t>保険料</t>
    <rPh sb="0" eb="3">
      <t>ホケンリョウ</t>
    </rPh>
    <phoneticPr fontId="2"/>
  </si>
  <si>
    <t>消耗品費</t>
    <rPh sb="0" eb="3">
      <t>ショウモウヒン</t>
    </rPh>
    <rPh sb="3" eb="4">
      <t>ヒ</t>
    </rPh>
    <phoneticPr fontId="2"/>
  </si>
  <si>
    <t>児童手当拠出金</t>
    <rPh sb="0" eb="2">
      <t>ジドウ</t>
    </rPh>
    <rPh sb="2" eb="4">
      <t>テアテ</t>
    </rPh>
    <rPh sb="4" eb="7">
      <t>キョシュツキン</t>
    </rPh>
    <phoneticPr fontId="2"/>
  </si>
  <si>
    <t>全国がん登録システム更改業務等</t>
    <rPh sb="0" eb="2">
      <t>ゼンコク</t>
    </rPh>
    <rPh sb="4" eb="6">
      <t>トウロク</t>
    </rPh>
    <rPh sb="10" eb="12">
      <t>コウカイ</t>
    </rPh>
    <rPh sb="12" eb="14">
      <t>ギョウム</t>
    </rPh>
    <rPh sb="14" eb="15">
      <t>ナド</t>
    </rPh>
    <phoneticPr fontId="2"/>
  </si>
  <si>
    <t>がん登録データ整備作業等業務実務者等</t>
    <rPh sb="2" eb="4">
      <t>トウロク</t>
    </rPh>
    <rPh sb="7" eb="9">
      <t>セイビ</t>
    </rPh>
    <rPh sb="9" eb="11">
      <t>サギョウ</t>
    </rPh>
    <rPh sb="11" eb="12">
      <t>ナド</t>
    </rPh>
    <rPh sb="12" eb="14">
      <t>ギョウム</t>
    </rPh>
    <rPh sb="14" eb="17">
      <t>ジツムシャ</t>
    </rPh>
    <rPh sb="17" eb="18">
      <t>ナド</t>
    </rPh>
    <phoneticPr fontId="2"/>
  </si>
  <si>
    <t>全国がん登録におけるデータ通信料等</t>
    <rPh sb="0" eb="2">
      <t>ゼンコク</t>
    </rPh>
    <rPh sb="4" eb="6">
      <t>トウロク</t>
    </rPh>
    <rPh sb="13" eb="16">
      <t>ツウシンリョウ</t>
    </rPh>
    <rPh sb="16" eb="17">
      <t>ナド</t>
    </rPh>
    <phoneticPr fontId="2"/>
  </si>
  <si>
    <t>全国がん登録システム年額ライセンス更新費用等</t>
    <rPh sb="0" eb="2">
      <t>ゼンコク</t>
    </rPh>
    <rPh sb="4" eb="6">
      <t>トウロク</t>
    </rPh>
    <rPh sb="10" eb="12">
      <t>ネンガク</t>
    </rPh>
    <rPh sb="17" eb="19">
      <t>コウシン</t>
    </rPh>
    <rPh sb="19" eb="21">
      <t>ヒヨウ</t>
    </rPh>
    <rPh sb="21" eb="22">
      <t>ナド</t>
    </rPh>
    <phoneticPr fontId="2"/>
  </si>
  <si>
    <t>研究員、研究補助員等</t>
    <rPh sb="0" eb="3">
      <t>ケンキュウイン</t>
    </rPh>
    <rPh sb="4" eb="9">
      <t>ケンキュウホジョイン</t>
    </rPh>
    <rPh sb="9" eb="10">
      <t>ナド</t>
    </rPh>
    <phoneticPr fontId="2"/>
  </si>
  <si>
    <t>PDCAフォーラムに係る講師謝金等</t>
    <rPh sb="10" eb="11">
      <t>カカ</t>
    </rPh>
    <rPh sb="12" eb="16">
      <t>コウシシャキン</t>
    </rPh>
    <rPh sb="16" eb="17">
      <t>ナド</t>
    </rPh>
    <phoneticPr fontId="2"/>
  </si>
  <si>
    <t>地域緩和ケア等ネットワーク構築事業テキスト等印刷</t>
    <rPh sb="0" eb="2">
      <t>チイキ</t>
    </rPh>
    <rPh sb="2" eb="4">
      <t>カンワ</t>
    </rPh>
    <rPh sb="6" eb="7">
      <t>ナド</t>
    </rPh>
    <rPh sb="13" eb="17">
      <t>コウチクジギョウ</t>
    </rPh>
    <rPh sb="21" eb="22">
      <t>トウ</t>
    </rPh>
    <rPh sb="22" eb="24">
      <t>インサツ</t>
    </rPh>
    <phoneticPr fontId="2"/>
  </si>
  <si>
    <t>全国がん登録等に係る消耗品費</t>
    <rPh sb="0" eb="2">
      <t>ゼンコク</t>
    </rPh>
    <rPh sb="4" eb="6">
      <t>トウロク</t>
    </rPh>
    <rPh sb="6" eb="7">
      <t>ナド</t>
    </rPh>
    <rPh sb="8" eb="9">
      <t>カカ</t>
    </rPh>
    <rPh sb="10" eb="13">
      <t>ショウモウヒン</t>
    </rPh>
    <rPh sb="13" eb="14">
      <t>ヒ</t>
    </rPh>
    <phoneticPr fontId="2"/>
  </si>
  <si>
    <t>委員等旅費、職員旅費、借料及び損料</t>
    <rPh sb="0" eb="3">
      <t>イイントウ</t>
    </rPh>
    <rPh sb="3" eb="5">
      <t>リョヒ</t>
    </rPh>
    <rPh sb="6" eb="10">
      <t>ショクインリョヒ</t>
    </rPh>
    <rPh sb="11" eb="13">
      <t>シャクリョウ</t>
    </rPh>
    <rPh sb="13" eb="14">
      <t>オヨ</t>
    </rPh>
    <rPh sb="15" eb="17">
      <t>ソンリョウ</t>
    </rPh>
    <phoneticPr fontId="2"/>
  </si>
  <si>
    <t>株式会社FIXER</t>
    <phoneticPr fontId="5"/>
  </si>
  <si>
    <t>株式会社DTS</t>
    <phoneticPr fontId="5"/>
  </si>
  <si>
    <t>株式会社メディカルエージェンシー</t>
    <rPh sb="0" eb="4">
      <t>カブシキガイシャ</t>
    </rPh>
    <phoneticPr fontId="2"/>
  </si>
  <si>
    <t>特定非営利活動法人　日本がん登録協議会</t>
    <rPh sb="0" eb="9">
      <t>トクテイヒエイリカツドウホウジン</t>
    </rPh>
    <rPh sb="10" eb="12">
      <t>ニホン</t>
    </rPh>
    <rPh sb="14" eb="19">
      <t>トウロクキョウギカイ</t>
    </rPh>
    <phoneticPr fontId="2"/>
  </si>
  <si>
    <t>株式会社日立ソリューションズ</t>
    <rPh sb="0" eb="4">
      <t>カブシキガイシャ</t>
    </rPh>
    <phoneticPr fontId="2"/>
  </si>
  <si>
    <t>株式会社バロッコ</t>
  </si>
  <si>
    <t>株式会社ジック</t>
  </si>
  <si>
    <t>全国がん登録システム更改業務</t>
    <rPh sb="0" eb="2">
      <t>ゼンコク</t>
    </rPh>
    <rPh sb="4" eb="6">
      <t>トウロク</t>
    </rPh>
    <rPh sb="10" eb="12">
      <t>コウカイ</t>
    </rPh>
    <rPh sb="12" eb="14">
      <t>ギョウム</t>
    </rPh>
    <phoneticPr fontId="2"/>
  </si>
  <si>
    <t>全国がん登録システム運用関連業務</t>
    <rPh sb="0" eb="2">
      <t>ゼンコク</t>
    </rPh>
    <rPh sb="4" eb="6">
      <t>トウロク</t>
    </rPh>
    <rPh sb="10" eb="16">
      <t>ウンヨウカンレンギョウム</t>
    </rPh>
    <phoneticPr fontId="2"/>
  </si>
  <si>
    <t>全国がん登録システム運用支援及び次期全国がん登録システム調達支援コンサルティング業務</t>
  </si>
  <si>
    <t>全国がん登録情報照合業務</t>
    <rPh sb="6" eb="8">
      <t>ジョウホウ</t>
    </rPh>
    <rPh sb="8" eb="10">
      <t>ショウゴウ</t>
    </rPh>
    <phoneticPr fontId="2"/>
  </si>
  <si>
    <t>都道府県がん登録室外部監査業務委託契約</t>
  </si>
  <si>
    <t>情報セキュリティマネジメントシステム適合性評価制度認証支援業務</t>
  </si>
  <si>
    <t>全国がん登録利用電子申出システム　</t>
  </si>
  <si>
    <t>地域緩和ケア連携調整員研修　各種医療従事者向け研修事業支援業務</t>
  </si>
  <si>
    <t>がん検診実施状況調査データ集計及びデータブックの作成業務</t>
  </si>
  <si>
    <t>Hos-CanR NextおよびLite関連システムを含めた年間メンテナンス等</t>
    <rPh sb="38" eb="39">
      <t>トウ</t>
    </rPh>
    <phoneticPr fontId="5"/>
  </si>
  <si>
    <t>一般競争契約
（総合評価）</t>
    <rPh sb="4" eb="6">
      <t>ケイヤク</t>
    </rPh>
    <rPh sb="8" eb="12">
      <t>ソウゴウヒョウカ</t>
    </rPh>
    <phoneticPr fontId="4"/>
  </si>
  <si>
    <t>随意契約
（その他）</t>
    <rPh sb="0" eb="2">
      <t>ズイイ</t>
    </rPh>
    <rPh sb="2" eb="4">
      <t>ケイヤク</t>
    </rPh>
    <rPh sb="8" eb="9">
      <t>タ</t>
    </rPh>
    <phoneticPr fontId="4"/>
  </si>
  <si>
    <t>随意契約
（企画競争）</t>
    <rPh sb="2" eb="4">
      <t>ケイヤク</t>
    </rPh>
    <rPh sb="6" eb="8">
      <t>キカク</t>
    </rPh>
    <rPh sb="8" eb="10">
      <t>キョウソウ</t>
    </rPh>
    <phoneticPr fontId="4"/>
  </si>
  <si>
    <t>一般競争契約
（最低価格）</t>
    <rPh sb="4" eb="6">
      <t>ケイヤク</t>
    </rPh>
    <rPh sb="8" eb="10">
      <t>サイテイ</t>
    </rPh>
    <rPh sb="10" eb="12">
      <t>カカク</t>
    </rPh>
    <phoneticPr fontId="4"/>
  </si>
  <si>
    <t>通信運搬費</t>
    <rPh sb="0" eb="5">
      <t>ツウシンウンパンヒ</t>
    </rPh>
    <phoneticPr fontId="2"/>
  </si>
  <si>
    <t>Zoom委託料、e-ラーニングシステム料、給与計算・社保業務等</t>
    <rPh sb="30" eb="31">
      <t>トウ</t>
    </rPh>
    <phoneticPr fontId="2"/>
  </si>
  <si>
    <t>事務員2名</t>
    <rPh sb="2" eb="3">
      <t>イン</t>
    </rPh>
    <phoneticPr fontId="2"/>
  </si>
  <si>
    <t>委員・講師・ファシリテーター謝金</t>
    <rPh sb="14" eb="16">
      <t>シャキン</t>
    </rPh>
    <phoneticPr fontId="2"/>
  </si>
  <si>
    <t>講義用テキスト印刷、封筒印刷費</t>
    <rPh sb="10" eb="12">
      <t>フウトウ</t>
    </rPh>
    <rPh sb="12" eb="14">
      <t>インサツ</t>
    </rPh>
    <rPh sb="14" eb="15">
      <t>ヒ</t>
    </rPh>
    <phoneticPr fontId="2"/>
  </si>
  <si>
    <t>施設利用料、研修Web配信・機材・運営費</t>
    <rPh sb="0" eb="5">
      <t>シセツリヨウリョウ</t>
    </rPh>
    <rPh sb="6" eb="8">
      <t>ケンシュウ</t>
    </rPh>
    <phoneticPr fontId="2"/>
  </si>
  <si>
    <t>電話代、Zoom契約料、郵便、宅配便</t>
  </si>
  <si>
    <t>法定福利費、消耗品費、備品購入費</t>
    <rPh sb="11" eb="16">
      <t>ビヒンコウニュウヒ</t>
    </rPh>
    <phoneticPr fontId="2"/>
  </si>
  <si>
    <t>e-ラーニング運用費、コンテンツ制作費</t>
  </si>
  <si>
    <t>一般社団法人先進医療教育・開発推進機構</t>
  </si>
  <si>
    <t>一般社団法人学会支援機構</t>
    <rPh sb="0" eb="6">
      <t>イッパンシャダンホウジン</t>
    </rPh>
    <phoneticPr fontId="2"/>
  </si>
  <si>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2"/>
  </si>
  <si>
    <t>株式会社コームラ</t>
    <rPh sb="0" eb="4">
      <t>カブシキガイシャ</t>
    </rPh>
    <phoneticPr fontId="2"/>
  </si>
  <si>
    <t>堀内電機株式会社</t>
    <rPh sb="0" eb="2">
      <t>ホリウチ</t>
    </rPh>
    <rPh sb="2" eb="4">
      <t>デンキ</t>
    </rPh>
    <rPh sb="4" eb="8">
      <t>カブシキガイシャ</t>
    </rPh>
    <phoneticPr fontId="2"/>
  </si>
  <si>
    <t>労務および会計等補助業務、ホームページ管理、源泉徴収手数料</t>
  </si>
  <si>
    <t>施設利用料、コピー機利用料</t>
    <rPh sb="0" eb="2">
      <t>シセツ</t>
    </rPh>
    <rPh sb="2" eb="4">
      <t>リヨウ</t>
    </rPh>
    <rPh sb="4" eb="5">
      <t>リョウ</t>
    </rPh>
    <rPh sb="9" eb="10">
      <t>キ</t>
    </rPh>
    <rPh sb="10" eb="13">
      <t>リヨウリョウ</t>
    </rPh>
    <phoneticPr fontId="2"/>
  </si>
  <si>
    <t>封筒・テキスト印刷費、チラシ封入・局出し</t>
    <rPh sb="9" eb="10">
      <t>ヒ</t>
    </rPh>
    <rPh sb="14" eb="16">
      <t>フウニュウ</t>
    </rPh>
    <rPh sb="17" eb="18">
      <t>キョク</t>
    </rPh>
    <rPh sb="18" eb="19">
      <t>ダ</t>
    </rPh>
    <phoneticPr fontId="2"/>
  </si>
  <si>
    <t>備品購入費</t>
    <rPh sb="0" eb="5">
      <t>ビヒンコウニュウヒ</t>
    </rPh>
    <phoneticPr fontId="2"/>
  </si>
  <si>
    <t>指名競争契約
（総合評価）</t>
    <rPh sb="0" eb="2">
      <t>シメイ</t>
    </rPh>
    <rPh sb="2" eb="4">
      <t>キョウソウ</t>
    </rPh>
    <rPh sb="4" eb="6">
      <t>ケイヤク</t>
    </rPh>
    <rPh sb="8" eb="12">
      <t>ソウゴウヒョウカ</t>
    </rPh>
    <phoneticPr fontId="3"/>
  </si>
  <si>
    <t>随意契約(少額)</t>
    <rPh sb="0" eb="4">
      <t>ズイイケイヤク</t>
    </rPh>
    <rPh sb="5" eb="7">
      <t>ショウガク</t>
    </rPh>
    <phoneticPr fontId="2"/>
  </si>
  <si>
    <t>I.一般社団法人先進医療教育・開発推進機構</t>
    <phoneticPr fontId="5"/>
  </si>
  <si>
    <t>H.株式会社FIXER</t>
    <phoneticPr fontId="5"/>
  </si>
  <si>
    <t>全国がん登録システム更改費用</t>
    <rPh sb="0" eb="2">
      <t>ゼンコク</t>
    </rPh>
    <rPh sb="4" eb="6">
      <t>トウロク</t>
    </rPh>
    <rPh sb="10" eb="12">
      <t>コウカイ</t>
    </rPh>
    <rPh sb="12" eb="14">
      <t>ヒヨウ</t>
    </rPh>
    <phoneticPr fontId="2"/>
  </si>
  <si>
    <t>「がん対策推進基本計画」(平成30年３月閣議決定)
① 「がん等における新たな緩和ケア研修等事業の実施について」（平成31年３月29日健発0329第16号）
②「がんのゲノム医療従事者研修事業の実施について」 （平成31年３月29日健発0329第19号）
③ 「小児・ＡＹＡ世代のがんの長期フォローアップ体制整備事業の実施について」（平成31年３月28日健発0328第６号）
④ 「国立がん研究センター委託事業の実施について」（平成31年３月29日健発0329第18号）
⑤「がん総合相談に携わる者に対する研修事業について」（令和３年２月17日健発0217第６号）
⑥「がんの全ゲノム解析に関する人材育成推進事業の実施について」（令和３年２月12日健発0212第３号）
⑦「希少がん診断のための病理医育成事業の実施について」（令和３年２月25日健発0225第14号）</t>
    <rPh sb="288" eb="289">
      <t>ゼン</t>
    </rPh>
    <rPh sb="292" eb="294">
      <t>カイセキ</t>
    </rPh>
    <rPh sb="295" eb="296">
      <t>カン</t>
    </rPh>
    <rPh sb="298" eb="300">
      <t>ジンザイ</t>
    </rPh>
    <rPh sb="300" eb="302">
      <t>イクセイ</t>
    </rPh>
    <rPh sb="302" eb="304">
      <t>スイシン</t>
    </rPh>
    <rPh sb="304" eb="306">
      <t>ジギョウ</t>
    </rPh>
    <rPh sb="307" eb="309">
      <t>ジッシ</t>
    </rPh>
    <rPh sb="315" eb="317">
      <t>レイワ</t>
    </rPh>
    <rPh sb="318" eb="319">
      <t>ネン</t>
    </rPh>
    <rPh sb="320" eb="321">
      <t>ガツ</t>
    </rPh>
    <rPh sb="323" eb="324">
      <t>ニチ</t>
    </rPh>
    <rPh sb="324" eb="325">
      <t>ケン</t>
    </rPh>
    <rPh sb="325" eb="326">
      <t>ハツ</t>
    </rPh>
    <rPh sb="330" eb="331">
      <t>ダイ</t>
    </rPh>
    <rPh sb="332" eb="333">
      <t>ゴウ</t>
    </rPh>
    <phoneticPr fontId="5"/>
  </si>
  <si>
    <t>がん医療に携わる医療従事者を対象とした以下の①～⑥の事業に対し委託費を、⑦の事業については補助金を交付する。
①がん等における新たな緩和ケア研修等事業：がん等の診療に携わる医師等に対し、緩和ケア研修会の開催、国民に対して普及啓発等を行う。
②がんのゲノム医療従事者研修事業：がん診療連携拠点病院等の医療従事者を対象に研修を実施する。がん相談支援センターでゲノム医療に関する相談の対応方法を検討する。
③小児・AYA世代のがんの長期フォローアップ体制整備事業：小児がん拠点病院等において長期フォローアップを担当する他職種協働チームを育成するためのテキスト等を作成し、研修を行う。
④国立がん研究センター委託費：たばこ規制に関する情報収集・分析、がん登録DBの運用、がん診療連携拠点病院の対応状況のフォローアップ、「地域緩和ケア連携調整員」の育成、がん検診の取組等の実態把握及びがん患者遺族を対象とした調査を実施する。
⑤がん総合相談に携わる者に対する研修事業：実態調査及び研修プログラムの改訂等を実施しピア・サポート体制の強化を図る。
⑥がんの全ゲノム解析に関する人材育成推進事業：全ゲノム解析等に必要な人材の一つとされている医学的知識を有するバイオインフォマティシャン等の育成を図り、全ゲノム解析等を推進する。
⑦希少がん診断のための病理医育成事業 【補助率】10/10:：病理診断の質の向上のため、病理画像を収集し、収集された画像を用いた人材育成を実施する。</t>
    <rPh sb="402" eb="404">
      <t>ジッシ</t>
    </rPh>
    <phoneticPr fontId="5"/>
  </si>
  <si>
    <t>医学的知識を有するバイオインフォマティシャン等の育成</t>
    <phoneticPr fontId="5"/>
  </si>
  <si>
    <t>がんゲノム医療実用化に必要な医療従事者の育成、ゲノム医療に関する相談の対応方法の検討</t>
  </si>
  <si>
    <t>がん登録に関するシステムを効率的かつ計画的に運用する。</t>
    <rPh sb="2" eb="4">
      <t>トウロク</t>
    </rPh>
    <rPh sb="5" eb="6">
      <t>カン</t>
    </rPh>
    <rPh sb="13" eb="16">
      <t>コウリツテキ</t>
    </rPh>
    <rPh sb="18" eb="21">
      <t>ケイカクテキ</t>
    </rPh>
    <rPh sb="22" eb="24">
      <t>ウンヨウ</t>
    </rPh>
    <phoneticPr fontId="5"/>
  </si>
  <si>
    <t>-</t>
    <phoneticPr fontId="5"/>
  </si>
  <si>
    <t>がん等の診療に携わる医師等に対する緩和ケア研修会や国民への普及啓発等を行う事業に対して財政支援を行う。</t>
    <rPh sb="37" eb="39">
      <t>ジギョウ</t>
    </rPh>
    <rPh sb="40" eb="41">
      <t>タイ</t>
    </rPh>
    <rPh sb="43" eb="45">
      <t>ザイセイ</t>
    </rPh>
    <rPh sb="45" eb="47">
      <t>シエン</t>
    </rPh>
    <rPh sb="48" eb="49">
      <t>オコナ</t>
    </rPh>
    <phoneticPr fontId="5"/>
  </si>
  <si>
    <t>各事業において、適切な執行がなされており、妥当である。</t>
    <phoneticPr fontId="5"/>
  </si>
  <si>
    <t>株式会社青海社</t>
    <rPh sb="0" eb="4">
      <t>カブシキガイシャ</t>
    </rPh>
    <phoneticPr fontId="5"/>
  </si>
  <si>
    <t>その他</t>
  </si>
  <si>
    <t>雑役務費</t>
    <phoneticPr fontId="5"/>
  </si>
  <si>
    <t>専任事務補助員派遣料等</t>
    <phoneticPr fontId="5"/>
  </si>
  <si>
    <t>令和３年度の実績はまだ分からないが、令和元年度及び令和２年度について、成果実績は成果目標に見合ったものとなっている。</t>
    <phoneticPr fontId="5"/>
  </si>
  <si>
    <t>令和３年度の実績はまだ分からないが、令和元年度及び令和２年度について、研修会の開催回数は概ね見込通りの実績をあげている。</t>
    <phoneticPr fontId="5"/>
  </si>
  <si>
    <t>がん対策を総合的かつ計画的に推進するために必要な事業であり、引き続き、必要な予算額を確保し、適正な執行に努めること。</t>
    <phoneticPr fontId="5"/>
  </si>
  <si>
    <t>点検対象外</t>
    <rPh sb="0" eb="5">
      <t>テンケンタイショウガイ</t>
    </rPh>
    <phoneticPr fontId="5"/>
  </si>
  <si>
    <t>衛生関係指導者養成等委託費</t>
    <phoneticPr fontId="5"/>
  </si>
  <si>
    <t>引き続き、必要な予算額を確保し、適正な執行に努めてまいりたい。</t>
    <phoneticPr fontId="5"/>
  </si>
  <si>
    <t>事業費の減</t>
    <rPh sb="0" eb="3">
      <t>ジギョウヒ</t>
    </rPh>
    <rPh sb="4" eb="5">
      <t>ゲン</t>
    </rPh>
    <phoneticPr fontId="5"/>
  </si>
  <si>
    <t>75/1</t>
    <phoneticPr fontId="5"/>
  </si>
  <si>
    <t>31/4</t>
    <phoneticPr fontId="5"/>
  </si>
  <si>
    <t>26/2</t>
    <phoneticPr fontId="5"/>
  </si>
  <si>
    <t>国立研究開発法人国立がん研究センター</t>
  </si>
  <si>
    <t>特定非営利活動法人日本緩和医療学会</t>
    <phoneticPr fontId="5"/>
  </si>
  <si>
    <t>公益社団法人日本臨床腫瘍学会</t>
    <rPh sb="0" eb="2">
      <t>コウエキ</t>
    </rPh>
    <rPh sb="2" eb="6">
      <t>シャダンホウジン</t>
    </rPh>
    <rPh sb="6" eb="8">
      <t>ニホン</t>
    </rPh>
    <rPh sb="8" eb="10">
      <t>リンショウ</t>
    </rPh>
    <rPh sb="10" eb="12">
      <t>シュヨウ</t>
    </rPh>
    <rPh sb="12" eb="14">
      <t>ガッカイ</t>
    </rPh>
    <phoneticPr fontId="5"/>
  </si>
  <si>
    <t>富士通Ｊａｐａｎ株式会社</t>
    <phoneticPr fontId="5"/>
  </si>
  <si>
    <t>シミックソリューションズ株式会社</t>
    <phoneticPr fontId="2"/>
  </si>
  <si>
    <t>オスカー・ジャパン株式会社</t>
    <phoneticPr fontId="2"/>
  </si>
  <si>
    <t>株式会社パソナ</t>
    <phoneticPr fontId="2"/>
  </si>
  <si>
    <t>ホスピタルパートナーズ株式会社</t>
    <phoneticPr fontId="5"/>
  </si>
  <si>
    <t>株式会社ＰＨＣホールディングス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</si>
</sst>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9525</xdr:colOff>
      <xdr:row>269</xdr:row>
      <xdr:rowOff>95250</xdr:rowOff>
    </xdr:from>
    <xdr:to>
      <xdr:col>39</xdr:col>
      <xdr:colOff>131261</xdr:colOff>
      <xdr:row>272</xdr:row>
      <xdr:rowOff>60699</xdr:rowOff>
    </xdr:to>
    <xdr:sp macro="" textlink="">
      <xdr:nvSpPr>
        <xdr:cNvPr id="133" name="正方形/長方形 132"/>
        <xdr:cNvSpPr/>
      </xdr:nvSpPr>
      <xdr:spPr>
        <a:xfrm>
          <a:off x="3409950" y="103860600"/>
          <a:ext cx="4522286" cy="102272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　　　</a:t>
          </a:r>
          <a:r>
            <a:rPr kumimoji="1" lang="en-US" altLang="ja-JP" sz="1400">
              <a:solidFill>
                <a:sysClr val="windowText" lastClr="000000"/>
              </a:solidFill>
            </a:rPr>
            <a:t>1,621</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16</xdr:col>
      <xdr:colOff>190500</xdr:colOff>
      <xdr:row>272</xdr:row>
      <xdr:rowOff>133350</xdr:rowOff>
    </xdr:from>
    <xdr:to>
      <xdr:col>39</xdr:col>
      <xdr:colOff>89569</xdr:colOff>
      <xdr:row>274</xdr:row>
      <xdr:rowOff>124665</xdr:rowOff>
    </xdr:to>
    <xdr:sp macro="" textlink="">
      <xdr:nvSpPr>
        <xdr:cNvPr id="134" name="大かっこ 133"/>
        <xdr:cNvSpPr/>
      </xdr:nvSpPr>
      <xdr:spPr>
        <a:xfrm>
          <a:off x="3390900" y="104955975"/>
          <a:ext cx="4499644" cy="6961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がん医療に従事する医師等への研修事業が、適切に遂行できるよう、交付要綱に基づき委託費等の交付を行っている。</a:t>
          </a:r>
        </a:p>
      </xdr:txBody>
    </xdr:sp>
    <xdr:clientData/>
  </xdr:twoCellAnchor>
  <xdr:twoCellAnchor>
    <xdr:from>
      <xdr:col>28</xdr:col>
      <xdr:colOff>7681</xdr:colOff>
      <xdr:row>275</xdr:row>
      <xdr:rowOff>69133</xdr:rowOff>
    </xdr:from>
    <xdr:to>
      <xdr:col>28</xdr:col>
      <xdr:colOff>9126</xdr:colOff>
      <xdr:row>276</xdr:row>
      <xdr:rowOff>2640</xdr:rowOff>
    </xdr:to>
    <xdr:cxnSp macro="">
      <xdr:nvCxnSpPr>
        <xdr:cNvPr id="136" name="直線コネクタ 135"/>
        <xdr:cNvCxnSpPr/>
      </xdr:nvCxnSpPr>
      <xdr:spPr>
        <a:xfrm flipH="1" flipV="1">
          <a:off x="5599778" y="54000605"/>
          <a:ext cx="1445" cy="2868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107540</xdr:colOff>
      <xdr:row>276</xdr:row>
      <xdr:rowOff>0</xdr:rowOff>
    </xdr:from>
    <xdr:to>
      <xdr:col>47</xdr:col>
      <xdr:colOff>168992</xdr:colOff>
      <xdr:row>276</xdr:row>
      <xdr:rowOff>7681</xdr:rowOff>
    </xdr:to>
    <xdr:cxnSp macro="">
      <xdr:nvCxnSpPr>
        <xdr:cNvPr id="137" name="直線コネクタ 136"/>
        <xdr:cNvCxnSpPr/>
      </xdr:nvCxnSpPr>
      <xdr:spPr>
        <a:xfrm>
          <a:off x="1905000" y="54284819"/>
          <a:ext cx="7650726" cy="76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106107</xdr:colOff>
      <xdr:row>274</xdr:row>
      <xdr:rowOff>50493</xdr:rowOff>
    </xdr:from>
    <xdr:to>
      <xdr:col>32</xdr:col>
      <xdr:colOff>149095</xdr:colOff>
      <xdr:row>274</xdr:row>
      <xdr:rowOff>337558</xdr:rowOff>
    </xdr:to>
    <xdr:sp macro="" textlink="">
      <xdr:nvSpPr>
        <xdr:cNvPr id="138" name="テキスト ボックス 137"/>
        <xdr:cNvSpPr txBox="1"/>
      </xdr:nvSpPr>
      <xdr:spPr>
        <a:xfrm>
          <a:off x="4699615" y="53628618"/>
          <a:ext cx="1840448" cy="28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9</xdr:col>
      <xdr:colOff>94021</xdr:colOff>
      <xdr:row>276</xdr:row>
      <xdr:rowOff>9525</xdr:rowOff>
    </xdr:from>
    <xdr:to>
      <xdr:col>9</xdr:col>
      <xdr:colOff>99143</xdr:colOff>
      <xdr:row>278</xdr:row>
      <xdr:rowOff>29477</xdr:rowOff>
    </xdr:to>
    <xdr:cxnSp macro="">
      <xdr:nvCxnSpPr>
        <xdr:cNvPr id="139" name="直線矢印コネクタ 138"/>
        <xdr:cNvCxnSpPr/>
      </xdr:nvCxnSpPr>
      <xdr:spPr>
        <a:xfrm>
          <a:off x="1891481" y="54294344"/>
          <a:ext cx="5122" cy="7266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185583</xdr:colOff>
      <xdr:row>275</xdr:row>
      <xdr:rowOff>347510</xdr:rowOff>
    </xdr:from>
    <xdr:to>
      <xdr:col>15</xdr:col>
      <xdr:colOff>190705</xdr:colOff>
      <xdr:row>278</xdr:row>
      <xdr:rowOff>14115</xdr:rowOff>
    </xdr:to>
    <xdr:cxnSp macro="">
      <xdr:nvCxnSpPr>
        <xdr:cNvPr id="140" name="直線矢印コネクタ 139"/>
        <xdr:cNvCxnSpPr/>
      </xdr:nvCxnSpPr>
      <xdr:spPr>
        <a:xfrm>
          <a:off x="3181349" y="54278982"/>
          <a:ext cx="5122" cy="7266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7682</xdr:colOff>
      <xdr:row>275</xdr:row>
      <xdr:rowOff>345666</xdr:rowOff>
    </xdr:from>
    <xdr:to>
      <xdr:col>23</xdr:col>
      <xdr:colOff>12804</xdr:colOff>
      <xdr:row>278</xdr:row>
      <xdr:rowOff>12271</xdr:rowOff>
    </xdr:to>
    <xdr:cxnSp macro="">
      <xdr:nvCxnSpPr>
        <xdr:cNvPr id="141" name="直線矢印コネクタ 140"/>
        <xdr:cNvCxnSpPr/>
      </xdr:nvCxnSpPr>
      <xdr:spPr>
        <a:xfrm>
          <a:off x="4601190" y="54277138"/>
          <a:ext cx="5122" cy="7266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10754</xdr:colOff>
      <xdr:row>276</xdr:row>
      <xdr:rowOff>0</xdr:rowOff>
    </xdr:from>
    <xdr:to>
      <xdr:col>29</xdr:col>
      <xdr:colOff>15876</xdr:colOff>
      <xdr:row>278</xdr:row>
      <xdr:rowOff>19952</xdr:rowOff>
    </xdr:to>
    <xdr:cxnSp macro="">
      <xdr:nvCxnSpPr>
        <xdr:cNvPr id="142" name="直線矢印コネクタ 141"/>
        <xdr:cNvCxnSpPr/>
      </xdr:nvCxnSpPr>
      <xdr:spPr>
        <a:xfrm>
          <a:off x="5802569" y="54284819"/>
          <a:ext cx="5122" cy="7266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150249</xdr:colOff>
      <xdr:row>276</xdr:row>
      <xdr:rowOff>15363</xdr:rowOff>
    </xdr:from>
    <xdr:to>
      <xdr:col>35</xdr:col>
      <xdr:colOff>155371</xdr:colOff>
      <xdr:row>278</xdr:row>
      <xdr:rowOff>35315</xdr:rowOff>
    </xdr:to>
    <xdr:cxnSp macro="">
      <xdr:nvCxnSpPr>
        <xdr:cNvPr id="143" name="直線矢印コネクタ 142"/>
        <xdr:cNvCxnSpPr/>
      </xdr:nvCxnSpPr>
      <xdr:spPr>
        <a:xfrm>
          <a:off x="7140370" y="54300182"/>
          <a:ext cx="5122" cy="7266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187428</xdr:colOff>
      <xdr:row>275</xdr:row>
      <xdr:rowOff>345665</xdr:rowOff>
    </xdr:from>
    <xdr:to>
      <xdr:col>47</xdr:col>
      <xdr:colOff>192550</xdr:colOff>
      <xdr:row>278</xdr:row>
      <xdr:rowOff>12270</xdr:rowOff>
    </xdr:to>
    <xdr:cxnSp macro="">
      <xdr:nvCxnSpPr>
        <xdr:cNvPr id="144" name="直線矢印コネクタ 143"/>
        <xdr:cNvCxnSpPr/>
      </xdr:nvCxnSpPr>
      <xdr:spPr>
        <a:xfrm>
          <a:off x="9574162" y="54277137"/>
          <a:ext cx="5122" cy="7266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190500</xdr:colOff>
      <xdr:row>276</xdr:row>
      <xdr:rowOff>0</xdr:rowOff>
    </xdr:from>
    <xdr:to>
      <xdr:col>41</xdr:col>
      <xdr:colOff>195622</xdr:colOff>
      <xdr:row>278</xdr:row>
      <xdr:rowOff>19952</xdr:rowOff>
    </xdr:to>
    <xdr:cxnSp macro="">
      <xdr:nvCxnSpPr>
        <xdr:cNvPr id="145" name="直線矢印コネクタ 144"/>
        <xdr:cNvCxnSpPr/>
      </xdr:nvCxnSpPr>
      <xdr:spPr>
        <a:xfrm>
          <a:off x="8391525" y="106232325"/>
          <a:ext cx="5122" cy="72480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133351</xdr:colOff>
      <xdr:row>278</xdr:row>
      <xdr:rowOff>57151</xdr:rowOff>
    </xdr:from>
    <xdr:to>
      <xdr:col>12</xdr:col>
      <xdr:colOff>107540</xdr:colOff>
      <xdr:row>280</xdr:row>
      <xdr:rowOff>222762</xdr:rowOff>
    </xdr:to>
    <xdr:sp macro="" textlink="">
      <xdr:nvSpPr>
        <xdr:cNvPr id="147" name="正方形/長方形 146"/>
        <xdr:cNvSpPr/>
      </xdr:nvSpPr>
      <xdr:spPr bwMode="auto">
        <a:xfrm>
          <a:off x="1331657" y="55048663"/>
          <a:ext cx="1172496" cy="8723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en-US" altLang="ja-JP" sz="1000">
              <a:solidFill>
                <a:sysClr val="windowText" lastClr="000000"/>
              </a:solidFill>
            </a:rPr>
            <a:t>A.</a:t>
          </a: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ysClr val="windowText" lastClr="000000"/>
              </a:solidFill>
            </a:rPr>
            <a:t>（国研）国立がん研究センター</a:t>
          </a:r>
          <a:endParaRPr kumimoji="1" lang="en-US" altLang="ja-JP" sz="1000">
            <a:solidFill>
              <a:sysClr val="windowText" lastClr="000000"/>
            </a:solidFill>
          </a:endParaRPr>
        </a:p>
        <a:p>
          <a:pPr marL="0" marR="0" indent="0" algn="l" defTabSz="914400" eaLnBrk="1" fontAlgn="auto" latinLnBrk="0" hangingPunct="1">
            <a:lnSpc>
              <a:spcPts val="900"/>
            </a:lnSpc>
            <a:spcBef>
              <a:spcPts val="0"/>
            </a:spcBef>
            <a:spcAft>
              <a:spcPts val="0"/>
            </a:spcAft>
            <a:buClrTx/>
            <a:buSzTx/>
            <a:buFontTx/>
            <a:buNone/>
            <a:tabLst/>
            <a:defRPr/>
          </a:pPr>
          <a:r>
            <a:rPr kumimoji="1" lang="en-US" altLang="ja-JP" sz="1000">
              <a:solidFill>
                <a:sysClr val="windowText" lastClr="000000"/>
              </a:solidFill>
            </a:rPr>
            <a:t>1,403</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13</xdr:col>
      <xdr:colOff>58993</xdr:colOff>
      <xdr:row>278</xdr:row>
      <xdr:rowOff>43630</xdr:rowOff>
    </xdr:from>
    <xdr:to>
      <xdr:col>18</xdr:col>
      <xdr:colOff>153629</xdr:colOff>
      <xdr:row>280</xdr:row>
      <xdr:rowOff>268850</xdr:rowOff>
    </xdr:to>
    <xdr:sp macro="" textlink="">
      <xdr:nvSpPr>
        <xdr:cNvPr id="148" name="正方形/長方形 147"/>
        <xdr:cNvSpPr/>
      </xdr:nvSpPr>
      <xdr:spPr bwMode="auto">
        <a:xfrm>
          <a:off x="2655324" y="55035142"/>
          <a:ext cx="1093224" cy="931914"/>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一般社団法人日本小児血液・がん学会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twoCellAnchor>
    <xdr:from>
      <xdr:col>19</xdr:col>
      <xdr:colOff>173294</xdr:colOff>
      <xdr:row>278</xdr:row>
      <xdr:rowOff>66676</xdr:rowOff>
    </xdr:from>
    <xdr:to>
      <xdr:col>25</xdr:col>
      <xdr:colOff>145947</xdr:colOff>
      <xdr:row>280</xdr:row>
      <xdr:rowOff>284214</xdr:rowOff>
    </xdr:to>
    <xdr:sp macro="" textlink="">
      <xdr:nvSpPr>
        <xdr:cNvPr id="149" name="正方形/長方形 148"/>
        <xdr:cNvSpPr/>
      </xdr:nvSpPr>
      <xdr:spPr bwMode="auto">
        <a:xfrm>
          <a:off x="3967931" y="55058188"/>
          <a:ext cx="1170960" cy="92423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en-US" altLang="ja-JP" sz="1000">
              <a:solidFill>
                <a:sysClr val="windowText" lastClr="000000"/>
              </a:solidFill>
            </a:rPr>
            <a:t>C.</a:t>
          </a:r>
        </a:p>
        <a:p>
          <a:pPr algn="l">
            <a:lnSpc>
              <a:spcPts val="900"/>
            </a:lnSpc>
          </a:pPr>
          <a:r>
            <a:rPr kumimoji="1" lang="ja-JP" altLang="en-US" sz="1000">
              <a:solidFill>
                <a:sysClr val="windowText" lastClr="000000"/>
              </a:solidFill>
            </a:rPr>
            <a:t>公益社団法人日本臨床腫瘍学会</a:t>
          </a:r>
          <a:endParaRPr kumimoji="1" lang="en-US" altLang="ja-JP" sz="1000">
            <a:solidFill>
              <a:sysClr val="windowText" lastClr="000000"/>
            </a:solidFill>
          </a:endParaRPr>
        </a:p>
        <a:p>
          <a:pPr algn="l">
            <a:lnSpc>
              <a:spcPts val="900"/>
            </a:lnSpc>
          </a:pPr>
          <a:r>
            <a:rPr kumimoji="1" lang="en-US" altLang="ja-JP" sz="1000">
              <a:solidFill>
                <a:sysClr val="windowText" lastClr="000000"/>
              </a:solidFill>
            </a:rPr>
            <a:t>31</a:t>
          </a:r>
          <a:r>
            <a:rPr kumimoji="1" lang="ja-JP" altLang="en-US" sz="1000">
              <a:solidFill>
                <a:sysClr val="windowText" lastClr="000000"/>
              </a:solidFill>
            </a:rPr>
            <a:t>百万円</a:t>
          </a:r>
          <a:endParaRPr kumimoji="1" lang="en-US" altLang="ja-JP" sz="1000">
            <a:solidFill>
              <a:sysClr val="windowText" lastClr="000000"/>
            </a:solidFill>
          </a:endParaRPr>
        </a:p>
        <a:p>
          <a:pPr algn="l">
            <a:lnSpc>
              <a:spcPts val="1200"/>
            </a:lnSpc>
          </a:pPr>
          <a:endParaRPr kumimoji="1" lang="en-US" altLang="ja-JP" sz="1400">
            <a:solidFill>
              <a:sysClr val="windowText" lastClr="000000"/>
            </a:solidFill>
          </a:endParaRPr>
        </a:p>
      </xdr:txBody>
    </xdr:sp>
    <xdr:clientData/>
  </xdr:twoCellAnchor>
  <xdr:twoCellAnchor>
    <xdr:from>
      <xdr:col>26</xdr:col>
      <xdr:colOff>193264</xdr:colOff>
      <xdr:row>278</xdr:row>
      <xdr:rowOff>66675</xdr:rowOff>
    </xdr:from>
    <xdr:to>
      <xdr:col>31</xdr:col>
      <xdr:colOff>176672</xdr:colOff>
      <xdr:row>280</xdr:row>
      <xdr:rowOff>284213</xdr:rowOff>
    </xdr:to>
    <xdr:sp macro="" textlink="">
      <xdr:nvSpPr>
        <xdr:cNvPr id="150" name="正方形/長方形 149"/>
        <xdr:cNvSpPr/>
      </xdr:nvSpPr>
      <xdr:spPr bwMode="auto">
        <a:xfrm>
          <a:off x="5385925" y="55058187"/>
          <a:ext cx="981997" cy="924232"/>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4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D.</a:t>
          </a:r>
        </a:p>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NPO</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日本緩和医療学会</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75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33</xdr:col>
      <xdr:colOff>15363</xdr:colOff>
      <xdr:row>278</xdr:row>
      <xdr:rowOff>60838</xdr:rowOff>
    </xdr:from>
    <xdr:to>
      <xdr:col>38</xdr:col>
      <xdr:colOff>92178</xdr:colOff>
      <xdr:row>280</xdr:row>
      <xdr:rowOff>345666</xdr:rowOff>
    </xdr:to>
    <xdr:sp macro="" textlink="">
      <xdr:nvSpPr>
        <xdr:cNvPr id="151" name="正方形/長方形 150"/>
        <xdr:cNvSpPr/>
      </xdr:nvSpPr>
      <xdr:spPr bwMode="auto">
        <a:xfrm>
          <a:off x="6606048" y="55966443"/>
          <a:ext cx="1075404" cy="991521"/>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4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E.</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一般社団法人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日本サイコオンコロジー学会</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45</xdr:col>
      <xdr:colOff>112457</xdr:colOff>
      <xdr:row>278</xdr:row>
      <xdr:rowOff>58995</xdr:rowOff>
    </xdr:from>
    <xdr:to>
      <xdr:col>49</xdr:col>
      <xdr:colOff>345666</xdr:colOff>
      <xdr:row>280</xdr:row>
      <xdr:rowOff>253489</xdr:rowOff>
    </xdr:to>
    <xdr:sp macro="" textlink="">
      <xdr:nvSpPr>
        <xdr:cNvPr id="152" name="正方形/長方形 151"/>
        <xdr:cNvSpPr/>
      </xdr:nvSpPr>
      <xdr:spPr bwMode="auto">
        <a:xfrm>
          <a:off x="9099755" y="55050507"/>
          <a:ext cx="1032080" cy="901188"/>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4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G.</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一般社団法人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日本病理学会</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39</xdr:col>
      <xdr:colOff>107541</xdr:colOff>
      <xdr:row>278</xdr:row>
      <xdr:rowOff>63500</xdr:rowOff>
    </xdr:from>
    <xdr:to>
      <xdr:col>44</xdr:col>
      <xdr:colOff>190502</xdr:colOff>
      <xdr:row>280</xdr:row>
      <xdr:rowOff>253488</xdr:rowOff>
    </xdr:to>
    <xdr:sp macro="" textlink="">
      <xdr:nvSpPr>
        <xdr:cNvPr id="154" name="正方形/長方形 153"/>
        <xdr:cNvSpPr/>
      </xdr:nvSpPr>
      <xdr:spPr bwMode="auto">
        <a:xfrm>
          <a:off x="7896533" y="55055012"/>
          <a:ext cx="1081550" cy="896682"/>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5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F.</a:t>
          </a:r>
        </a:p>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アメリエフ株式</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会社</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5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33</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19</xdr:col>
      <xdr:colOff>188656</xdr:colOff>
      <xdr:row>281</xdr:row>
      <xdr:rowOff>57765</xdr:rowOff>
    </xdr:from>
    <xdr:to>
      <xdr:col>25</xdr:col>
      <xdr:colOff>92177</xdr:colOff>
      <xdr:row>283</xdr:row>
      <xdr:rowOff>287478</xdr:rowOff>
    </xdr:to>
    <xdr:sp macro="" textlink="">
      <xdr:nvSpPr>
        <xdr:cNvPr id="155" name="大かっこ 154"/>
        <xdr:cNvSpPr/>
      </xdr:nvSpPr>
      <xdr:spPr>
        <a:xfrm>
          <a:off x="3983293" y="56109317"/>
          <a:ext cx="1101828" cy="936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50"/>
            <a:t>がんゲノム医療の実用化に必要な人材の育成</a:t>
          </a:r>
          <a:endParaRPr kumimoji="1" lang="en-US" altLang="ja-JP" sz="1050"/>
        </a:p>
      </xdr:txBody>
    </xdr:sp>
    <xdr:clientData/>
  </xdr:twoCellAnchor>
  <xdr:twoCellAnchor>
    <xdr:from>
      <xdr:col>26</xdr:col>
      <xdr:colOff>156701</xdr:colOff>
      <xdr:row>281</xdr:row>
      <xdr:rowOff>44553</xdr:rowOff>
    </xdr:from>
    <xdr:to>
      <xdr:col>32</xdr:col>
      <xdr:colOff>61451</xdr:colOff>
      <xdr:row>284</xdr:row>
      <xdr:rowOff>233265</xdr:rowOff>
    </xdr:to>
    <xdr:sp macro="" textlink="">
      <xdr:nvSpPr>
        <xdr:cNvPr id="156" name="大かっこ 155"/>
        <xdr:cNvSpPr/>
      </xdr:nvSpPr>
      <xdr:spPr>
        <a:xfrm>
          <a:off x="5463487" y="56941849"/>
          <a:ext cx="1129393" cy="12384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緩和ケアに関する研修事業の実施、普及啓発</a:t>
          </a:r>
          <a:endParaRPr kumimoji="1" lang="en-US" altLang="ja-JP" sz="1050"/>
        </a:p>
        <a:p>
          <a:pPr algn="l">
            <a:lnSpc>
              <a:spcPts val="1400"/>
            </a:lnSpc>
          </a:pPr>
          <a:endParaRPr kumimoji="1" lang="ja-JP" altLang="en-US" sz="1200"/>
        </a:p>
      </xdr:txBody>
    </xdr:sp>
    <xdr:clientData/>
  </xdr:twoCellAnchor>
  <xdr:twoCellAnchor>
    <xdr:from>
      <xdr:col>33</xdr:col>
      <xdr:colOff>106004</xdr:colOff>
      <xdr:row>281</xdr:row>
      <xdr:rowOff>102009</xdr:rowOff>
    </xdr:from>
    <xdr:to>
      <xdr:col>38</xdr:col>
      <xdr:colOff>58378</xdr:colOff>
      <xdr:row>283</xdr:row>
      <xdr:rowOff>294202</xdr:rowOff>
    </xdr:to>
    <xdr:sp macro="" textlink="">
      <xdr:nvSpPr>
        <xdr:cNvPr id="157" name="大かっこ 156"/>
        <xdr:cNvSpPr/>
      </xdr:nvSpPr>
      <xdr:spPr>
        <a:xfrm>
          <a:off x="6696689" y="57067654"/>
          <a:ext cx="950963" cy="8988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ピア・サポート体制の強化</a:t>
          </a:r>
          <a:endParaRPr kumimoji="1" lang="ja-JP" altLang="en-US" sz="1200"/>
        </a:p>
      </xdr:txBody>
    </xdr:sp>
    <xdr:clientData/>
  </xdr:twoCellAnchor>
  <xdr:twoCellAnchor>
    <xdr:from>
      <xdr:col>45</xdr:col>
      <xdr:colOff>150863</xdr:colOff>
      <xdr:row>281</xdr:row>
      <xdr:rowOff>25196</xdr:rowOff>
    </xdr:from>
    <xdr:to>
      <xdr:col>49</xdr:col>
      <xdr:colOff>312481</xdr:colOff>
      <xdr:row>284</xdr:row>
      <xdr:rowOff>116632</xdr:rowOff>
    </xdr:to>
    <xdr:sp macro="" textlink="">
      <xdr:nvSpPr>
        <xdr:cNvPr id="158" name="大かっこ 157"/>
        <xdr:cNvSpPr/>
      </xdr:nvSpPr>
      <xdr:spPr>
        <a:xfrm>
          <a:off x="9335684" y="56922492"/>
          <a:ext cx="978047" cy="11411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希少がんの病理診断の質の向上</a:t>
          </a:r>
          <a:endParaRPr kumimoji="1" lang="ja-JP" altLang="en-US" sz="1200"/>
        </a:p>
      </xdr:txBody>
    </xdr:sp>
    <xdr:clientData/>
  </xdr:twoCellAnchor>
  <xdr:twoCellAnchor>
    <xdr:from>
      <xdr:col>13</xdr:col>
      <xdr:colOff>57150</xdr:colOff>
      <xdr:row>281</xdr:row>
      <xdr:rowOff>27756</xdr:rowOff>
    </xdr:from>
    <xdr:to>
      <xdr:col>18</xdr:col>
      <xdr:colOff>107541</xdr:colOff>
      <xdr:row>285</xdr:row>
      <xdr:rowOff>194387</xdr:rowOff>
    </xdr:to>
    <xdr:sp macro="" textlink="">
      <xdr:nvSpPr>
        <xdr:cNvPr id="160" name="大かっこ 159"/>
        <xdr:cNvSpPr/>
      </xdr:nvSpPr>
      <xdr:spPr>
        <a:xfrm>
          <a:off x="2710543" y="56925052"/>
          <a:ext cx="1070927" cy="15662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長期フォローアップを担当する多職種協働チームの育成</a:t>
          </a:r>
          <a:endParaRPr kumimoji="1" lang="ja-JP" altLang="en-US" sz="1200"/>
        </a:p>
      </xdr:txBody>
    </xdr:sp>
    <xdr:clientData/>
  </xdr:twoCellAnchor>
  <xdr:twoCellAnchor>
    <xdr:from>
      <xdr:col>6</xdr:col>
      <xdr:colOff>133657</xdr:colOff>
      <xdr:row>281</xdr:row>
      <xdr:rowOff>27757</xdr:rowOff>
    </xdr:from>
    <xdr:to>
      <xdr:col>12</xdr:col>
      <xdr:colOff>99859</xdr:colOff>
      <xdr:row>285</xdr:row>
      <xdr:rowOff>103957</xdr:rowOff>
    </xdr:to>
    <xdr:sp macro="" textlink="">
      <xdr:nvSpPr>
        <xdr:cNvPr id="161" name="大かっこ 160"/>
        <xdr:cNvSpPr/>
      </xdr:nvSpPr>
      <xdr:spPr>
        <a:xfrm>
          <a:off x="1331963" y="56079309"/>
          <a:ext cx="1164509" cy="14895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全国がん登録の運営・保守等、がん対策に関する評価指標の検討</a:t>
          </a:r>
          <a:endParaRPr kumimoji="1" lang="ja-JP" altLang="en-US" sz="1200"/>
        </a:p>
      </xdr:txBody>
    </xdr:sp>
    <xdr:clientData/>
  </xdr:twoCellAnchor>
  <xdr:twoCellAnchor>
    <xdr:from>
      <xdr:col>9</xdr:col>
      <xdr:colOff>126681</xdr:colOff>
      <xdr:row>285</xdr:row>
      <xdr:rowOff>155166</xdr:rowOff>
    </xdr:from>
    <xdr:to>
      <xdr:col>9</xdr:col>
      <xdr:colOff>130584</xdr:colOff>
      <xdr:row>286</xdr:row>
      <xdr:rowOff>361028</xdr:rowOff>
    </xdr:to>
    <xdr:cxnSp macro="">
      <xdr:nvCxnSpPr>
        <xdr:cNvPr id="162" name="直線矢印コネクタ 161"/>
        <xdr:cNvCxnSpPr/>
      </xdr:nvCxnSpPr>
      <xdr:spPr>
        <a:xfrm>
          <a:off x="1924141" y="57620106"/>
          <a:ext cx="3903" cy="87414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286</xdr:row>
      <xdr:rowOff>361950</xdr:rowOff>
    </xdr:from>
    <xdr:to>
      <xdr:col>14</xdr:col>
      <xdr:colOff>76200</xdr:colOff>
      <xdr:row>287</xdr:row>
      <xdr:rowOff>114300</xdr:rowOff>
    </xdr:to>
    <xdr:sp macro="" textlink="">
      <xdr:nvSpPr>
        <xdr:cNvPr id="163" name="テキスト ボックス 162"/>
        <xdr:cNvSpPr txBox="1"/>
      </xdr:nvSpPr>
      <xdr:spPr>
        <a:xfrm>
          <a:off x="998589" y="59647394"/>
          <a:ext cx="1873659" cy="42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twoCellAnchor>
    <xdr:from>
      <xdr:col>6</xdr:col>
      <xdr:colOff>95251</xdr:colOff>
      <xdr:row>287</xdr:row>
      <xdr:rowOff>104775</xdr:rowOff>
    </xdr:from>
    <xdr:to>
      <xdr:col>12</xdr:col>
      <xdr:colOff>152401</xdr:colOff>
      <xdr:row>288</xdr:row>
      <xdr:rowOff>55515</xdr:rowOff>
    </xdr:to>
    <xdr:sp macro="" textlink="">
      <xdr:nvSpPr>
        <xdr:cNvPr id="164" name="正方形/長方形 163"/>
        <xdr:cNvSpPr/>
      </xdr:nvSpPr>
      <xdr:spPr>
        <a:xfrm>
          <a:off x="1293557" y="60058505"/>
          <a:ext cx="1255457" cy="6190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H.</a:t>
          </a:r>
        </a:p>
        <a:p>
          <a:pPr algn="ctr"/>
          <a:r>
            <a:rPr kumimoji="1" lang="ja-JP" altLang="en-US" sz="900">
              <a:solidFill>
                <a:sysClr val="windowText" lastClr="000000"/>
              </a:solidFill>
            </a:rPr>
            <a:t>民間団体　（</a:t>
          </a:r>
          <a:r>
            <a:rPr kumimoji="1" lang="en-US" altLang="ja-JP" sz="900">
              <a:solidFill>
                <a:sysClr val="windowText" lastClr="000000"/>
              </a:solidFill>
            </a:rPr>
            <a:t>15</a:t>
          </a:r>
          <a:r>
            <a:rPr kumimoji="1" lang="ja-JP" altLang="en-US" sz="900" baseline="0">
              <a:solidFill>
                <a:sysClr val="windowText" lastClr="000000"/>
              </a:solidFill>
            </a:rPr>
            <a:t> </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914</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6</xdr:col>
      <xdr:colOff>85725</xdr:colOff>
      <xdr:row>288</xdr:row>
      <xdr:rowOff>247650</xdr:rowOff>
    </xdr:from>
    <xdr:to>
      <xdr:col>12</xdr:col>
      <xdr:colOff>161925</xdr:colOff>
      <xdr:row>291</xdr:row>
      <xdr:rowOff>114300</xdr:rowOff>
    </xdr:to>
    <xdr:sp macro="" textlink="">
      <xdr:nvSpPr>
        <xdr:cNvPr id="165" name="大かっこ 164"/>
        <xdr:cNvSpPr/>
      </xdr:nvSpPr>
      <xdr:spPr>
        <a:xfrm>
          <a:off x="1284031" y="60869666"/>
          <a:ext cx="1274507" cy="9113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n-lt"/>
              <a:ea typeface="+mn-ea"/>
              <a:cs typeface="+mn-cs"/>
            </a:rPr>
            <a:t>がん登録推進事業に係るシステム構築・改修業務</a:t>
          </a:r>
          <a:endParaRPr kumimoji="1" lang="en-US" altLang="ja-JP" sz="1050">
            <a:solidFill>
              <a:schemeClr val="tx1"/>
            </a:solidFill>
            <a:latin typeface="+mn-lt"/>
            <a:ea typeface="+mn-ea"/>
            <a:cs typeface="+mn-cs"/>
          </a:endParaRPr>
        </a:p>
        <a:p>
          <a:pPr algn="l">
            <a:lnSpc>
              <a:spcPts val="900"/>
            </a:lnSpc>
          </a:pPr>
          <a:endParaRPr kumimoji="1" lang="en-US" altLang="ja-JP" sz="1050"/>
        </a:p>
      </xdr:txBody>
    </xdr:sp>
    <xdr:clientData/>
  </xdr:twoCellAnchor>
  <xdr:twoCellAnchor>
    <xdr:from>
      <xdr:col>16</xdr:col>
      <xdr:colOff>7068</xdr:colOff>
      <xdr:row>285</xdr:row>
      <xdr:rowOff>320740</xdr:rowOff>
    </xdr:from>
    <xdr:to>
      <xdr:col>16</xdr:col>
      <xdr:colOff>9720</xdr:colOff>
      <xdr:row>292</xdr:row>
      <xdr:rowOff>40526</xdr:rowOff>
    </xdr:to>
    <xdr:cxnSp macro="">
      <xdr:nvCxnSpPr>
        <xdr:cNvPr id="166" name="直線矢印コネクタ 165"/>
        <xdr:cNvCxnSpPr/>
      </xdr:nvCxnSpPr>
      <xdr:spPr>
        <a:xfrm flipH="1">
          <a:off x="3272782" y="58617628"/>
          <a:ext cx="2652" cy="316044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40866</xdr:colOff>
      <xdr:row>291</xdr:row>
      <xdr:rowOff>354269</xdr:rowOff>
    </xdr:from>
    <xdr:to>
      <xdr:col>20</xdr:col>
      <xdr:colOff>116758</xdr:colOff>
      <xdr:row>293</xdr:row>
      <xdr:rowOff>78044</xdr:rowOff>
    </xdr:to>
    <xdr:sp macro="" textlink="">
      <xdr:nvSpPr>
        <xdr:cNvPr id="167" name="テキスト ボックス 166"/>
        <xdr:cNvSpPr txBox="1"/>
      </xdr:nvSpPr>
      <xdr:spPr>
        <a:xfrm>
          <a:off x="2237761" y="60868745"/>
          <a:ext cx="1873352" cy="422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000"/>
            <a:t>【</a:t>
          </a:r>
          <a:r>
            <a:rPr kumimoji="1" lang="ja-JP" altLang="en-US" sz="1000"/>
            <a:t>指名競争契約（総合評価）等</a:t>
          </a:r>
          <a:r>
            <a:rPr kumimoji="1" lang="en-US" altLang="ja-JP" sz="1000"/>
            <a:t>】</a:t>
          </a:r>
          <a:endParaRPr kumimoji="1" lang="ja-JP" altLang="en-US" sz="1000"/>
        </a:p>
      </xdr:txBody>
    </xdr:sp>
    <xdr:clientData/>
  </xdr:twoCellAnchor>
  <xdr:twoCellAnchor>
    <xdr:from>
      <xdr:col>12</xdr:col>
      <xdr:colOff>76507</xdr:colOff>
      <xdr:row>293</xdr:row>
      <xdr:rowOff>41481</xdr:rowOff>
    </xdr:from>
    <xdr:to>
      <xdr:col>19</xdr:col>
      <xdr:colOff>38407</xdr:colOff>
      <xdr:row>295</xdr:row>
      <xdr:rowOff>41481</xdr:rowOff>
    </xdr:to>
    <xdr:sp macro="" textlink="">
      <xdr:nvSpPr>
        <xdr:cNvPr id="168" name="正方形/長方形 167"/>
        <xdr:cNvSpPr/>
      </xdr:nvSpPr>
      <xdr:spPr>
        <a:xfrm>
          <a:off x="2473120" y="61254969"/>
          <a:ext cx="1359924" cy="62987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I.</a:t>
          </a:r>
        </a:p>
        <a:p>
          <a:pPr algn="ctr"/>
          <a:r>
            <a:rPr kumimoji="1" lang="ja-JP" altLang="en-US" sz="900">
              <a:solidFill>
                <a:sysClr val="windowText" lastClr="000000"/>
              </a:solidFill>
            </a:rPr>
            <a:t>民間団体　（</a:t>
          </a:r>
          <a:r>
            <a:rPr kumimoji="1" lang="en-US" altLang="ja-JP" sz="900">
              <a:solidFill>
                <a:sysClr val="windowText" lastClr="000000"/>
              </a:solidFill>
            </a:rPr>
            <a:t>5</a:t>
          </a:r>
          <a:r>
            <a:rPr kumimoji="1" lang="ja-JP" altLang="en-US" sz="900">
              <a:solidFill>
                <a:sysClr val="windowText" lastClr="000000"/>
              </a:solidFill>
            </a:rPr>
            <a:t>）</a:t>
          </a:r>
          <a:endParaRPr kumimoji="1" lang="en-US" altLang="ja-JP" sz="900" baseline="0">
            <a:solidFill>
              <a:sysClr val="windowText" lastClr="000000"/>
            </a:solidFill>
          </a:endParaRPr>
        </a:p>
        <a:p>
          <a:pPr algn="ctr"/>
          <a:r>
            <a:rPr kumimoji="1" lang="en-US" altLang="ja-JP" sz="900">
              <a:solidFill>
                <a:sysClr val="windowText" lastClr="000000"/>
              </a:solidFill>
            </a:rPr>
            <a:t>9</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12</xdr:col>
      <xdr:colOff>15056</xdr:colOff>
      <xdr:row>295</xdr:row>
      <xdr:rowOff>191729</xdr:rowOff>
    </xdr:from>
    <xdr:to>
      <xdr:col>19</xdr:col>
      <xdr:colOff>34107</xdr:colOff>
      <xdr:row>298</xdr:row>
      <xdr:rowOff>17104</xdr:rowOff>
    </xdr:to>
    <xdr:sp macro="" textlink="">
      <xdr:nvSpPr>
        <xdr:cNvPr id="169" name="大かっこ 168"/>
        <xdr:cNvSpPr/>
      </xdr:nvSpPr>
      <xdr:spPr>
        <a:xfrm>
          <a:off x="2411669" y="62035096"/>
          <a:ext cx="1417075" cy="7701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en-US" altLang="ja-JP" sz="1050"/>
            <a:t>e</a:t>
          </a:r>
          <a:r>
            <a:rPr kumimoji="1" lang="ja-JP" altLang="en-US" sz="1050"/>
            <a:t>ラーニングシステム、オンライン研修システム料等</a:t>
          </a:r>
          <a:endParaRPr kumimoji="1" lang="en-US" altLang="ja-JP" sz="1050"/>
        </a:p>
      </xdr:txBody>
    </xdr:sp>
    <xdr:clientData/>
  </xdr:twoCellAnchor>
  <xdr:twoCellAnchor>
    <xdr:from>
      <xdr:col>22</xdr:col>
      <xdr:colOff>168686</xdr:colOff>
      <xdr:row>283</xdr:row>
      <xdr:rowOff>350581</xdr:rowOff>
    </xdr:from>
    <xdr:to>
      <xdr:col>22</xdr:col>
      <xdr:colOff>168686</xdr:colOff>
      <xdr:row>286</xdr:row>
      <xdr:rowOff>58689</xdr:rowOff>
    </xdr:to>
    <xdr:cxnSp macro="">
      <xdr:nvCxnSpPr>
        <xdr:cNvPr id="170" name="直線矢印コネクタ 169"/>
        <xdr:cNvCxnSpPr/>
      </xdr:nvCxnSpPr>
      <xdr:spPr>
        <a:xfrm>
          <a:off x="4562476" y="57108827"/>
          <a:ext cx="0" cy="108308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103547</xdr:colOff>
      <xdr:row>286</xdr:row>
      <xdr:rowOff>100474</xdr:rowOff>
    </xdr:from>
    <xdr:to>
      <xdr:col>27</xdr:col>
      <xdr:colOff>37179</xdr:colOff>
      <xdr:row>286</xdr:row>
      <xdr:rowOff>492535</xdr:rowOff>
    </xdr:to>
    <xdr:sp macro="" textlink="">
      <xdr:nvSpPr>
        <xdr:cNvPr id="171" name="テキスト ボックス 170"/>
        <xdr:cNvSpPr txBox="1"/>
      </xdr:nvSpPr>
      <xdr:spPr>
        <a:xfrm>
          <a:off x="3698466" y="58233700"/>
          <a:ext cx="1731092" cy="392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20</xdr:col>
      <xdr:colOff>14441</xdr:colOff>
      <xdr:row>286</xdr:row>
      <xdr:rowOff>515886</xdr:rowOff>
    </xdr:from>
    <xdr:to>
      <xdr:col>25</xdr:col>
      <xdr:colOff>166533</xdr:colOff>
      <xdr:row>287</xdr:row>
      <xdr:rowOff>525411</xdr:rowOff>
    </xdr:to>
    <xdr:sp macro="" textlink="">
      <xdr:nvSpPr>
        <xdr:cNvPr id="172" name="正方形/長方形 171"/>
        <xdr:cNvSpPr/>
      </xdr:nvSpPr>
      <xdr:spPr>
        <a:xfrm>
          <a:off x="4008796" y="58649112"/>
          <a:ext cx="1150681" cy="6778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J. </a:t>
          </a:r>
        </a:p>
        <a:p>
          <a:pPr algn="ctr"/>
          <a:r>
            <a:rPr kumimoji="1" lang="ja-JP" altLang="en-US" sz="900">
              <a:solidFill>
                <a:sysClr val="windowText" lastClr="000000"/>
              </a:solidFill>
            </a:rPr>
            <a:t>民間団体　　（</a:t>
          </a:r>
          <a:r>
            <a:rPr kumimoji="1" lang="en-US" altLang="ja-JP" sz="900">
              <a:solidFill>
                <a:sysClr val="windowText" lastClr="000000"/>
              </a:solidFill>
            </a:rPr>
            <a:t>2</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14</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20</xdr:col>
      <xdr:colOff>4915</xdr:colOff>
      <xdr:row>287</xdr:row>
      <xdr:rowOff>613900</xdr:rowOff>
    </xdr:from>
    <xdr:to>
      <xdr:col>25</xdr:col>
      <xdr:colOff>185583</xdr:colOff>
      <xdr:row>289</xdr:row>
      <xdr:rowOff>166534</xdr:rowOff>
    </xdr:to>
    <xdr:sp macro="" textlink="">
      <xdr:nvSpPr>
        <xdr:cNvPr id="173" name="大かっこ 172"/>
        <xdr:cNvSpPr/>
      </xdr:nvSpPr>
      <xdr:spPr>
        <a:xfrm>
          <a:off x="3999270" y="59415412"/>
          <a:ext cx="1179257" cy="5896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研修会準備，運営業務</a:t>
          </a:r>
          <a:endParaRPr kumimoji="1" lang="en-US" altLang="ja-JP" sz="1100">
            <a:solidFill>
              <a:schemeClr val="tx1"/>
            </a:solidFill>
            <a:effectLst/>
            <a:latin typeface="+mn-lt"/>
            <a:ea typeface="+mn-ea"/>
            <a:cs typeface="+mn-cs"/>
          </a:endParaRPr>
        </a:p>
      </xdr:txBody>
    </xdr:sp>
    <xdr:clientData/>
  </xdr:twoCellAnchor>
  <xdr:twoCellAnchor>
    <xdr:from>
      <xdr:col>29</xdr:col>
      <xdr:colOff>171451</xdr:colOff>
      <xdr:row>285</xdr:row>
      <xdr:rowOff>126352</xdr:rowOff>
    </xdr:from>
    <xdr:to>
      <xdr:col>29</xdr:col>
      <xdr:colOff>174949</xdr:colOff>
      <xdr:row>291</xdr:row>
      <xdr:rowOff>307258</xdr:rowOff>
    </xdr:to>
    <xdr:cxnSp macro="">
      <xdr:nvCxnSpPr>
        <xdr:cNvPr id="174" name="直線矢印コネクタ 173"/>
        <xdr:cNvCxnSpPr>
          <a:endCxn id="175" idx="0"/>
        </xdr:cNvCxnSpPr>
      </xdr:nvCxnSpPr>
      <xdr:spPr>
        <a:xfrm flipH="1">
          <a:off x="6090558" y="58423240"/>
          <a:ext cx="3498" cy="324251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173909</xdr:colOff>
      <xdr:row>291</xdr:row>
      <xdr:rowOff>307258</xdr:rowOff>
    </xdr:from>
    <xdr:to>
      <xdr:col>34</xdr:col>
      <xdr:colOff>168992</xdr:colOff>
      <xdr:row>293</xdr:row>
      <xdr:rowOff>61452</xdr:rowOff>
    </xdr:to>
    <xdr:sp macro="" textlink="">
      <xdr:nvSpPr>
        <xdr:cNvPr id="175" name="テキスト ボックス 174"/>
        <xdr:cNvSpPr txBox="1"/>
      </xdr:nvSpPr>
      <xdr:spPr>
        <a:xfrm>
          <a:off x="4967135" y="60821734"/>
          <a:ext cx="1992260" cy="45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000"/>
            <a:t>【</a:t>
          </a:r>
          <a:r>
            <a:rPr kumimoji="1" lang="ja-JP" altLang="en-US" sz="1000"/>
            <a:t>一般競争契約（総合評価）等</a:t>
          </a:r>
          <a:r>
            <a:rPr kumimoji="1" lang="en-US" altLang="ja-JP" sz="1000"/>
            <a:t>】</a:t>
          </a:r>
          <a:endParaRPr kumimoji="1" lang="ja-JP" altLang="en-US" sz="1000"/>
        </a:p>
      </xdr:txBody>
    </xdr:sp>
    <xdr:clientData/>
  </xdr:twoCellAnchor>
  <xdr:twoCellAnchor>
    <xdr:from>
      <xdr:col>26</xdr:col>
      <xdr:colOff>104466</xdr:colOff>
      <xdr:row>293</xdr:row>
      <xdr:rowOff>41480</xdr:rowOff>
    </xdr:from>
    <xdr:to>
      <xdr:col>32</xdr:col>
      <xdr:colOff>170834</xdr:colOff>
      <xdr:row>295</xdr:row>
      <xdr:rowOff>60530</xdr:rowOff>
    </xdr:to>
    <xdr:sp macro="" textlink="">
      <xdr:nvSpPr>
        <xdr:cNvPr id="176" name="正方形/長方形 175"/>
        <xdr:cNvSpPr/>
      </xdr:nvSpPr>
      <xdr:spPr>
        <a:xfrm>
          <a:off x="5297127" y="61254968"/>
          <a:ext cx="1264675" cy="648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K.</a:t>
          </a:r>
        </a:p>
        <a:p>
          <a:pPr algn="ctr"/>
          <a:r>
            <a:rPr kumimoji="1" lang="ja-JP" altLang="en-US" sz="900">
              <a:solidFill>
                <a:sysClr val="windowText" lastClr="000000"/>
              </a:solidFill>
            </a:rPr>
            <a:t>民間団体　　（</a:t>
          </a:r>
          <a:r>
            <a:rPr kumimoji="1" lang="en-US" altLang="ja-JP" sz="900">
              <a:solidFill>
                <a:sysClr val="windowText" lastClr="000000"/>
              </a:solidFill>
            </a:rPr>
            <a:t>6</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25</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25</xdr:col>
      <xdr:colOff>155298</xdr:colOff>
      <xdr:row>295</xdr:row>
      <xdr:rowOff>214773</xdr:rowOff>
    </xdr:from>
    <xdr:to>
      <xdr:col>33</xdr:col>
      <xdr:colOff>106913</xdr:colOff>
      <xdr:row>298</xdr:row>
      <xdr:rowOff>15363</xdr:rowOff>
    </xdr:to>
    <xdr:sp macro="" textlink="">
      <xdr:nvSpPr>
        <xdr:cNvPr id="177" name="大かっこ 176"/>
        <xdr:cNvSpPr/>
      </xdr:nvSpPr>
      <xdr:spPr>
        <a:xfrm>
          <a:off x="5257977" y="62885385"/>
          <a:ext cx="1584472" cy="7336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t>システム構築・コンテンツ作成運営</a:t>
          </a:r>
          <a:endParaRPr kumimoji="1" lang="en-US" altLang="ja-JP" sz="1050"/>
        </a:p>
      </xdr:txBody>
    </xdr:sp>
    <xdr:clientData/>
  </xdr:twoCellAnchor>
  <xdr:twoCellAnchor>
    <xdr:from>
      <xdr:col>35</xdr:col>
      <xdr:colOff>139802</xdr:colOff>
      <xdr:row>283</xdr:row>
      <xdr:rowOff>341056</xdr:rowOff>
    </xdr:from>
    <xdr:to>
      <xdr:col>35</xdr:col>
      <xdr:colOff>139802</xdr:colOff>
      <xdr:row>286</xdr:row>
      <xdr:rowOff>49164</xdr:rowOff>
    </xdr:to>
    <xdr:cxnSp macro="">
      <xdr:nvCxnSpPr>
        <xdr:cNvPr id="178" name="直線矢印コネクタ 177"/>
        <xdr:cNvCxnSpPr/>
      </xdr:nvCxnSpPr>
      <xdr:spPr>
        <a:xfrm>
          <a:off x="7129923" y="57099302"/>
          <a:ext cx="0" cy="108308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132429</xdr:colOff>
      <xdr:row>286</xdr:row>
      <xdr:rowOff>18435</xdr:rowOff>
    </xdr:from>
    <xdr:to>
      <xdr:col>40</xdr:col>
      <xdr:colOff>27961</xdr:colOff>
      <xdr:row>286</xdr:row>
      <xdr:rowOff>439071</xdr:rowOff>
    </xdr:to>
    <xdr:sp macro="" textlink="">
      <xdr:nvSpPr>
        <xdr:cNvPr id="179" name="テキスト ボックス 178"/>
        <xdr:cNvSpPr txBox="1"/>
      </xdr:nvSpPr>
      <xdr:spPr>
        <a:xfrm>
          <a:off x="6323679" y="58151661"/>
          <a:ext cx="1692992" cy="42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900"/>
            <a:t>【</a:t>
          </a:r>
          <a:r>
            <a:rPr kumimoji="1" lang="ja-JP" altLang="en-US" sz="900"/>
            <a:t>随時契約（その他）</a:t>
          </a:r>
          <a:r>
            <a:rPr kumimoji="1" lang="en-US" altLang="ja-JP" sz="900"/>
            <a:t>】</a:t>
          </a:r>
          <a:endParaRPr kumimoji="1" lang="ja-JP" altLang="en-US" sz="900"/>
        </a:p>
      </xdr:txBody>
    </xdr:sp>
    <xdr:clientData/>
  </xdr:twoCellAnchor>
  <xdr:twoCellAnchor>
    <xdr:from>
      <xdr:col>32</xdr:col>
      <xdr:colOff>193264</xdr:colOff>
      <xdr:row>286</xdr:row>
      <xdr:rowOff>475635</xdr:rowOff>
    </xdr:from>
    <xdr:to>
      <xdr:col>39</xdr:col>
      <xdr:colOff>12597</xdr:colOff>
      <xdr:row>287</xdr:row>
      <xdr:rowOff>513735</xdr:rowOff>
    </xdr:to>
    <xdr:sp macro="" textlink="">
      <xdr:nvSpPr>
        <xdr:cNvPr id="180" name="正方形/長方形 179"/>
        <xdr:cNvSpPr/>
      </xdr:nvSpPr>
      <xdr:spPr>
        <a:xfrm>
          <a:off x="6584232" y="59522954"/>
          <a:ext cx="1217357" cy="70638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L. </a:t>
          </a:r>
        </a:p>
        <a:p>
          <a:pPr algn="ctr"/>
          <a:r>
            <a:rPr kumimoji="1" lang="ja-JP" altLang="en-US" sz="900">
              <a:solidFill>
                <a:sysClr val="windowText" lastClr="000000"/>
              </a:solidFill>
            </a:rPr>
            <a:t>民間団体　　（</a:t>
          </a:r>
          <a:r>
            <a:rPr kumimoji="1" lang="en-US" altLang="ja-JP" sz="900">
              <a:solidFill>
                <a:sysClr val="windowText" lastClr="000000"/>
              </a:solidFill>
            </a:rPr>
            <a:t>4</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17</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32</xdr:col>
      <xdr:colOff>151171</xdr:colOff>
      <xdr:row>288</xdr:row>
      <xdr:rowOff>7067</xdr:rowOff>
    </xdr:from>
    <xdr:to>
      <xdr:col>38</xdr:col>
      <xdr:colOff>189271</xdr:colOff>
      <xdr:row>290</xdr:row>
      <xdr:rowOff>95310</xdr:rowOff>
    </xdr:to>
    <xdr:sp macro="" textlink="">
      <xdr:nvSpPr>
        <xdr:cNvPr id="181" name="大かっこ 180"/>
        <xdr:cNvSpPr/>
      </xdr:nvSpPr>
      <xdr:spPr>
        <a:xfrm>
          <a:off x="6542139" y="59476865"/>
          <a:ext cx="1236406" cy="6873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1050"/>
            <a:t>ピアサポートニーズ調査等</a:t>
          </a:r>
          <a:endParaRPr kumimoji="1" lang="en-US" altLang="ja-JP" sz="1050"/>
        </a:p>
      </xdr:txBody>
    </xdr:sp>
    <xdr:clientData/>
  </xdr:twoCellAnchor>
  <xdr:twoCellAnchor>
    <xdr:from>
      <xdr:col>42</xdr:col>
      <xdr:colOff>58316</xdr:colOff>
      <xdr:row>285</xdr:row>
      <xdr:rowOff>398495</xdr:rowOff>
    </xdr:from>
    <xdr:to>
      <xdr:col>42</xdr:col>
      <xdr:colOff>59916</xdr:colOff>
      <xdr:row>291</xdr:row>
      <xdr:rowOff>194801</xdr:rowOff>
    </xdr:to>
    <xdr:cxnSp macro="">
      <xdr:nvCxnSpPr>
        <xdr:cNvPr id="182" name="直線矢印コネクタ 181"/>
        <xdr:cNvCxnSpPr/>
      </xdr:nvCxnSpPr>
      <xdr:spPr>
        <a:xfrm>
          <a:off x="8630816" y="58695383"/>
          <a:ext cx="1600" cy="285791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156088</xdr:colOff>
      <xdr:row>286</xdr:row>
      <xdr:rowOff>339213</xdr:rowOff>
    </xdr:from>
    <xdr:to>
      <xdr:col>49</xdr:col>
      <xdr:colOff>441224</xdr:colOff>
      <xdr:row>287</xdr:row>
      <xdr:rowOff>319856</xdr:rowOff>
    </xdr:to>
    <xdr:sp macro="" textlink="">
      <xdr:nvSpPr>
        <xdr:cNvPr id="183" name="正方形/長方形 182"/>
        <xdr:cNvSpPr/>
      </xdr:nvSpPr>
      <xdr:spPr>
        <a:xfrm>
          <a:off x="8943669" y="58472439"/>
          <a:ext cx="1283724" cy="648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N. </a:t>
          </a:r>
        </a:p>
        <a:p>
          <a:pPr algn="ctr"/>
          <a:r>
            <a:rPr kumimoji="1" lang="ja-JP" altLang="en-US" sz="900">
              <a:solidFill>
                <a:sysClr val="windowText" lastClr="000000"/>
              </a:solidFill>
            </a:rPr>
            <a:t>民間団体　　（</a:t>
          </a:r>
          <a:r>
            <a:rPr kumimoji="1" lang="en-US" altLang="ja-JP" sz="900">
              <a:solidFill>
                <a:sysClr val="windowText" lastClr="000000"/>
              </a:solidFill>
            </a:rPr>
            <a:t>2</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5</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43</xdr:col>
      <xdr:colOff>138880</xdr:colOff>
      <xdr:row>285</xdr:row>
      <xdr:rowOff>645242</xdr:rowOff>
    </xdr:from>
    <xdr:to>
      <xdr:col>51</xdr:col>
      <xdr:colOff>164382</xdr:colOff>
      <xdr:row>286</xdr:row>
      <xdr:rowOff>368096</xdr:rowOff>
    </xdr:to>
    <xdr:sp macro="" textlink="">
      <xdr:nvSpPr>
        <xdr:cNvPr id="184" name="テキスト ボックス 183"/>
        <xdr:cNvSpPr txBox="1"/>
      </xdr:nvSpPr>
      <xdr:spPr>
        <a:xfrm>
          <a:off x="8726743" y="58110182"/>
          <a:ext cx="1730784" cy="391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44</xdr:col>
      <xdr:colOff>134885</xdr:colOff>
      <xdr:row>287</xdr:row>
      <xdr:rowOff>483931</xdr:rowOff>
    </xdr:from>
    <xdr:to>
      <xdr:col>49</xdr:col>
      <xdr:colOff>391447</xdr:colOff>
      <xdr:row>291</xdr:row>
      <xdr:rowOff>38876</xdr:rowOff>
    </xdr:to>
    <xdr:sp macro="" textlink="">
      <xdr:nvSpPr>
        <xdr:cNvPr id="185" name="大かっこ 184"/>
        <xdr:cNvSpPr/>
      </xdr:nvSpPr>
      <xdr:spPr>
        <a:xfrm>
          <a:off x="9115599" y="60122094"/>
          <a:ext cx="1277098" cy="12752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t>希少がん病理診断システムにおけるオンプレートサーバ保守、監視</a:t>
          </a:r>
        </a:p>
      </xdr:txBody>
    </xdr:sp>
    <xdr:clientData/>
  </xdr:twoCellAnchor>
  <xdr:twoCellAnchor>
    <xdr:from>
      <xdr:col>48</xdr:col>
      <xdr:colOff>28268</xdr:colOff>
      <xdr:row>284</xdr:row>
      <xdr:rowOff>242984</xdr:rowOff>
    </xdr:from>
    <xdr:to>
      <xdr:col>48</xdr:col>
      <xdr:colOff>29158</xdr:colOff>
      <xdr:row>285</xdr:row>
      <xdr:rowOff>638793</xdr:rowOff>
    </xdr:to>
    <xdr:cxnSp macro="">
      <xdr:nvCxnSpPr>
        <xdr:cNvPr id="186" name="直線矢印コネクタ 185"/>
        <xdr:cNvCxnSpPr/>
      </xdr:nvCxnSpPr>
      <xdr:spPr>
        <a:xfrm flipH="1">
          <a:off x="9825411" y="58189974"/>
          <a:ext cx="890" cy="74570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54999</xdr:colOff>
      <xdr:row>293</xdr:row>
      <xdr:rowOff>38101</xdr:rowOff>
    </xdr:from>
    <xdr:to>
      <xdr:col>45</xdr:col>
      <xdr:colOff>74050</xdr:colOff>
      <xdr:row>295</xdr:row>
      <xdr:rowOff>114608</xdr:rowOff>
    </xdr:to>
    <xdr:sp macro="" textlink="">
      <xdr:nvSpPr>
        <xdr:cNvPr id="187" name="正方形/長方形 186"/>
        <xdr:cNvSpPr/>
      </xdr:nvSpPr>
      <xdr:spPr>
        <a:xfrm>
          <a:off x="7843991" y="61251589"/>
          <a:ext cx="1217357" cy="70638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M. </a:t>
          </a:r>
        </a:p>
        <a:p>
          <a:pPr algn="ctr"/>
          <a:r>
            <a:rPr kumimoji="1" lang="ja-JP" altLang="en-US" sz="900">
              <a:solidFill>
                <a:sysClr val="windowText" lastClr="000000"/>
              </a:solidFill>
            </a:rPr>
            <a:t>民間団体　　（</a:t>
          </a:r>
          <a:r>
            <a:rPr kumimoji="1" lang="en-US" altLang="ja-JP" sz="900">
              <a:solidFill>
                <a:sysClr val="windowText" lastClr="000000"/>
              </a:solidFill>
            </a:rPr>
            <a:t>2</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7</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37</xdr:col>
      <xdr:colOff>196208</xdr:colOff>
      <xdr:row>291</xdr:row>
      <xdr:rowOff>332498</xdr:rowOff>
    </xdr:from>
    <xdr:to>
      <xdr:col>46</xdr:col>
      <xdr:colOff>133921</xdr:colOff>
      <xdr:row>293</xdr:row>
      <xdr:rowOff>24186</xdr:rowOff>
    </xdr:to>
    <xdr:sp macro="" textlink="">
      <xdr:nvSpPr>
        <xdr:cNvPr id="195" name="テキスト ボックス 194"/>
        <xdr:cNvSpPr txBox="1"/>
      </xdr:nvSpPr>
      <xdr:spPr>
        <a:xfrm>
          <a:off x="7585764" y="60846974"/>
          <a:ext cx="1735173" cy="3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twoCellAnchor>
    <xdr:from>
      <xdr:col>39</xdr:col>
      <xdr:colOff>161309</xdr:colOff>
      <xdr:row>281</xdr:row>
      <xdr:rowOff>3447</xdr:rowOff>
    </xdr:from>
    <xdr:to>
      <xdr:col>44</xdr:col>
      <xdr:colOff>123209</xdr:colOff>
      <xdr:row>285</xdr:row>
      <xdr:rowOff>223546</xdr:rowOff>
    </xdr:to>
    <xdr:sp macro="" textlink="">
      <xdr:nvSpPr>
        <xdr:cNvPr id="207" name="大かっこ 206"/>
        <xdr:cNvSpPr/>
      </xdr:nvSpPr>
      <xdr:spPr>
        <a:xfrm>
          <a:off x="8121488" y="56900743"/>
          <a:ext cx="982435" cy="16196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医学的知識を有するバイオインフォマティシャン等の育成</a:t>
          </a:r>
          <a:endParaRPr kumimoji="1" lang="ja-JP" altLang="en-US" sz="1200"/>
        </a:p>
      </xdr:txBody>
    </xdr:sp>
    <xdr:clientData/>
  </xdr:twoCellAnchor>
  <xdr:twoCellAnchor>
    <xdr:from>
      <xdr:col>38</xdr:col>
      <xdr:colOff>52830</xdr:colOff>
      <xdr:row>295</xdr:row>
      <xdr:rowOff>257094</xdr:rowOff>
    </xdr:from>
    <xdr:to>
      <xdr:col>46</xdr:col>
      <xdr:colOff>106912</xdr:colOff>
      <xdr:row>298</xdr:row>
      <xdr:rowOff>48598</xdr:rowOff>
    </xdr:to>
    <xdr:sp macro="" textlink="">
      <xdr:nvSpPr>
        <xdr:cNvPr id="208" name="大かっこ 207"/>
        <xdr:cNvSpPr/>
      </xdr:nvSpPr>
      <xdr:spPr>
        <a:xfrm>
          <a:off x="7808901" y="62927706"/>
          <a:ext cx="1686940" cy="724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t>全般のサポート及び報告書作成委託費用</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98" zoomScale="75" zoomScaleNormal="75" zoomScaleSheetLayoutView="75" zoomScalePageLayoutView="85" workbookViewId="0">
      <selection activeCell="C605" sqref="C605:I6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355</v>
      </c>
      <c r="AJ2" s="187" t="s">
        <v>759</v>
      </c>
      <c r="AK2" s="187"/>
      <c r="AL2" s="187"/>
      <c r="AM2" s="187"/>
      <c r="AN2" s="90" t="s">
        <v>355</v>
      </c>
      <c r="AO2" s="187">
        <v>21</v>
      </c>
      <c r="AP2" s="187"/>
      <c r="AQ2" s="187"/>
      <c r="AR2" s="91" t="s">
        <v>355</v>
      </c>
      <c r="AS2" s="188">
        <v>419</v>
      </c>
      <c r="AT2" s="188"/>
      <c r="AU2" s="188"/>
      <c r="AV2" s="90" t="str">
        <f>IF(AW2="","","-")</f>
        <v/>
      </c>
      <c r="AW2" s="189"/>
      <c r="AX2" s="189"/>
    </row>
    <row r="3" spans="1:50" ht="21" customHeight="1" thickBot="1" x14ac:dyDescent="0.2">
      <c r="A3" s="190" t="s">
        <v>667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677</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678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679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680</v>
      </c>
      <c r="H5" s="178"/>
      <c r="I5" s="178"/>
      <c r="J5" s="178"/>
      <c r="K5" s="178"/>
      <c r="L5" s="178"/>
      <c r="M5" s="179" t="s">
        <v>62</v>
      </c>
      <c r="N5" s="180"/>
      <c r="O5" s="180"/>
      <c r="P5" s="180"/>
      <c r="Q5" s="180"/>
      <c r="R5" s="181"/>
      <c r="S5" s="182" t="s">
        <v>681</v>
      </c>
      <c r="T5" s="178"/>
      <c r="U5" s="178"/>
      <c r="V5" s="178"/>
      <c r="W5" s="178"/>
      <c r="X5" s="183"/>
      <c r="Y5" s="184" t="s">
        <v>3</v>
      </c>
      <c r="Z5" s="185"/>
      <c r="AA5" s="185"/>
      <c r="AB5" s="185"/>
      <c r="AC5" s="185"/>
      <c r="AD5" s="186"/>
      <c r="AE5" s="209" t="s">
        <v>682</v>
      </c>
      <c r="AF5" s="209"/>
      <c r="AG5" s="209"/>
      <c r="AH5" s="209"/>
      <c r="AI5" s="209"/>
      <c r="AJ5" s="209"/>
      <c r="AK5" s="209"/>
      <c r="AL5" s="209"/>
      <c r="AM5" s="209"/>
      <c r="AN5" s="209"/>
      <c r="AO5" s="209"/>
      <c r="AP5" s="210"/>
      <c r="AQ5" s="211" t="s">
        <v>723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243.75" customHeight="1" x14ac:dyDescent="0.15">
      <c r="A7" s="193" t="s">
        <v>20</v>
      </c>
      <c r="B7" s="194"/>
      <c r="C7" s="194"/>
      <c r="D7" s="194"/>
      <c r="E7" s="194"/>
      <c r="F7" s="195"/>
      <c r="G7" s="219" t="s">
        <v>683</v>
      </c>
      <c r="H7" s="220"/>
      <c r="I7" s="220"/>
      <c r="J7" s="220"/>
      <c r="K7" s="220"/>
      <c r="L7" s="220"/>
      <c r="M7" s="220"/>
      <c r="N7" s="220"/>
      <c r="O7" s="220"/>
      <c r="P7" s="220"/>
      <c r="Q7" s="220"/>
      <c r="R7" s="220"/>
      <c r="S7" s="220"/>
      <c r="T7" s="220"/>
      <c r="U7" s="220"/>
      <c r="V7" s="220"/>
      <c r="W7" s="220"/>
      <c r="X7" s="221"/>
      <c r="Y7" s="222" t="s">
        <v>340</v>
      </c>
      <c r="Z7" s="223"/>
      <c r="AA7" s="223"/>
      <c r="AB7" s="223"/>
      <c r="AC7" s="223"/>
      <c r="AD7" s="224"/>
      <c r="AE7" s="225" t="s">
        <v>940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76.25" customHeight="1" x14ac:dyDescent="0.15">
      <c r="A10" s="249" t="s">
        <v>28</v>
      </c>
      <c r="B10" s="250"/>
      <c r="C10" s="250"/>
      <c r="D10" s="250"/>
      <c r="E10" s="250"/>
      <c r="F10" s="250"/>
      <c r="G10" s="251" t="s">
        <v>941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488</v>
      </c>
      <c r="Q12" s="238"/>
      <c r="R12" s="238"/>
      <c r="S12" s="238"/>
      <c r="T12" s="238"/>
      <c r="U12" s="238"/>
      <c r="V12" s="267"/>
      <c r="W12" s="237" t="s">
        <v>640</v>
      </c>
      <c r="X12" s="238"/>
      <c r="Y12" s="238"/>
      <c r="Z12" s="238"/>
      <c r="AA12" s="238"/>
      <c r="AB12" s="238"/>
      <c r="AC12" s="267"/>
      <c r="AD12" s="237" t="s">
        <v>642</v>
      </c>
      <c r="AE12" s="238"/>
      <c r="AF12" s="238"/>
      <c r="AG12" s="238"/>
      <c r="AH12" s="238"/>
      <c r="AI12" s="238"/>
      <c r="AJ12" s="267"/>
      <c r="AK12" s="237" t="s">
        <v>658</v>
      </c>
      <c r="AL12" s="238"/>
      <c r="AM12" s="238"/>
      <c r="AN12" s="238"/>
      <c r="AO12" s="238"/>
      <c r="AP12" s="238"/>
      <c r="AQ12" s="267"/>
      <c r="AR12" s="237" t="s">
        <v>659</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865</v>
      </c>
      <c r="Q13" s="232"/>
      <c r="R13" s="232"/>
      <c r="S13" s="232"/>
      <c r="T13" s="232"/>
      <c r="U13" s="232"/>
      <c r="V13" s="233"/>
      <c r="W13" s="231">
        <v>910</v>
      </c>
      <c r="X13" s="232"/>
      <c r="Y13" s="232"/>
      <c r="Z13" s="232"/>
      <c r="AA13" s="232"/>
      <c r="AB13" s="232"/>
      <c r="AC13" s="233"/>
      <c r="AD13" s="231">
        <v>875</v>
      </c>
      <c r="AE13" s="232"/>
      <c r="AF13" s="232"/>
      <c r="AG13" s="232"/>
      <c r="AH13" s="232"/>
      <c r="AI13" s="232"/>
      <c r="AJ13" s="233"/>
      <c r="AK13" s="231">
        <v>871</v>
      </c>
      <c r="AL13" s="232"/>
      <c r="AM13" s="232"/>
      <c r="AN13" s="232"/>
      <c r="AO13" s="232"/>
      <c r="AP13" s="232"/>
      <c r="AQ13" s="233"/>
      <c r="AR13" s="243">
        <v>867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684</v>
      </c>
      <c r="Q14" s="232"/>
      <c r="R14" s="232"/>
      <c r="S14" s="232"/>
      <c r="T14" s="232"/>
      <c r="U14" s="232"/>
      <c r="V14" s="233"/>
      <c r="W14" s="231">
        <v>759</v>
      </c>
      <c r="X14" s="232"/>
      <c r="Y14" s="232"/>
      <c r="Z14" s="232"/>
      <c r="AA14" s="232"/>
      <c r="AB14" s="232"/>
      <c r="AC14" s="233"/>
      <c r="AD14" s="231">
        <v>435</v>
      </c>
      <c r="AE14" s="232"/>
      <c r="AF14" s="232"/>
      <c r="AG14" s="232"/>
      <c r="AH14" s="232"/>
      <c r="AI14" s="232"/>
      <c r="AJ14" s="233"/>
      <c r="AK14" s="231" t="s">
        <v>725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684</v>
      </c>
      <c r="Q15" s="232"/>
      <c r="R15" s="232"/>
      <c r="S15" s="232"/>
      <c r="T15" s="232"/>
      <c r="U15" s="232"/>
      <c r="V15" s="233"/>
      <c r="W15" s="231" t="s">
        <v>684</v>
      </c>
      <c r="X15" s="232"/>
      <c r="Y15" s="232"/>
      <c r="Z15" s="232"/>
      <c r="AA15" s="232"/>
      <c r="AB15" s="232"/>
      <c r="AC15" s="233"/>
      <c r="AD15" s="231">
        <v>759</v>
      </c>
      <c r="AE15" s="232"/>
      <c r="AF15" s="232"/>
      <c r="AG15" s="232"/>
      <c r="AH15" s="232"/>
      <c r="AI15" s="232"/>
      <c r="AJ15" s="233"/>
      <c r="AK15" s="231">
        <v>435</v>
      </c>
      <c r="AL15" s="232"/>
      <c r="AM15" s="232"/>
      <c r="AN15" s="232"/>
      <c r="AO15" s="232"/>
      <c r="AP15" s="232"/>
      <c r="AQ15" s="233"/>
      <c r="AR15" s="231" t="s">
        <v>684</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684</v>
      </c>
      <c r="Q16" s="232"/>
      <c r="R16" s="232"/>
      <c r="S16" s="232"/>
      <c r="T16" s="232"/>
      <c r="U16" s="232"/>
      <c r="V16" s="233"/>
      <c r="W16" s="231">
        <v>-759</v>
      </c>
      <c r="X16" s="232"/>
      <c r="Y16" s="232"/>
      <c r="Z16" s="232"/>
      <c r="AA16" s="232"/>
      <c r="AB16" s="232"/>
      <c r="AC16" s="233"/>
      <c r="AD16" s="231">
        <v>-435</v>
      </c>
      <c r="AE16" s="232"/>
      <c r="AF16" s="232"/>
      <c r="AG16" s="232"/>
      <c r="AH16" s="232"/>
      <c r="AI16" s="232"/>
      <c r="AJ16" s="233"/>
      <c r="AK16" s="231" t="s">
        <v>725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684</v>
      </c>
      <c r="Q17" s="232"/>
      <c r="R17" s="232"/>
      <c r="S17" s="232"/>
      <c r="T17" s="232"/>
      <c r="U17" s="232"/>
      <c r="V17" s="233"/>
      <c r="W17" s="231" t="s">
        <v>684</v>
      </c>
      <c r="X17" s="232"/>
      <c r="Y17" s="232"/>
      <c r="Z17" s="232"/>
      <c r="AA17" s="232"/>
      <c r="AB17" s="232"/>
      <c r="AC17" s="233"/>
      <c r="AD17" s="231" t="s">
        <v>684</v>
      </c>
      <c r="AE17" s="232"/>
      <c r="AF17" s="232"/>
      <c r="AG17" s="232"/>
      <c r="AH17" s="232"/>
      <c r="AI17" s="232"/>
      <c r="AJ17" s="233"/>
      <c r="AK17" s="231" t="s">
        <v>725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865</v>
      </c>
      <c r="Q18" s="276"/>
      <c r="R18" s="276"/>
      <c r="S18" s="276"/>
      <c r="T18" s="276"/>
      <c r="U18" s="276"/>
      <c r="V18" s="277"/>
      <c r="W18" s="275">
        <f>SUM(W13:AC17)</f>
        <v>910</v>
      </c>
      <c r="X18" s="276"/>
      <c r="Y18" s="276"/>
      <c r="Z18" s="276"/>
      <c r="AA18" s="276"/>
      <c r="AB18" s="276"/>
      <c r="AC18" s="277"/>
      <c r="AD18" s="275">
        <f>SUM(AD13:AJ17)</f>
        <v>1634</v>
      </c>
      <c r="AE18" s="276"/>
      <c r="AF18" s="276"/>
      <c r="AG18" s="276"/>
      <c r="AH18" s="276"/>
      <c r="AI18" s="276"/>
      <c r="AJ18" s="277"/>
      <c r="AK18" s="275">
        <f>SUM(AK13:AQ17)</f>
        <v>1306</v>
      </c>
      <c r="AL18" s="276"/>
      <c r="AM18" s="276"/>
      <c r="AN18" s="276"/>
      <c r="AO18" s="276"/>
      <c r="AP18" s="276"/>
      <c r="AQ18" s="277"/>
      <c r="AR18" s="275">
        <f>SUM(AR13:AX17)</f>
        <v>867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847</v>
      </c>
      <c r="Q19" s="232"/>
      <c r="R19" s="232"/>
      <c r="S19" s="232"/>
      <c r="T19" s="232"/>
      <c r="U19" s="232"/>
      <c r="V19" s="233"/>
      <c r="W19" s="231">
        <v>879</v>
      </c>
      <c r="X19" s="232"/>
      <c r="Y19" s="232"/>
      <c r="Z19" s="232"/>
      <c r="AA19" s="232"/>
      <c r="AB19" s="232"/>
      <c r="AC19" s="233"/>
      <c r="AD19" s="231">
        <v>1621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0.97919075144508672</v>
      </c>
      <c r="Q20" s="307"/>
      <c r="R20" s="307"/>
      <c r="S20" s="307"/>
      <c r="T20" s="307"/>
      <c r="U20" s="307"/>
      <c r="V20" s="307"/>
      <c r="W20" s="307">
        <f>IF(W18=0, "-", SUM(W19)/W18)</f>
        <v>0.96593406593406594</v>
      </c>
      <c r="X20" s="307"/>
      <c r="Y20" s="307"/>
      <c r="Z20" s="307"/>
      <c r="AA20" s="307"/>
      <c r="AB20" s="307"/>
      <c r="AC20" s="307"/>
      <c r="AD20" s="307">
        <f>IF(AD18=0, "-", SUM(AD19)/AD18)</f>
        <v>0.99204406364749087</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310</v>
      </c>
      <c r="H21" s="306"/>
      <c r="I21" s="306"/>
      <c r="J21" s="306"/>
      <c r="K21" s="306"/>
      <c r="L21" s="306"/>
      <c r="M21" s="306"/>
      <c r="N21" s="306"/>
      <c r="O21" s="306"/>
      <c r="P21" s="307">
        <f>IF(P19=0, "-", SUM(P19)/SUM(P13,P14))</f>
        <v>0.97919075144508672</v>
      </c>
      <c r="Q21" s="307"/>
      <c r="R21" s="307"/>
      <c r="S21" s="307"/>
      <c r="T21" s="307"/>
      <c r="U21" s="307"/>
      <c r="V21" s="307"/>
      <c r="W21" s="307">
        <f>IF(W19=0, "-", SUM(W19)/SUM(W13,W14))</f>
        <v>0.52666267225883767</v>
      </c>
      <c r="X21" s="307"/>
      <c r="Y21" s="307"/>
      <c r="Z21" s="307"/>
      <c r="AA21" s="307"/>
      <c r="AB21" s="307"/>
      <c r="AC21" s="307"/>
      <c r="AD21" s="307">
        <f>IF(AD19=0, "-", SUM(AD19)/SUM(AD13,AD14))</f>
        <v>1.2374045801526719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662</v>
      </c>
      <c r="B22" s="316"/>
      <c r="C22" s="316"/>
      <c r="D22" s="316"/>
      <c r="E22" s="316"/>
      <c r="F22" s="317"/>
      <c r="G22" s="321" t="s">
        <v>299</v>
      </c>
      <c r="H22" s="290"/>
      <c r="I22" s="290"/>
      <c r="J22" s="290"/>
      <c r="K22" s="290"/>
      <c r="L22" s="290"/>
      <c r="M22" s="290"/>
      <c r="N22" s="290"/>
      <c r="O22" s="322"/>
      <c r="P22" s="289" t="s">
        <v>660</v>
      </c>
      <c r="Q22" s="290"/>
      <c r="R22" s="290"/>
      <c r="S22" s="290"/>
      <c r="T22" s="290"/>
      <c r="U22" s="290"/>
      <c r="V22" s="322"/>
      <c r="W22" s="289" t="s">
        <v>661</v>
      </c>
      <c r="X22" s="290"/>
      <c r="Y22" s="290"/>
      <c r="Z22" s="290"/>
      <c r="AA22" s="290"/>
      <c r="AB22" s="290"/>
      <c r="AC22" s="322"/>
      <c r="AD22" s="289" t="s">
        <v>298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956</v>
      </c>
      <c r="H23" s="293"/>
      <c r="I23" s="293"/>
      <c r="J23" s="293"/>
      <c r="K23" s="293"/>
      <c r="L23" s="293"/>
      <c r="M23" s="293"/>
      <c r="N23" s="293"/>
      <c r="O23" s="294"/>
      <c r="P23" s="243">
        <v>835</v>
      </c>
      <c r="Q23" s="244"/>
      <c r="R23" s="244"/>
      <c r="S23" s="244"/>
      <c r="T23" s="244"/>
      <c r="U23" s="244"/>
      <c r="V23" s="295"/>
      <c r="W23" s="243">
        <v>832</v>
      </c>
      <c r="X23" s="244"/>
      <c r="Y23" s="244"/>
      <c r="Z23" s="244"/>
      <c r="AA23" s="244"/>
      <c r="AB23" s="244"/>
      <c r="AC23" s="295"/>
      <c r="AD23" s="296" t="s">
        <v>958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685</v>
      </c>
      <c r="H24" s="303"/>
      <c r="I24" s="303"/>
      <c r="J24" s="303"/>
      <c r="K24" s="303"/>
      <c r="L24" s="303"/>
      <c r="M24" s="303"/>
      <c r="N24" s="303"/>
      <c r="O24" s="304"/>
      <c r="P24" s="231">
        <v>36</v>
      </c>
      <c r="Q24" s="232"/>
      <c r="R24" s="232"/>
      <c r="S24" s="232"/>
      <c r="T24" s="232"/>
      <c r="U24" s="232"/>
      <c r="V24" s="233"/>
      <c r="W24" s="231">
        <v>35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871</v>
      </c>
      <c r="Q29" s="346"/>
      <c r="R29" s="346"/>
      <c r="S29" s="346"/>
      <c r="T29" s="346"/>
      <c r="U29" s="346"/>
      <c r="V29" s="347"/>
      <c r="W29" s="348">
        <f>AR13</f>
        <v>867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651</v>
      </c>
      <c r="B30" s="352"/>
      <c r="C30" s="352"/>
      <c r="D30" s="352"/>
      <c r="E30" s="352"/>
      <c r="F30" s="353"/>
      <c r="G30" s="326" t="s">
        <v>946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2" t="s">
        <v>652</v>
      </c>
      <c r="B31" s="332"/>
      <c r="C31" s="332"/>
      <c r="D31" s="332"/>
      <c r="E31" s="332"/>
      <c r="F31" s="333"/>
      <c r="G31" s="364" t="s">
        <v>644</v>
      </c>
      <c r="H31" s="365"/>
      <c r="I31" s="365"/>
      <c r="J31" s="365"/>
      <c r="K31" s="365"/>
      <c r="L31" s="365"/>
      <c r="M31" s="365"/>
      <c r="N31" s="365"/>
      <c r="O31" s="365"/>
      <c r="P31" s="366" t="s">
        <v>643</v>
      </c>
      <c r="Q31" s="365"/>
      <c r="R31" s="365"/>
      <c r="S31" s="365"/>
      <c r="T31" s="365"/>
      <c r="U31" s="365"/>
      <c r="V31" s="365"/>
      <c r="W31" s="365"/>
      <c r="X31" s="367"/>
      <c r="Y31" s="368"/>
      <c r="Z31" s="369"/>
      <c r="AA31" s="370"/>
      <c r="AB31" s="415" t="s">
        <v>11</v>
      </c>
      <c r="AC31" s="415"/>
      <c r="AD31" s="415"/>
      <c r="AE31" s="416" t="s">
        <v>488</v>
      </c>
      <c r="AF31" s="417"/>
      <c r="AG31" s="417"/>
      <c r="AH31" s="418"/>
      <c r="AI31" s="416" t="s">
        <v>640</v>
      </c>
      <c r="AJ31" s="417"/>
      <c r="AK31" s="417"/>
      <c r="AL31" s="418"/>
      <c r="AM31" s="416" t="s">
        <v>456</v>
      </c>
      <c r="AN31" s="417"/>
      <c r="AO31" s="417"/>
      <c r="AP31" s="418"/>
      <c r="AQ31" s="425" t="s">
        <v>487</v>
      </c>
      <c r="AR31" s="426"/>
      <c r="AS31" s="426"/>
      <c r="AT31" s="427"/>
      <c r="AU31" s="425" t="s">
        <v>663</v>
      </c>
      <c r="AV31" s="426"/>
      <c r="AW31" s="426"/>
      <c r="AX31" s="428"/>
    </row>
    <row r="32" spans="1:50" ht="23.25" customHeight="1" x14ac:dyDescent="0.15">
      <c r="A32" s="362"/>
      <c r="B32" s="332"/>
      <c r="C32" s="332"/>
      <c r="D32" s="332"/>
      <c r="E32" s="332"/>
      <c r="F32" s="333"/>
      <c r="G32" s="371" t="s">
        <v>729</v>
      </c>
      <c r="H32" s="372"/>
      <c r="I32" s="372"/>
      <c r="J32" s="372"/>
      <c r="K32" s="372"/>
      <c r="L32" s="372"/>
      <c r="M32" s="372"/>
      <c r="N32" s="372"/>
      <c r="O32" s="372"/>
      <c r="P32" s="375" t="s">
        <v>691</v>
      </c>
      <c r="Q32" s="376"/>
      <c r="R32" s="376"/>
      <c r="S32" s="376"/>
      <c r="T32" s="376"/>
      <c r="U32" s="376"/>
      <c r="V32" s="376"/>
      <c r="W32" s="376"/>
      <c r="X32" s="377"/>
      <c r="Y32" s="381" t="s">
        <v>52</v>
      </c>
      <c r="Z32" s="382"/>
      <c r="AA32" s="383"/>
      <c r="AB32" s="384" t="s">
        <v>692</v>
      </c>
      <c r="AC32" s="384"/>
      <c r="AD32" s="384"/>
      <c r="AE32" s="385">
        <v>1</v>
      </c>
      <c r="AF32" s="385"/>
      <c r="AG32" s="385"/>
      <c r="AH32" s="385"/>
      <c r="AI32" s="385">
        <v>1</v>
      </c>
      <c r="AJ32" s="385"/>
      <c r="AK32" s="385"/>
      <c r="AL32" s="385"/>
      <c r="AM32" s="385">
        <v>1</v>
      </c>
      <c r="AN32" s="385"/>
      <c r="AO32" s="385"/>
      <c r="AP32" s="385"/>
      <c r="AQ32" s="412" t="s">
        <v>725</v>
      </c>
      <c r="AR32" s="385"/>
      <c r="AS32" s="385"/>
      <c r="AT32" s="385"/>
      <c r="AU32" s="403" t="s">
        <v>725</v>
      </c>
      <c r="AV32" s="419"/>
      <c r="AW32" s="419"/>
      <c r="AX32" s="420"/>
    </row>
    <row r="33" spans="1:51" ht="23.25"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692</v>
      </c>
      <c r="AC33" s="384"/>
      <c r="AD33" s="384"/>
      <c r="AE33" s="385">
        <v>1</v>
      </c>
      <c r="AF33" s="385"/>
      <c r="AG33" s="385"/>
      <c r="AH33" s="385"/>
      <c r="AI33" s="385">
        <v>1</v>
      </c>
      <c r="AJ33" s="385"/>
      <c r="AK33" s="385"/>
      <c r="AL33" s="385"/>
      <c r="AM33" s="385">
        <v>1</v>
      </c>
      <c r="AN33" s="385"/>
      <c r="AO33" s="385"/>
      <c r="AP33" s="385"/>
      <c r="AQ33" s="385">
        <v>1</v>
      </c>
      <c r="AR33" s="385"/>
      <c r="AS33" s="385"/>
      <c r="AT33" s="385"/>
      <c r="AU33" s="424">
        <v>1</v>
      </c>
      <c r="AV33" s="419"/>
      <c r="AW33" s="419"/>
      <c r="AX33" s="420"/>
    </row>
    <row r="34" spans="1:51" ht="23.25" customHeight="1" x14ac:dyDescent="0.15">
      <c r="A34" s="450" t="s">
        <v>653</v>
      </c>
      <c r="B34" s="451"/>
      <c r="C34" s="451"/>
      <c r="D34" s="451"/>
      <c r="E34" s="451"/>
      <c r="F34" s="452"/>
      <c r="G34" s="238" t="s">
        <v>654</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488</v>
      </c>
      <c r="AF34" s="238"/>
      <c r="AG34" s="238"/>
      <c r="AH34" s="267"/>
      <c r="AI34" s="237" t="s">
        <v>640</v>
      </c>
      <c r="AJ34" s="238"/>
      <c r="AK34" s="238"/>
      <c r="AL34" s="267"/>
      <c r="AM34" s="237" t="s">
        <v>456</v>
      </c>
      <c r="AN34" s="238"/>
      <c r="AO34" s="238"/>
      <c r="AP34" s="267"/>
      <c r="AQ34" s="430" t="s">
        <v>664</v>
      </c>
      <c r="AR34" s="431"/>
      <c r="AS34" s="431"/>
      <c r="AT34" s="431"/>
      <c r="AU34" s="431"/>
      <c r="AV34" s="431"/>
      <c r="AW34" s="431"/>
      <c r="AX34" s="432"/>
    </row>
    <row r="35" spans="1:51" ht="23.25" customHeight="1" x14ac:dyDescent="0.15">
      <c r="A35" s="453"/>
      <c r="B35" s="454"/>
      <c r="C35" s="454"/>
      <c r="D35" s="454"/>
      <c r="E35" s="454"/>
      <c r="F35" s="455"/>
      <c r="G35" s="408" t="s">
        <v>698</v>
      </c>
      <c r="H35" s="409"/>
      <c r="I35" s="409"/>
      <c r="J35" s="409"/>
      <c r="K35" s="409"/>
      <c r="L35" s="409"/>
      <c r="M35" s="409"/>
      <c r="N35" s="409"/>
      <c r="O35" s="409"/>
      <c r="P35" s="409"/>
      <c r="Q35" s="409"/>
      <c r="R35" s="409"/>
      <c r="S35" s="409"/>
      <c r="T35" s="409"/>
      <c r="U35" s="409"/>
      <c r="V35" s="409"/>
      <c r="W35" s="409"/>
      <c r="X35" s="409"/>
      <c r="Y35" s="433" t="s">
        <v>653</v>
      </c>
      <c r="Z35" s="434"/>
      <c r="AA35" s="435"/>
      <c r="AB35" s="436" t="s">
        <v>699</v>
      </c>
      <c r="AC35" s="437"/>
      <c r="AD35" s="438"/>
      <c r="AE35" s="412">
        <v>57</v>
      </c>
      <c r="AF35" s="412"/>
      <c r="AG35" s="412"/>
      <c r="AH35" s="412"/>
      <c r="AI35" s="412">
        <v>75</v>
      </c>
      <c r="AJ35" s="412"/>
      <c r="AK35" s="412"/>
      <c r="AL35" s="412"/>
      <c r="AM35" s="412">
        <v>75</v>
      </c>
      <c r="AN35" s="412"/>
      <c r="AO35" s="412"/>
      <c r="AP35" s="412"/>
      <c r="AQ35" s="403">
        <v>64</v>
      </c>
      <c r="AR35" s="386"/>
      <c r="AS35" s="386"/>
      <c r="AT35" s="386"/>
      <c r="AU35" s="386"/>
      <c r="AV35" s="386"/>
      <c r="AW35" s="386"/>
      <c r="AX35" s="387"/>
    </row>
    <row r="36" spans="1:51" ht="46.5" customHeight="1" thickBot="1" x14ac:dyDescent="0.2">
      <c r="A36" s="456"/>
      <c r="B36" s="223"/>
      <c r="C36" s="223"/>
      <c r="D36" s="223"/>
      <c r="E36" s="223"/>
      <c r="F36" s="457"/>
      <c r="G36" s="410"/>
      <c r="H36" s="411"/>
      <c r="I36" s="411"/>
      <c r="J36" s="411"/>
      <c r="K36" s="411"/>
      <c r="L36" s="411"/>
      <c r="M36" s="411"/>
      <c r="N36" s="411"/>
      <c r="O36" s="411"/>
      <c r="P36" s="411"/>
      <c r="Q36" s="411"/>
      <c r="R36" s="411"/>
      <c r="S36" s="411"/>
      <c r="T36" s="411"/>
      <c r="U36" s="411"/>
      <c r="V36" s="411"/>
      <c r="W36" s="411"/>
      <c r="X36" s="411"/>
      <c r="Y36" s="399" t="s">
        <v>655</v>
      </c>
      <c r="Z36" s="413"/>
      <c r="AA36" s="414"/>
      <c r="AB36" s="439" t="s">
        <v>700</v>
      </c>
      <c r="AC36" s="440"/>
      <c r="AD36" s="441"/>
      <c r="AE36" s="442" t="s">
        <v>701</v>
      </c>
      <c r="AF36" s="442"/>
      <c r="AG36" s="442"/>
      <c r="AH36" s="442"/>
      <c r="AI36" s="442" t="s">
        <v>702</v>
      </c>
      <c r="AJ36" s="442"/>
      <c r="AK36" s="442"/>
      <c r="AL36" s="442"/>
      <c r="AM36" s="442" t="s">
        <v>959</v>
      </c>
      <c r="AN36" s="442"/>
      <c r="AO36" s="442"/>
      <c r="AP36" s="442"/>
      <c r="AQ36" s="442" t="s">
        <v>726</v>
      </c>
      <c r="AR36" s="442"/>
      <c r="AS36" s="442"/>
      <c r="AT36" s="442"/>
      <c r="AU36" s="442"/>
      <c r="AV36" s="442"/>
      <c r="AW36" s="442"/>
      <c r="AX36" s="444"/>
    </row>
    <row r="37" spans="1:51" ht="18.75" hidden="1" customHeight="1" x14ac:dyDescent="0.15">
      <c r="A37" s="480" t="s">
        <v>306</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488</v>
      </c>
      <c r="AF37" s="498"/>
      <c r="AG37" s="498"/>
      <c r="AH37" s="499"/>
      <c r="AI37" s="502" t="s">
        <v>640</v>
      </c>
      <c r="AJ37" s="502"/>
      <c r="AK37" s="502"/>
      <c r="AL37" s="497"/>
      <c r="AM37" s="502" t="s">
        <v>456</v>
      </c>
      <c r="AN37" s="502"/>
      <c r="AO37" s="502"/>
      <c r="AP37" s="497"/>
      <c r="AQ37" s="471" t="s">
        <v>222</v>
      </c>
      <c r="AR37" s="472"/>
      <c r="AS37" s="472"/>
      <c r="AT37" s="473"/>
      <c r="AU37" s="337" t="s">
        <v>129</v>
      </c>
      <c r="AV37" s="337"/>
      <c r="AW37" s="337"/>
      <c r="AX37" s="342"/>
    </row>
    <row r="38" spans="1:51" ht="18.75" hidden="1"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494"/>
      <c r="Z38" s="495"/>
      <c r="AA38" s="496"/>
      <c r="AB38" s="416"/>
      <c r="AC38" s="500"/>
      <c r="AD38" s="501"/>
      <c r="AE38" s="416"/>
      <c r="AF38" s="500"/>
      <c r="AG38" s="500"/>
      <c r="AH38" s="501"/>
      <c r="AI38" s="503"/>
      <c r="AJ38" s="503"/>
      <c r="AK38" s="503"/>
      <c r="AL38" s="416"/>
      <c r="AM38" s="503"/>
      <c r="AN38" s="503"/>
      <c r="AO38" s="503"/>
      <c r="AP38" s="416"/>
      <c r="AQ38" s="445"/>
      <c r="AR38" s="446"/>
      <c r="AS38" s="447" t="s">
        <v>223</v>
      </c>
      <c r="AT38" s="448"/>
      <c r="AU38" s="449"/>
      <c r="AV38" s="449"/>
      <c r="AW38" s="339" t="s">
        <v>170</v>
      </c>
      <c r="AX38" s="344"/>
    </row>
    <row r="39" spans="1:51" ht="23.25" hidden="1" customHeight="1" x14ac:dyDescent="0.15">
      <c r="A39" s="486"/>
      <c r="B39" s="484"/>
      <c r="C39" s="484"/>
      <c r="D39" s="484"/>
      <c r="E39" s="484"/>
      <c r="F39" s="485"/>
      <c r="G39" s="388"/>
      <c r="H39" s="389"/>
      <c r="I39" s="389"/>
      <c r="J39" s="389"/>
      <c r="K39" s="389"/>
      <c r="L39" s="389"/>
      <c r="M39" s="389"/>
      <c r="N39" s="389"/>
      <c r="O39" s="390"/>
      <c r="P39" s="154"/>
      <c r="Q39" s="154"/>
      <c r="R39" s="154"/>
      <c r="S39" s="154"/>
      <c r="T39" s="154"/>
      <c r="U39" s="154"/>
      <c r="V39" s="154"/>
      <c r="W39" s="154"/>
      <c r="X39" s="155"/>
      <c r="Y39" s="399" t="s">
        <v>12</v>
      </c>
      <c r="Z39" s="400"/>
      <c r="AA39" s="401"/>
      <c r="AB39" s="402"/>
      <c r="AC39" s="402"/>
      <c r="AD39" s="402"/>
      <c r="AE39" s="403"/>
      <c r="AF39" s="386"/>
      <c r="AG39" s="386"/>
      <c r="AH39" s="386"/>
      <c r="AI39" s="403"/>
      <c r="AJ39" s="386"/>
      <c r="AK39" s="386"/>
      <c r="AL39" s="386"/>
      <c r="AM39" s="403"/>
      <c r="AN39" s="386"/>
      <c r="AO39" s="386"/>
      <c r="AP39" s="386"/>
      <c r="AQ39" s="405"/>
      <c r="AR39" s="406"/>
      <c r="AS39" s="406"/>
      <c r="AT39" s="407"/>
      <c r="AU39" s="386"/>
      <c r="AV39" s="386"/>
      <c r="AW39" s="386"/>
      <c r="AX39" s="387"/>
    </row>
    <row r="40" spans="1:51" ht="23.25" hidden="1"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7" t="s">
        <v>51</v>
      </c>
      <c r="Z40" s="238"/>
      <c r="AA40" s="267"/>
      <c r="AB40" s="461"/>
      <c r="AC40" s="461"/>
      <c r="AD40" s="461"/>
      <c r="AE40" s="403"/>
      <c r="AF40" s="386"/>
      <c r="AG40" s="386"/>
      <c r="AH40" s="386"/>
      <c r="AI40" s="403"/>
      <c r="AJ40" s="386"/>
      <c r="AK40" s="386"/>
      <c r="AL40" s="386"/>
      <c r="AM40" s="403"/>
      <c r="AN40" s="386"/>
      <c r="AO40" s="386"/>
      <c r="AP40" s="386"/>
      <c r="AQ40" s="405"/>
      <c r="AR40" s="406"/>
      <c r="AS40" s="406"/>
      <c r="AT40" s="407"/>
      <c r="AU40" s="386"/>
      <c r="AV40" s="386"/>
      <c r="AW40" s="386"/>
      <c r="AX40" s="387"/>
    </row>
    <row r="41" spans="1:51" ht="66.75" hidden="1" customHeight="1" x14ac:dyDescent="0.15">
      <c r="A41" s="486"/>
      <c r="B41" s="484"/>
      <c r="C41" s="484"/>
      <c r="D41" s="484"/>
      <c r="E41" s="484"/>
      <c r="F41" s="485"/>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c r="AF41" s="386"/>
      <c r="AG41" s="386"/>
      <c r="AH41" s="386"/>
      <c r="AI41" s="403"/>
      <c r="AJ41" s="386"/>
      <c r="AK41" s="386"/>
      <c r="AL41" s="386"/>
      <c r="AM41" s="403"/>
      <c r="AN41" s="386"/>
      <c r="AO41" s="386"/>
      <c r="AP41" s="386"/>
      <c r="AQ41" s="405"/>
      <c r="AR41" s="406"/>
      <c r="AS41" s="406"/>
      <c r="AT41" s="407"/>
      <c r="AU41" s="386"/>
      <c r="AV41" s="386"/>
      <c r="AW41" s="386"/>
      <c r="AX41" s="387"/>
    </row>
    <row r="42" spans="1:51" ht="23.25" hidden="1" customHeight="1" x14ac:dyDescent="0.15">
      <c r="A42" s="474" t="s">
        <v>331</v>
      </c>
      <c r="B42" s="469"/>
      <c r="C42" s="469"/>
      <c r="D42" s="469"/>
      <c r="E42" s="469"/>
      <c r="F42" s="470"/>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hidden="1" customHeight="1" thickBot="1" x14ac:dyDescent="0.2">
      <c r="A43" s="363"/>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02" t="s">
        <v>645</v>
      </c>
      <c r="B44" s="331" t="s">
        <v>646</v>
      </c>
      <c r="C44" s="332"/>
      <c r="D44" s="332"/>
      <c r="E44" s="332"/>
      <c r="F44" s="333"/>
      <c r="G44" s="337" t="s">
        <v>647</v>
      </c>
      <c r="H44" s="337"/>
      <c r="I44" s="337"/>
      <c r="J44" s="337"/>
      <c r="K44" s="337"/>
      <c r="L44" s="337"/>
      <c r="M44" s="337"/>
      <c r="N44" s="337"/>
      <c r="O44" s="337"/>
      <c r="P44" s="337"/>
      <c r="Q44" s="337"/>
      <c r="R44" s="337"/>
      <c r="S44" s="337"/>
      <c r="T44" s="337"/>
      <c r="U44" s="337"/>
      <c r="V44" s="337"/>
      <c r="W44" s="337"/>
      <c r="X44" s="337"/>
      <c r="Y44" s="337"/>
      <c r="Z44" s="337"/>
      <c r="AA44" s="338"/>
      <c r="AB44" s="341" t="s">
        <v>665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9"/>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899" t="s">
        <v>11</v>
      </c>
      <c r="AC49" s="900"/>
      <c r="AD49" s="901"/>
      <c r="AE49" s="429" t="s">
        <v>488</v>
      </c>
      <c r="AF49" s="429"/>
      <c r="AG49" s="429"/>
      <c r="AH49" s="429"/>
      <c r="AI49" s="429" t="s">
        <v>640</v>
      </c>
      <c r="AJ49" s="429"/>
      <c r="AK49" s="429"/>
      <c r="AL49" s="429"/>
      <c r="AM49" s="429" t="s">
        <v>456</v>
      </c>
      <c r="AN49" s="429"/>
      <c r="AO49" s="429"/>
      <c r="AP49" s="429"/>
      <c r="AQ49" s="504" t="s">
        <v>222</v>
      </c>
      <c r="AR49" s="505"/>
      <c r="AS49" s="505"/>
      <c r="AT49" s="506"/>
      <c r="AU49" s="507" t="s">
        <v>129</v>
      </c>
      <c r="AV49" s="507"/>
      <c r="AW49" s="507"/>
      <c r="AX49" s="508"/>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500"/>
      <c r="AD50" s="501"/>
      <c r="AE50" s="429"/>
      <c r="AF50" s="429"/>
      <c r="AG50" s="429"/>
      <c r="AH50" s="429"/>
      <c r="AI50" s="429"/>
      <c r="AJ50" s="429"/>
      <c r="AK50" s="429"/>
      <c r="AL50" s="429"/>
      <c r="AM50" s="429"/>
      <c r="AN50" s="429"/>
      <c r="AO50" s="429"/>
      <c r="AP50" s="429"/>
      <c r="AQ50" s="509"/>
      <c r="AR50" s="449"/>
      <c r="AS50" s="447" t="s">
        <v>223</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2"/>
      <c r="R51" s="462"/>
      <c r="S51" s="462"/>
      <c r="T51" s="462"/>
      <c r="U51" s="462"/>
      <c r="V51" s="462"/>
      <c r="W51" s="462"/>
      <c r="X51" s="463"/>
      <c r="Y51" s="903" t="s">
        <v>58</v>
      </c>
      <c r="Z51" s="904"/>
      <c r="AA51" s="905"/>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9"/>
      <c r="B52" s="331"/>
      <c r="C52" s="332"/>
      <c r="D52" s="332"/>
      <c r="E52" s="332"/>
      <c r="F52" s="333"/>
      <c r="G52" s="906"/>
      <c r="H52" s="397"/>
      <c r="I52" s="397"/>
      <c r="J52" s="397"/>
      <c r="K52" s="397"/>
      <c r="L52" s="397"/>
      <c r="M52" s="397"/>
      <c r="N52" s="397"/>
      <c r="O52" s="398"/>
      <c r="P52" s="464"/>
      <c r="Q52" s="464"/>
      <c r="R52" s="464"/>
      <c r="S52" s="464"/>
      <c r="T52" s="464"/>
      <c r="U52" s="464"/>
      <c r="V52" s="464"/>
      <c r="W52" s="464"/>
      <c r="X52" s="465"/>
      <c r="Y52" s="907" t="s">
        <v>51</v>
      </c>
      <c r="Z52" s="799"/>
      <c r="AA52" s="800"/>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7" t="s">
        <v>13</v>
      </c>
      <c r="Z53" s="799"/>
      <c r="AA53" s="800"/>
      <c r="AB53" s="908" t="s">
        <v>14</v>
      </c>
      <c r="AC53" s="908"/>
      <c r="AD53" s="908"/>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9"/>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899" t="s">
        <v>11</v>
      </c>
      <c r="AC54" s="900"/>
      <c r="AD54" s="901"/>
      <c r="AE54" s="429" t="s">
        <v>488</v>
      </c>
      <c r="AF54" s="429"/>
      <c r="AG54" s="429"/>
      <c r="AH54" s="429"/>
      <c r="AI54" s="429" t="s">
        <v>640</v>
      </c>
      <c r="AJ54" s="429"/>
      <c r="AK54" s="429"/>
      <c r="AL54" s="429"/>
      <c r="AM54" s="429" t="s">
        <v>456</v>
      </c>
      <c r="AN54" s="429"/>
      <c r="AO54" s="429"/>
      <c r="AP54" s="429"/>
      <c r="AQ54" s="504" t="s">
        <v>222</v>
      </c>
      <c r="AR54" s="505"/>
      <c r="AS54" s="505"/>
      <c r="AT54" s="506"/>
      <c r="AU54" s="507" t="s">
        <v>129</v>
      </c>
      <c r="AV54" s="507"/>
      <c r="AW54" s="507"/>
      <c r="AX54" s="508"/>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500"/>
      <c r="AD55" s="501"/>
      <c r="AE55" s="429"/>
      <c r="AF55" s="429"/>
      <c r="AG55" s="429"/>
      <c r="AH55" s="429"/>
      <c r="AI55" s="429"/>
      <c r="AJ55" s="429"/>
      <c r="AK55" s="429"/>
      <c r="AL55" s="429"/>
      <c r="AM55" s="429"/>
      <c r="AN55" s="429"/>
      <c r="AO55" s="429"/>
      <c r="AP55" s="429"/>
      <c r="AQ55" s="509"/>
      <c r="AR55" s="449"/>
      <c r="AS55" s="447" t="s">
        <v>223</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3" t="s">
        <v>58</v>
      </c>
      <c r="Z56" s="904"/>
      <c r="AA56" s="905"/>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06"/>
      <c r="H57" s="397"/>
      <c r="I57" s="397"/>
      <c r="J57" s="397"/>
      <c r="K57" s="397"/>
      <c r="L57" s="397"/>
      <c r="M57" s="397"/>
      <c r="N57" s="397"/>
      <c r="O57" s="398"/>
      <c r="P57" s="464"/>
      <c r="Q57" s="464"/>
      <c r="R57" s="464"/>
      <c r="S57" s="464"/>
      <c r="T57" s="464"/>
      <c r="U57" s="464"/>
      <c r="V57" s="464"/>
      <c r="W57" s="464"/>
      <c r="X57" s="465"/>
      <c r="Y57" s="907" t="s">
        <v>51</v>
      </c>
      <c r="Z57" s="799"/>
      <c r="AA57" s="800"/>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7" t="s">
        <v>13</v>
      </c>
      <c r="Z58" s="799"/>
      <c r="AA58" s="800"/>
      <c r="AB58" s="908" t="s">
        <v>14</v>
      </c>
      <c r="AC58" s="908"/>
      <c r="AD58" s="908"/>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899" t="s">
        <v>11</v>
      </c>
      <c r="AC59" s="900"/>
      <c r="AD59" s="901"/>
      <c r="AE59" s="429" t="s">
        <v>488</v>
      </c>
      <c r="AF59" s="429"/>
      <c r="AG59" s="429"/>
      <c r="AH59" s="429"/>
      <c r="AI59" s="429" t="s">
        <v>640</v>
      </c>
      <c r="AJ59" s="429"/>
      <c r="AK59" s="429"/>
      <c r="AL59" s="429"/>
      <c r="AM59" s="429" t="s">
        <v>456</v>
      </c>
      <c r="AN59" s="429"/>
      <c r="AO59" s="429"/>
      <c r="AP59" s="429"/>
      <c r="AQ59" s="504" t="s">
        <v>222</v>
      </c>
      <c r="AR59" s="505"/>
      <c r="AS59" s="505"/>
      <c r="AT59" s="506"/>
      <c r="AU59" s="507" t="s">
        <v>129</v>
      </c>
      <c r="AV59" s="507"/>
      <c r="AW59" s="507"/>
      <c r="AX59" s="508"/>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500"/>
      <c r="AD60" s="501"/>
      <c r="AE60" s="429"/>
      <c r="AF60" s="429"/>
      <c r="AG60" s="429"/>
      <c r="AH60" s="429"/>
      <c r="AI60" s="429"/>
      <c r="AJ60" s="429"/>
      <c r="AK60" s="429"/>
      <c r="AL60" s="429"/>
      <c r="AM60" s="429"/>
      <c r="AN60" s="429"/>
      <c r="AO60" s="429"/>
      <c r="AP60" s="429"/>
      <c r="AQ60" s="509"/>
      <c r="AR60" s="449"/>
      <c r="AS60" s="447" t="s">
        <v>223</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3" t="s">
        <v>58</v>
      </c>
      <c r="Z61" s="904"/>
      <c r="AA61" s="905"/>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06"/>
      <c r="H62" s="397"/>
      <c r="I62" s="397"/>
      <c r="J62" s="397"/>
      <c r="K62" s="397"/>
      <c r="L62" s="397"/>
      <c r="M62" s="397"/>
      <c r="N62" s="397"/>
      <c r="O62" s="398"/>
      <c r="P62" s="464"/>
      <c r="Q62" s="464"/>
      <c r="R62" s="464"/>
      <c r="S62" s="464"/>
      <c r="T62" s="464"/>
      <c r="U62" s="464"/>
      <c r="V62" s="464"/>
      <c r="W62" s="464"/>
      <c r="X62" s="465"/>
      <c r="Y62" s="907" t="s">
        <v>51</v>
      </c>
      <c r="Z62" s="799"/>
      <c r="AA62" s="800"/>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6"/>
      <c r="Q63" s="466"/>
      <c r="R63" s="466"/>
      <c r="S63" s="466"/>
      <c r="T63" s="466"/>
      <c r="U63" s="466"/>
      <c r="V63" s="466"/>
      <c r="W63" s="466"/>
      <c r="X63" s="467"/>
      <c r="Y63" s="907" t="s">
        <v>13</v>
      </c>
      <c r="Z63" s="799"/>
      <c r="AA63" s="800"/>
      <c r="AB63" s="908" t="s">
        <v>14</v>
      </c>
      <c r="AC63" s="908"/>
      <c r="AD63" s="908"/>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customHeight="1" x14ac:dyDescent="0.15">
      <c r="A64" s="351" t="s">
        <v>651</v>
      </c>
      <c r="B64" s="352"/>
      <c r="C64" s="352"/>
      <c r="D64" s="352"/>
      <c r="E64" s="352"/>
      <c r="F64" s="353"/>
      <c r="G64" s="326" t="s">
        <v>727</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2" t="s">
        <v>652</v>
      </c>
      <c r="B65" s="332"/>
      <c r="C65" s="332"/>
      <c r="D65" s="332"/>
      <c r="E65" s="332"/>
      <c r="F65" s="333"/>
      <c r="G65" s="364" t="s">
        <v>644</v>
      </c>
      <c r="H65" s="365"/>
      <c r="I65" s="365"/>
      <c r="J65" s="365"/>
      <c r="K65" s="365"/>
      <c r="L65" s="365"/>
      <c r="M65" s="365"/>
      <c r="N65" s="365"/>
      <c r="O65" s="365"/>
      <c r="P65" s="366" t="s">
        <v>643</v>
      </c>
      <c r="Q65" s="365"/>
      <c r="R65" s="365"/>
      <c r="S65" s="365"/>
      <c r="T65" s="365"/>
      <c r="U65" s="365"/>
      <c r="V65" s="365"/>
      <c r="W65" s="365"/>
      <c r="X65" s="367"/>
      <c r="Y65" s="368"/>
      <c r="Z65" s="369"/>
      <c r="AA65" s="370"/>
      <c r="AB65" s="415" t="s">
        <v>11</v>
      </c>
      <c r="AC65" s="415"/>
      <c r="AD65" s="415"/>
      <c r="AE65" s="416" t="s">
        <v>488</v>
      </c>
      <c r="AF65" s="417"/>
      <c r="AG65" s="417"/>
      <c r="AH65" s="418"/>
      <c r="AI65" s="416" t="s">
        <v>640</v>
      </c>
      <c r="AJ65" s="417"/>
      <c r="AK65" s="417"/>
      <c r="AL65" s="418"/>
      <c r="AM65" s="416" t="s">
        <v>456</v>
      </c>
      <c r="AN65" s="417"/>
      <c r="AO65" s="417"/>
      <c r="AP65" s="418"/>
      <c r="AQ65" s="425" t="s">
        <v>487</v>
      </c>
      <c r="AR65" s="426"/>
      <c r="AS65" s="426"/>
      <c r="AT65" s="427"/>
      <c r="AU65" s="425" t="s">
        <v>663</v>
      </c>
      <c r="AV65" s="426"/>
      <c r="AW65" s="426"/>
      <c r="AX65" s="428"/>
      <c r="AY65">
        <f>COUNTA($G$66)</f>
        <v>1</v>
      </c>
    </row>
    <row r="66" spans="1:51" ht="23.25" customHeight="1" x14ac:dyDescent="0.15">
      <c r="A66" s="362"/>
      <c r="B66" s="332"/>
      <c r="C66" s="332"/>
      <c r="D66" s="332"/>
      <c r="E66" s="332"/>
      <c r="F66" s="333"/>
      <c r="G66" s="443" t="s">
        <v>728</v>
      </c>
      <c r="H66" s="372"/>
      <c r="I66" s="372"/>
      <c r="J66" s="372"/>
      <c r="K66" s="372"/>
      <c r="L66" s="372"/>
      <c r="M66" s="372"/>
      <c r="N66" s="372"/>
      <c r="O66" s="372"/>
      <c r="P66" s="375" t="s">
        <v>693</v>
      </c>
      <c r="Q66" s="376"/>
      <c r="R66" s="376"/>
      <c r="S66" s="376"/>
      <c r="T66" s="376"/>
      <c r="U66" s="376"/>
      <c r="V66" s="376"/>
      <c r="W66" s="376"/>
      <c r="X66" s="377"/>
      <c r="Y66" s="381" t="s">
        <v>52</v>
      </c>
      <c r="Z66" s="382"/>
      <c r="AA66" s="383"/>
      <c r="AB66" s="384" t="s">
        <v>692</v>
      </c>
      <c r="AC66" s="384"/>
      <c r="AD66" s="384"/>
      <c r="AE66" s="385">
        <v>3</v>
      </c>
      <c r="AF66" s="385"/>
      <c r="AG66" s="385"/>
      <c r="AH66" s="385"/>
      <c r="AI66" s="385">
        <v>3</v>
      </c>
      <c r="AJ66" s="385"/>
      <c r="AK66" s="385"/>
      <c r="AL66" s="385"/>
      <c r="AM66" s="385">
        <v>4</v>
      </c>
      <c r="AN66" s="385"/>
      <c r="AO66" s="385"/>
      <c r="AP66" s="385"/>
      <c r="AQ66" s="412" t="s">
        <v>725</v>
      </c>
      <c r="AR66" s="385"/>
      <c r="AS66" s="385"/>
      <c r="AT66" s="385"/>
      <c r="AU66" s="403" t="s">
        <v>725</v>
      </c>
      <c r="AV66" s="419"/>
      <c r="AW66" s="419"/>
      <c r="AX66" s="420"/>
      <c r="AY66">
        <f>$AY$65</f>
        <v>1</v>
      </c>
    </row>
    <row r="67" spans="1:51" ht="23.25"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t="s">
        <v>692</v>
      </c>
      <c r="AC67" s="384"/>
      <c r="AD67" s="384"/>
      <c r="AE67" s="385">
        <v>3</v>
      </c>
      <c r="AF67" s="385"/>
      <c r="AG67" s="385"/>
      <c r="AH67" s="385"/>
      <c r="AI67" s="385">
        <v>3</v>
      </c>
      <c r="AJ67" s="385"/>
      <c r="AK67" s="385"/>
      <c r="AL67" s="385"/>
      <c r="AM67" s="385">
        <v>3</v>
      </c>
      <c r="AN67" s="385"/>
      <c r="AO67" s="385"/>
      <c r="AP67" s="385"/>
      <c r="AQ67" s="385">
        <v>3</v>
      </c>
      <c r="AR67" s="385"/>
      <c r="AS67" s="385"/>
      <c r="AT67" s="385"/>
      <c r="AU67" s="424">
        <v>3</v>
      </c>
      <c r="AV67" s="419"/>
      <c r="AW67" s="419"/>
      <c r="AX67" s="420"/>
      <c r="AY67">
        <f>$AY$65</f>
        <v>1</v>
      </c>
    </row>
    <row r="68" spans="1:51" ht="23.25" customHeight="1" x14ac:dyDescent="0.15">
      <c r="A68" s="450" t="s">
        <v>653</v>
      </c>
      <c r="B68" s="451"/>
      <c r="C68" s="451"/>
      <c r="D68" s="451"/>
      <c r="E68" s="451"/>
      <c r="F68" s="452"/>
      <c r="G68" s="238" t="s">
        <v>654</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9" t="s">
        <v>488</v>
      </c>
      <c r="AF68" s="429"/>
      <c r="AG68" s="429"/>
      <c r="AH68" s="429"/>
      <c r="AI68" s="429" t="s">
        <v>640</v>
      </c>
      <c r="AJ68" s="429"/>
      <c r="AK68" s="429"/>
      <c r="AL68" s="429"/>
      <c r="AM68" s="429" t="s">
        <v>456</v>
      </c>
      <c r="AN68" s="429"/>
      <c r="AO68" s="429"/>
      <c r="AP68" s="429"/>
      <c r="AQ68" s="430" t="s">
        <v>664</v>
      </c>
      <c r="AR68" s="431"/>
      <c r="AS68" s="431"/>
      <c r="AT68" s="431"/>
      <c r="AU68" s="431"/>
      <c r="AV68" s="431"/>
      <c r="AW68" s="431"/>
      <c r="AX68" s="432"/>
      <c r="AY68">
        <f>IF(SUBSTITUTE(SUBSTITUTE($G$69,"／",""),"　","")="",0,1)</f>
        <v>1</v>
      </c>
    </row>
    <row r="69" spans="1:51" ht="23.25" customHeight="1" x14ac:dyDescent="0.15">
      <c r="A69" s="453"/>
      <c r="B69" s="454"/>
      <c r="C69" s="454"/>
      <c r="D69" s="454"/>
      <c r="E69" s="454"/>
      <c r="F69" s="455"/>
      <c r="G69" s="408" t="s">
        <v>703</v>
      </c>
      <c r="H69" s="409"/>
      <c r="I69" s="409"/>
      <c r="J69" s="409"/>
      <c r="K69" s="409"/>
      <c r="L69" s="409"/>
      <c r="M69" s="409"/>
      <c r="N69" s="409"/>
      <c r="O69" s="409"/>
      <c r="P69" s="409"/>
      <c r="Q69" s="409"/>
      <c r="R69" s="409"/>
      <c r="S69" s="409"/>
      <c r="T69" s="409"/>
      <c r="U69" s="409"/>
      <c r="V69" s="409"/>
      <c r="W69" s="409"/>
      <c r="X69" s="409"/>
      <c r="Y69" s="433" t="s">
        <v>653</v>
      </c>
      <c r="Z69" s="434"/>
      <c r="AA69" s="435"/>
      <c r="AB69" s="436" t="s">
        <v>699</v>
      </c>
      <c r="AC69" s="437"/>
      <c r="AD69" s="438"/>
      <c r="AE69" s="412">
        <v>12</v>
      </c>
      <c r="AF69" s="412"/>
      <c r="AG69" s="412"/>
      <c r="AH69" s="412"/>
      <c r="AI69" s="412">
        <v>7</v>
      </c>
      <c r="AJ69" s="412"/>
      <c r="AK69" s="412"/>
      <c r="AL69" s="412"/>
      <c r="AM69" s="412">
        <v>8</v>
      </c>
      <c r="AN69" s="412"/>
      <c r="AO69" s="412"/>
      <c r="AP69" s="412"/>
      <c r="AQ69" s="403">
        <v>11</v>
      </c>
      <c r="AR69" s="386"/>
      <c r="AS69" s="386"/>
      <c r="AT69" s="386"/>
      <c r="AU69" s="386"/>
      <c r="AV69" s="386"/>
      <c r="AW69" s="386"/>
      <c r="AX69" s="387"/>
      <c r="AY69">
        <f>$AY$68</f>
        <v>1</v>
      </c>
    </row>
    <row r="70" spans="1:51" ht="46.5" customHeight="1" thickBot="1" x14ac:dyDescent="0.2">
      <c r="A70" s="456"/>
      <c r="B70" s="223"/>
      <c r="C70" s="223"/>
      <c r="D70" s="223"/>
      <c r="E70" s="223"/>
      <c r="F70" s="457"/>
      <c r="G70" s="410"/>
      <c r="H70" s="411"/>
      <c r="I70" s="411"/>
      <c r="J70" s="411"/>
      <c r="K70" s="411"/>
      <c r="L70" s="411"/>
      <c r="M70" s="411"/>
      <c r="N70" s="411"/>
      <c r="O70" s="411"/>
      <c r="P70" s="411"/>
      <c r="Q70" s="411"/>
      <c r="R70" s="411"/>
      <c r="S70" s="411"/>
      <c r="T70" s="411"/>
      <c r="U70" s="411"/>
      <c r="V70" s="411"/>
      <c r="W70" s="411"/>
      <c r="X70" s="411"/>
      <c r="Y70" s="399" t="s">
        <v>655</v>
      </c>
      <c r="Z70" s="413"/>
      <c r="AA70" s="414"/>
      <c r="AB70" s="439" t="s">
        <v>700</v>
      </c>
      <c r="AC70" s="440"/>
      <c r="AD70" s="441"/>
      <c r="AE70" s="442" t="s">
        <v>704</v>
      </c>
      <c r="AF70" s="442"/>
      <c r="AG70" s="442"/>
      <c r="AH70" s="442"/>
      <c r="AI70" s="442" t="s">
        <v>705</v>
      </c>
      <c r="AJ70" s="442"/>
      <c r="AK70" s="442"/>
      <c r="AL70" s="442"/>
      <c r="AM70" s="442" t="s">
        <v>960</v>
      </c>
      <c r="AN70" s="442"/>
      <c r="AO70" s="442"/>
      <c r="AP70" s="442"/>
      <c r="AQ70" s="442" t="s">
        <v>730</v>
      </c>
      <c r="AR70" s="442"/>
      <c r="AS70" s="442"/>
      <c r="AT70" s="442"/>
      <c r="AU70" s="442"/>
      <c r="AV70" s="442"/>
      <c r="AW70" s="442"/>
      <c r="AX70" s="444"/>
      <c r="AY70">
        <f>$AY$68</f>
        <v>1</v>
      </c>
    </row>
    <row r="71" spans="1:51" ht="18.75" hidden="1" customHeight="1" x14ac:dyDescent="0.15">
      <c r="A71" s="516" t="s">
        <v>306</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29" t="s">
        <v>488</v>
      </c>
      <c r="AF71" s="429"/>
      <c r="AG71" s="429"/>
      <c r="AH71" s="429"/>
      <c r="AI71" s="429" t="s">
        <v>640</v>
      </c>
      <c r="AJ71" s="429"/>
      <c r="AK71" s="429"/>
      <c r="AL71" s="429"/>
      <c r="AM71" s="429" t="s">
        <v>456</v>
      </c>
      <c r="AN71" s="429"/>
      <c r="AO71" s="429"/>
      <c r="AP71" s="429"/>
      <c r="AQ71" s="471" t="s">
        <v>222</v>
      </c>
      <c r="AR71" s="472"/>
      <c r="AS71" s="472"/>
      <c r="AT71" s="473"/>
      <c r="AU71" s="337" t="s">
        <v>129</v>
      </c>
      <c r="AV71" s="337"/>
      <c r="AW71" s="337"/>
      <c r="AX71" s="342"/>
      <c r="AY71">
        <f>COUNTA($G$73)</f>
        <v>0</v>
      </c>
    </row>
    <row r="72" spans="1:51" ht="18.75" hidden="1" customHeight="1" x14ac:dyDescent="0.15">
      <c r="A72" s="519"/>
      <c r="B72" s="520"/>
      <c r="C72" s="520"/>
      <c r="D72" s="520"/>
      <c r="E72" s="520"/>
      <c r="F72" s="521"/>
      <c r="G72" s="357"/>
      <c r="H72" s="339"/>
      <c r="I72" s="339"/>
      <c r="J72" s="339"/>
      <c r="K72" s="339"/>
      <c r="L72" s="339"/>
      <c r="M72" s="339"/>
      <c r="N72" s="339"/>
      <c r="O72" s="340"/>
      <c r="P72" s="343"/>
      <c r="Q72" s="339"/>
      <c r="R72" s="339"/>
      <c r="S72" s="339"/>
      <c r="T72" s="339"/>
      <c r="U72" s="339"/>
      <c r="V72" s="339"/>
      <c r="W72" s="339"/>
      <c r="X72" s="340"/>
      <c r="Y72" s="494"/>
      <c r="Z72" s="495"/>
      <c r="AA72" s="496"/>
      <c r="AB72" s="416"/>
      <c r="AC72" s="500"/>
      <c r="AD72" s="501"/>
      <c r="AE72" s="429"/>
      <c r="AF72" s="429"/>
      <c r="AG72" s="429"/>
      <c r="AH72" s="429"/>
      <c r="AI72" s="429"/>
      <c r="AJ72" s="429"/>
      <c r="AK72" s="429"/>
      <c r="AL72" s="429"/>
      <c r="AM72" s="429"/>
      <c r="AN72" s="429"/>
      <c r="AO72" s="429"/>
      <c r="AP72" s="429"/>
      <c r="AQ72" s="445"/>
      <c r="AR72" s="446"/>
      <c r="AS72" s="447" t="s">
        <v>223</v>
      </c>
      <c r="AT72" s="448"/>
      <c r="AU72" s="449"/>
      <c r="AV72" s="449"/>
      <c r="AW72" s="339" t="s">
        <v>170</v>
      </c>
      <c r="AX72" s="344"/>
      <c r="AY72">
        <f t="shared" ref="AY72:AY77" si="1">$AY$71</f>
        <v>0</v>
      </c>
    </row>
    <row r="73" spans="1:51" ht="23.25" hidden="1" customHeight="1" x14ac:dyDescent="0.15">
      <c r="A73" s="522"/>
      <c r="B73" s="520"/>
      <c r="C73" s="520"/>
      <c r="D73" s="520"/>
      <c r="E73" s="520"/>
      <c r="F73" s="521"/>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7" t="s">
        <v>51</v>
      </c>
      <c r="Z74" s="238"/>
      <c r="AA74" s="267"/>
      <c r="AB74" s="461"/>
      <c r="AC74" s="461"/>
      <c r="AD74" s="461"/>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65.25" hidden="1" customHeight="1" x14ac:dyDescent="0.15">
      <c r="A75" s="522"/>
      <c r="B75" s="520"/>
      <c r="C75" s="520"/>
      <c r="D75" s="520"/>
      <c r="E75" s="520"/>
      <c r="F75" s="521"/>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4" t="s">
        <v>331</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thickBot="1" x14ac:dyDescent="0.2">
      <c r="A77" s="363"/>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9" t="s">
        <v>645</v>
      </c>
      <c r="B78" s="331" t="s">
        <v>646</v>
      </c>
      <c r="C78" s="332"/>
      <c r="D78" s="332"/>
      <c r="E78" s="332"/>
      <c r="F78" s="333"/>
      <c r="G78" s="337" t="s">
        <v>647</v>
      </c>
      <c r="H78" s="337"/>
      <c r="I78" s="337"/>
      <c r="J78" s="337"/>
      <c r="K78" s="337"/>
      <c r="L78" s="337"/>
      <c r="M78" s="337"/>
      <c r="N78" s="337"/>
      <c r="O78" s="337"/>
      <c r="P78" s="337"/>
      <c r="Q78" s="337"/>
      <c r="R78" s="337"/>
      <c r="S78" s="337"/>
      <c r="T78" s="337"/>
      <c r="U78" s="337"/>
      <c r="V78" s="337"/>
      <c r="W78" s="337"/>
      <c r="X78" s="337"/>
      <c r="Y78" s="337"/>
      <c r="Z78" s="337"/>
      <c r="AA78" s="338"/>
      <c r="AB78" s="341" t="s">
        <v>665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899" t="s">
        <v>11</v>
      </c>
      <c r="AC83" s="900"/>
      <c r="AD83" s="901"/>
      <c r="AE83" s="429" t="s">
        <v>488</v>
      </c>
      <c r="AF83" s="429"/>
      <c r="AG83" s="429"/>
      <c r="AH83" s="429"/>
      <c r="AI83" s="429" t="s">
        <v>640</v>
      </c>
      <c r="AJ83" s="429"/>
      <c r="AK83" s="429"/>
      <c r="AL83" s="429"/>
      <c r="AM83" s="429" t="s">
        <v>456</v>
      </c>
      <c r="AN83" s="429"/>
      <c r="AO83" s="429"/>
      <c r="AP83" s="429"/>
      <c r="AQ83" s="504" t="s">
        <v>222</v>
      </c>
      <c r="AR83" s="505"/>
      <c r="AS83" s="505"/>
      <c r="AT83" s="506"/>
      <c r="AU83" s="507" t="s">
        <v>129</v>
      </c>
      <c r="AV83" s="507"/>
      <c r="AW83" s="507"/>
      <c r="AX83" s="508"/>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500"/>
      <c r="AD84" s="501"/>
      <c r="AE84" s="429"/>
      <c r="AF84" s="429"/>
      <c r="AG84" s="429"/>
      <c r="AH84" s="429"/>
      <c r="AI84" s="429"/>
      <c r="AJ84" s="429"/>
      <c r="AK84" s="429"/>
      <c r="AL84" s="429"/>
      <c r="AM84" s="429"/>
      <c r="AN84" s="429"/>
      <c r="AO84" s="429"/>
      <c r="AP84" s="429"/>
      <c r="AQ84" s="509"/>
      <c r="AR84" s="449"/>
      <c r="AS84" s="447" t="s">
        <v>223</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3" t="s">
        <v>58</v>
      </c>
      <c r="Z85" s="904"/>
      <c r="AA85" s="905"/>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9"/>
      <c r="B86" s="331"/>
      <c r="C86" s="332"/>
      <c r="D86" s="332"/>
      <c r="E86" s="332"/>
      <c r="F86" s="333"/>
      <c r="G86" s="906"/>
      <c r="H86" s="397"/>
      <c r="I86" s="397"/>
      <c r="J86" s="397"/>
      <c r="K86" s="397"/>
      <c r="L86" s="397"/>
      <c r="M86" s="397"/>
      <c r="N86" s="397"/>
      <c r="O86" s="398"/>
      <c r="P86" s="464"/>
      <c r="Q86" s="464"/>
      <c r="R86" s="464"/>
      <c r="S86" s="464"/>
      <c r="T86" s="464"/>
      <c r="U86" s="464"/>
      <c r="V86" s="464"/>
      <c r="W86" s="464"/>
      <c r="X86" s="465"/>
      <c r="Y86" s="907" t="s">
        <v>51</v>
      </c>
      <c r="Z86" s="799"/>
      <c r="AA86" s="800"/>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7" t="s">
        <v>13</v>
      </c>
      <c r="Z87" s="799"/>
      <c r="AA87" s="800"/>
      <c r="AB87" s="908" t="s">
        <v>14</v>
      </c>
      <c r="AC87" s="908"/>
      <c r="AD87" s="908"/>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899" t="s">
        <v>11</v>
      </c>
      <c r="AC88" s="900"/>
      <c r="AD88" s="901"/>
      <c r="AE88" s="429" t="s">
        <v>488</v>
      </c>
      <c r="AF88" s="429"/>
      <c r="AG88" s="429"/>
      <c r="AH88" s="429"/>
      <c r="AI88" s="429" t="s">
        <v>640</v>
      </c>
      <c r="AJ88" s="429"/>
      <c r="AK88" s="429"/>
      <c r="AL88" s="429"/>
      <c r="AM88" s="429" t="s">
        <v>456</v>
      </c>
      <c r="AN88" s="429"/>
      <c r="AO88" s="429"/>
      <c r="AP88" s="429"/>
      <c r="AQ88" s="504" t="s">
        <v>222</v>
      </c>
      <c r="AR88" s="505"/>
      <c r="AS88" s="505"/>
      <c r="AT88" s="506"/>
      <c r="AU88" s="507" t="s">
        <v>129</v>
      </c>
      <c r="AV88" s="507"/>
      <c r="AW88" s="507"/>
      <c r="AX88" s="508"/>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500"/>
      <c r="AD89" s="501"/>
      <c r="AE89" s="429"/>
      <c r="AF89" s="429"/>
      <c r="AG89" s="429"/>
      <c r="AH89" s="429"/>
      <c r="AI89" s="429"/>
      <c r="AJ89" s="429"/>
      <c r="AK89" s="429"/>
      <c r="AL89" s="429"/>
      <c r="AM89" s="429"/>
      <c r="AN89" s="429"/>
      <c r="AO89" s="429"/>
      <c r="AP89" s="429"/>
      <c r="AQ89" s="509"/>
      <c r="AR89" s="449"/>
      <c r="AS89" s="447" t="s">
        <v>223</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3" t="s">
        <v>58</v>
      </c>
      <c r="Z90" s="904"/>
      <c r="AA90" s="905"/>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06"/>
      <c r="H91" s="397"/>
      <c r="I91" s="397"/>
      <c r="J91" s="397"/>
      <c r="K91" s="397"/>
      <c r="L91" s="397"/>
      <c r="M91" s="397"/>
      <c r="N91" s="397"/>
      <c r="O91" s="398"/>
      <c r="P91" s="464"/>
      <c r="Q91" s="464"/>
      <c r="R91" s="464"/>
      <c r="S91" s="464"/>
      <c r="T91" s="464"/>
      <c r="U91" s="464"/>
      <c r="V91" s="464"/>
      <c r="W91" s="464"/>
      <c r="X91" s="465"/>
      <c r="Y91" s="907" t="s">
        <v>51</v>
      </c>
      <c r="Z91" s="799"/>
      <c r="AA91" s="800"/>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7" t="s">
        <v>13</v>
      </c>
      <c r="Z92" s="799"/>
      <c r="AA92" s="800"/>
      <c r="AB92" s="908" t="s">
        <v>14</v>
      </c>
      <c r="AC92" s="908"/>
      <c r="AD92" s="908"/>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899" t="s">
        <v>11</v>
      </c>
      <c r="AC93" s="900"/>
      <c r="AD93" s="901"/>
      <c r="AE93" s="429" t="s">
        <v>488</v>
      </c>
      <c r="AF93" s="429"/>
      <c r="AG93" s="429"/>
      <c r="AH93" s="429"/>
      <c r="AI93" s="429" t="s">
        <v>640</v>
      </c>
      <c r="AJ93" s="429"/>
      <c r="AK93" s="429"/>
      <c r="AL93" s="429"/>
      <c r="AM93" s="429" t="s">
        <v>456</v>
      </c>
      <c r="AN93" s="429"/>
      <c r="AO93" s="429"/>
      <c r="AP93" s="429"/>
      <c r="AQ93" s="504" t="s">
        <v>222</v>
      </c>
      <c r="AR93" s="505"/>
      <c r="AS93" s="505"/>
      <c r="AT93" s="506"/>
      <c r="AU93" s="507" t="s">
        <v>129</v>
      </c>
      <c r="AV93" s="507"/>
      <c r="AW93" s="507"/>
      <c r="AX93" s="508"/>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500"/>
      <c r="AD94" s="501"/>
      <c r="AE94" s="429"/>
      <c r="AF94" s="429"/>
      <c r="AG94" s="429"/>
      <c r="AH94" s="429"/>
      <c r="AI94" s="429"/>
      <c r="AJ94" s="429"/>
      <c r="AK94" s="429"/>
      <c r="AL94" s="429"/>
      <c r="AM94" s="429"/>
      <c r="AN94" s="429"/>
      <c r="AO94" s="429"/>
      <c r="AP94" s="429"/>
      <c r="AQ94" s="509"/>
      <c r="AR94" s="449"/>
      <c r="AS94" s="447" t="s">
        <v>223</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3" t="s">
        <v>58</v>
      </c>
      <c r="Z95" s="904"/>
      <c r="AA95" s="905"/>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06"/>
      <c r="H96" s="397"/>
      <c r="I96" s="397"/>
      <c r="J96" s="397"/>
      <c r="K96" s="397"/>
      <c r="L96" s="397"/>
      <c r="M96" s="397"/>
      <c r="N96" s="397"/>
      <c r="O96" s="398"/>
      <c r="P96" s="464"/>
      <c r="Q96" s="464"/>
      <c r="R96" s="464"/>
      <c r="S96" s="464"/>
      <c r="T96" s="464"/>
      <c r="U96" s="464"/>
      <c r="V96" s="464"/>
      <c r="W96" s="464"/>
      <c r="X96" s="465"/>
      <c r="Y96" s="907" t="s">
        <v>51</v>
      </c>
      <c r="Z96" s="799"/>
      <c r="AA96" s="800"/>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6"/>
      <c r="Q97" s="466"/>
      <c r="R97" s="466"/>
      <c r="S97" s="466"/>
      <c r="T97" s="466"/>
      <c r="U97" s="466"/>
      <c r="V97" s="466"/>
      <c r="W97" s="466"/>
      <c r="X97" s="467"/>
      <c r="Y97" s="907" t="s">
        <v>13</v>
      </c>
      <c r="Z97" s="799"/>
      <c r="AA97" s="800"/>
      <c r="AB97" s="908" t="s">
        <v>14</v>
      </c>
      <c r="AC97" s="908"/>
      <c r="AD97" s="908"/>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customHeight="1" x14ac:dyDescent="0.15">
      <c r="A98" s="323" t="s">
        <v>651</v>
      </c>
      <c r="B98" s="324"/>
      <c r="C98" s="324"/>
      <c r="D98" s="324"/>
      <c r="E98" s="324"/>
      <c r="F98" s="325"/>
      <c r="G98" s="326" t="s">
        <v>731</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2" t="s">
        <v>652</v>
      </c>
      <c r="B99" s="332"/>
      <c r="C99" s="332"/>
      <c r="D99" s="332"/>
      <c r="E99" s="332"/>
      <c r="F99" s="333"/>
      <c r="G99" s="364" t="s">
        <v>644</v>
      </c>
      <c r="H99" s="365"/>
      <c r="I99" s="365"/>
      <c r="J99" s="365"/>
      <c r="K99" s="365"/>
      <c r="L99" s="365"/>
      <c r="M99" s="365"/>
      <c r="N99" s="365"/>
      <c r="O99" s="365"/>
      <c r="P99" s="366" t="s">
        <v>643</v>
      </c>
      <c r="Q99" s="365"/>
      <c r="R99" s="365"/>
      <c r="S99" s="365"/>
      <c r="T99" s="365"/>
      <c r="U99" s="365"/>
      <c r="V99" s="365"/>
      <c r="W99" s="365"/>
      <c r="X99" s="367"/>
      <c r="Y99" s="368"/>
      <c r="Z99" s="369"/>
      <c r="AA99" s="370"/>
      <c r="AB99" s="415" t="s">
        <v>11</v>
      </c>
      <c r="AC99" s="415"/>
      <c r="AD99" s="415"/>
      <c r="AE99" s="429" t="s">
        <v>488</v>
      </c>
      <c r="AF99" s="429"/>
      <c r="AG99" s="429"/>
      <c r="AH99" s="429"/>
      <c r="AI99" s="429" t="s">
        <v>640</v>
      </c>
      <c r="AJ99" s="429"/>
      <c r="AK99" s="429"/>
      <c r="AL99" s="429"/>
      <c r="AM99" s="429" t="s">
        <v>456</v>
      </c>
      <c r="AN99" s="429"/>
      <c r="AO99" s="429"/>
      <c r="AP99" s="429"/>
      <c r="AQ99" s="425" t="s">
        <v>487</v>
      </c>
      <c r="AR99" s="426"/>
      <c r="AS99" s="426"/>
      <c r="AT99" s="427"/>
      <c r="AU99" s="425" t="s">
        <v>663</v>
      </c>
      <c r="AV99" s="426"/>
      <c r="AW99" s="426"/>
      <c r="AX99" s="428"/>
      <c r="AY99">
        <f>COUNTA($G$100)</f>
        <v>1</v>
      </c>
    </row>
    <row r="100" spans="1:60" ht="23.25" customHeight="1" x14ac:dyDescent="0.15">
      <c r="A100" s="362"/>
      <c r="B100" s="332"/>
      <c r="C100" s="332"/>
      <c r="D100" s="332"/>
      <c r="E100" s="332"/>
      <c r="F100" s="333"/>
      <c r="G100" s="443" t="s">
        <v>728</v>
      </c>
      <c r="H100" s="372"/>
      <c r="I100" s="372"/>
      <c r="J100" s="372"/>
      <c r="K100" s="372"/>
      <c r="L100" s="372"/>
      <c r="M100" s="372"/>
      <c r="N100" s="372"/>
      <c r="O100" s="372"/>
      <c r="P100" s="375" t="s">
        <v>694</v>
      </c>
      <c r="Q100" s="376"/>
      <c r="R100" s="376"/>
      <c r="S100" s="376"/>
      <c r="T100" s="376"/>
      <c r="U100" s="376"/>
      <c r="V100" s="376"/>
      <c r="W100" s="376"/>
      <c r="X100" s="377"/>
      <c r="Y100" s="381" t="s">
        <v>52</v>
      </c>
      <c r="Z100" s="382"/>
      <c r="AA100" s="383"/>
      <c r="AB100" s="384" t="s">
        <v>692</v>
      </c>
      <c r="AC100" s="384"/>
      <c r="AD100" s="384"/>
      <c r="AE100" s="385">
        <v>4</v>
      </c>
      <c r="AF100" s="385"/>
      <c r="AG100" s="385"/>
      <c r="AH100" s="385"/>
      <c r="AI100" s="385">
        <v>4</v>
      </c>
      <c r="AJ100" s="385"/>
      <c r="AK100" s="385"/>
      <c r="AL100" s="385"/>
      <c r="AM100" s="385">
        <v>4</v>
      </c>
      <c r="AN100" s="385"/>
      <c r="AO100" s="385"/>
      <c r="AP100" s="385"/>
      <c r="AQ100" s="412" t="s">
        <v>725</v>
      </c>
      <c r="AR100" s="385"/>
      <c r="AS100" s="385"/>
      <c r="AT100" s="385"/>
      <c r="AU100" s="403" t="s">
        <v>725</v>
      </c>
      <c r="AV100" s="419"/>
      <c r="AW100" s="419"/>
      <c r="AX100" s="420"/>
      <c r="AY100">
        <f>$AY$99</f>
        <v>1</v>
      </c>
    </row>
    <row r="101" spans="1:60" ht="23.25"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t="s">
        <v>692</v>
      </c>
      <c r="AC101" s="384"/>
      <c r="AD101" s="384"/>
      <c r="AE101" s="385">
        <v>4</v>
      </c>
      <c r="AF101" s="385"/>
      <c r="AG101" s="385"/>
      <c r="AH101" s="385"/>
      <c r="AI101" s="385">
        <v>5</v>
      </c>
      <c r="AJ101" s="385"/>
      <c r="AK101" s="385"/>
      <c r="AL101" s="385"/>
      <c r="AM101" s="385">
        <v>4</v>
      </c>
      <c r="AN101" s="385"/>
      <c r="AO101" s="385"/>
      <c r="AP101" s="385"/>
      <c r="AQ101" s="385">
        <v>4</v>
      </c>
      <c r="AR101" s="385"/>
      <c r="AS101" s="385"/>
      <c r="AT101" s="385"/>
      <c r="AU101" s="424">
        <v>4</v>
      </c>
      <c r="AV101" s="419"/>
      <c r="AW101" s="419"/>
      <c r="AX101" s="420"/>
      <c r="AY101">
        <f>$AY$99</f>
        <v>1</v>
      </c>
    </row>
    <row r="102" spans="1:60" ht="23.25" customHeight="1" x14ac:dyDescent="0.15">
      <c r="A102" s="474" t="s">
        <v>653</v>
      </c>
      <c r="B102" s="355"/>
      <c r="C102" s="355"/>
      <c r="D102" s="355"/>
      <c r="E102" s="355"/>
      <c r="F102" s="475"/>
      <c r="G102" s="238" t="s">
        <v>654</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9" t="s">
        <v>488</v>
      </c>
      <c r="AF102" s="429"/>
      <c r="AG102" s="429"/>
      <c r="AH102" s="429"/>
      <c r="AI102" s="429" t="s">
        <v>640</v>
      </c>
      <c r="AJ102" s="429"/>
      <c r="AK102" s="429"/>
      <c r="AL102" s="429"/>
      <c r="AM102" s="429" t="s">
        <v>456</v>
      </c>
      <c r="AN102" s="429"/>
      <c r="AO102" s="429"/>
      <c r="AP102" s="429"/>
      <c r="AQ102" s="430" t="s">
        <v>664</v>
      </c>
      <c r="AR102" s="431"/>
      <c r="AS102" s="431"/>
      <c r="AT102" s="431"/>
      <c r="AU102" s="431"/>
      <c r="AV102" s="431"/>
      <c r="AW102" s="431"/>
      <c r="AX102" s="432"/>
      <c r="AY102">
        <f>IF(SUBSTITUTE(SUBSTITUTE($G$103,"／",""),"　","")="",0,1)</f>
        <v>1</v>
      </c>
    </row>
    <row r="103" spans="1:60" ht="23.25" customHeight="1" x14ac:dyDescent="0.15">
      <c r="A103" s="476"/>
      <c r="B103" s="337"/>
      <c r="C103" s="337"/>
      <c r="D103" s="337"/>
      <c r="E103" s="337"/>
      <c r="F103" s="477"/>
      <c r="G103" s="408" t="s">
        <v>706</v>
      </c>
      <c r="H103" s="409"/>
      <c r="I103" s="409"/>
      <c r="J103" s="409"/>
      <c r="K103" s="409"/>
      <c r="L103" s="409"/>
      <c r="M103" s="409"/>
      <c r="N103" s="409"/>
      <c r="O103" s="409"/>
      <c r="P103" s="409"/>
      <c r="Q103" s="409"/>
      <c r="R103" s="409"/>
      <c r="S103" s="409"/>
      <c r="T103" s="409"/>
      <c r="U103" s="409"/>
      <c r="V103" s="409"/>
      <c r="W103" s="409"/>
      <c r="X103" s="409"/>
      <c r="Y103" s="433" t="s">
        <v>653</v>
      </c>
      <c r="Z103" s="434"/>
      <c r="AA103" s="435"/>
      <c r="AB103" s="436" t="s">
        <v>699</v>
      </c>
      <c r="AC103" s="437"/>
      <c r="AD103" s="438"/>
      <c r="AE103" s="412">
        <v>7</v>
      </c>
      <c r="AF103" s="412"/>
      <c r="AG103" s="412"/>
      <c r="AH103" s="412"/>
      <c r="AI103" s="412">
        <v>7</v>
      </c>
      <c r="AJ103" s="412"/>
      <c r="AK103" s="412"/>
      <c r="AL103" s="412"/>
      <c r="AM103" s="412">
        <v>7</v>
      </c>
      <c r="AN103" s="412"/>
      <c r="AO103" s="412"/>
      <c r="AP103" s="412"/>
      <c r="AQ103" s="403">
        <v>7</v>
      </c>
      <c r="AR103" s="386"/>
      <c r="AS103" s="386"/>
      <c r="AT103" s="386"/>
      <c r="AU103" s="386"/>
      <c r="AV103" s="386"/>
      <c r="AW103" s="386"/>
      <c r="AX103" s="387"/>
      <c r="AY103">
        <f>$AY$102</f>
        <v>1</v>
      </c>
    </row>
    <row r="104" spans="1:60" ht="46.5" customHeight="1" thickBot="1" x14ac:dyDescent="0.2">
      <c r="A104" s="478"/>
      <c r="B104" s="339"/>
      <c r="C104" s="339"/>
      <c r="D104" s="339"/>
      <c r="E104" s="339"/>
      <c r="F104" s="479"/>
      <c r="G104" s="410"/>
      <c r="H104" s="411"/>
      <c r="I104" s="411"/>
      <c r="J104" s="411"/>
      <c r="K104" s="411"/>
      <c r="L104" s="411"/>
      <c r="M104" s="411"/>
      <c r="N104" s="411"/>
      <c r="O104" s="411"/>
      <c r="P104" s="411"/>
      <c r="Q104" s="411"/>
      <c r="R104" s="411"/>
      <c r="S104" s="411"/>
      <c r="T104" s="411"/>
      <c r="U104" s="411"/>
      <c r="V104" s="411"/>
      <c r="W104" s="411"/>
      <c r="X104" s="411"/>
      <c r="Y104" s="399" t="s">
        <v>655</v>
      </c>
      <c r="Z104" s="413"/>
      <c r="AA104" s="414"/>
      <c r="AB104" s="439" t="s">
        <v>700</v>
      </c>
      <c r="AC104" s="440"/>
      <c r="AD104" s="441"/>
      <c r="AE104" s="442" t="s">
        <v>707</v>
      </c>
      <c r="AF104" s="442"/>
      <c r="AG104" s="442"/>
      <c r="AH104" s="442"/>
      <c r="AI104" s="442" t="s">
        <v>707</v>
      </c>
      <c r="AJ104" s="442"/>
      <c r="AK104" s="442"/>
      <c r="AL104" s="442"/>
      <c r="AM104" s="442" t="s">
        <v>707</v>
      </c>
      <c r="AN104" s="442"/>
      <c r="AO104" s="442"/>
      <c r="AP104" s="442"/>
      <c r="AQ104" s="442" t="s">
        <v>732</v>
      </c>
      <c r="AR104" s="442"/>
      <c r="AS104" s="442"/>
      <c r="AT104" s="442"/>
      <c r="AU104" s="442"/>
      <c r="AV104" s="442"/>
      <c r="AW104" s="442"/>
      <c r="AX104" s="444"/>
      <c r="AY104">
        <f>$AY$102</f>
        <v>1</v>
      </c>
    </row>
    <row r="105" spans="1:60" ht="18.75" hidden="1" customHeight="1" x14ac:dyDescent="0.15">
      <c r="A105" s="516" t="s">
        <v>306</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29" t="s">
        <v>488</v>
      </c>
      <c r="AF105" s="429"/>
      <c r="AG105" s="429"/>
      <c r="AH105" s="429"/>
      <c r="AI105" s="429" t="s">
        <v>640</v>
      </c>
      <c r="AJ105" s="429"/>
      <c r="AK105" s="429"/>
      <c r="AL105" s="429"/>
      <c r="AM105" s="429" t="s">
        <v>456</v>
      </c>
      <c r="AN105" s="429"/>
      <c r="AO105" s="429"/>
      <c r="AP105" s="429"/>
      <c r="AQ105" s="471" t="s">
        <v>222</v>
      </c>
      <c r="AR105" s="472"/>
      <c r="AS105" s="472"/>
      <c r="AT105" s="473"/>
      <c r="AU105" s="337" t="s">
        <v>129</v>
      </c>
      <c r="AV105" s="337"/>
      <c r="AW105" s="337"/>
      <c r="AX105" s="342"/>
      <c r="AY105">
        <f>COUNTA($G$107)</f>
        <v>0</v>
      </c>
    </row>
    <row r="106" spans="1:60" ht="18.75" hidden="1" customHeight="1" x14ac:dyDescent="0.15">
      <c r="A106" s="519"/>
      <c r="B106" s="520"/>
      <c r="C106" s="520"/>
      <c r="D106" s="520"/>
      <c r="E106" s="520"/>
      <c r="F106" s="521"/>
      <c r="G106" s="357"/>
      <c r="H106" s="339"/>
      <c r="I106" s="339"/>
      <c r="J106" s="339"/>
      <c r="K106" s="339"/>
      <c r="L106" s="339"/>
      <c r="M106" s="339"/>
      <c r="N106" s="339"/>
      <c r="O106" s="340"/>
      <c r="P106" s="343"/>
      <c r="Q106" s="339"/>
      <c r="R106" s="339"/>
      <c r="S106" s="339"/>
      <c r="T106" s="339"/>
      <c r="U106" s="339"/>
      <c r="V106" s="339"/>
      <c r="W106" s="339"/>
      <c r="X106" s="340"/>
      <c r="Y106" s="494"/>
      <c r="Z106" s="495"/>
      <c r="AA106" s="496"/>
      <c r="AB106" s="416"/>
      <c r="AC106" s="500"/>
      <c r="AD106" s="501"/>
      <c r="AE106" s="429"/>
      <c r="AF106" s="429"/>
      <c r="AG106" s="429"/>
      <c r="AH106" s="429"/>
      <c r="AI106" s="429"/>
      <c r="AJ106" s="429"/>
      <c r="AK106" s="429"/>
      <c r="AL106" s="429"/>
      <c r="AM106" s="429"/>
      <c r="AN106" s="429"/>
      <c r="AO106" s="429"/>
      <c r="AP106" s="429"/>
      <c r="AQ106" s="445"/>
      <c r="AR106" s="446"/>
      <c r="AS106" s="447" t="s">
        <v>223</v>
      </c>
      <c r="AT106" s="448"/>
      <c r="AU106" s="449"/>
      <c r="AV106" s="449"/>
      <c r="AW106" s="339" t="s">
        <v>170</v>
      </c>
      <c r="AX106" s="344"/>
      <c r="AY106">
        <f t="shared" ref="AY106:AY111" si="3">$AY$105</f>
        <v>0</v>
      </c>
    </row>
    <row r="107" spans="1:60" ht="23.25" hidden="1" customHeight="1" x14ac:dyDescent="0.15">
      <c r="A107" s="522"/>
      <c r="B107" s="520"/>
      <c r="C107" s="520"/>
      <c r="D107" s="520"/>
      <c r="E107" s="520"/>
      <c r="F107" s="521"/>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1"/>
      <c r="AC108" s="461"/>
      <c r="AD108" s="461"/>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54.75" hidden="1" customHeight="1" x14ac:dyDescent="0.15">
      <c r="A109" s="522"/>
      <c r="B109" s="520"/>
      <c r="C109" s="520"/>
      <c r="D109" s="520"/>
      <c r="E109" s="520"/>
      <c r="F109" s="521"/>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4" t="s">
        <v>331</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thickBot="1" x14ac:dyDescent="0.2">
      <c r="A111" s="363"/>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9" t="s">
        <v>645</v>
      </c>
      <c r="B112" s="331" t="s">
        <v>646</v>
      </c>
      <c r="C112" s="332"/>
      <c r="D112" s="332"/>
      <c r="E112" s="332"/>
      <c r="F112" s="333"/>
      <c r="G112" s="337" t="s">
        <v>647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899" t="s">
        <v>11</v>
      </c>
      <c r="AC117" s="900"/>
      <c r="AD117" s="901"/>
      <c r="AE117" s="429" t="s">
        <v>488</v>
      </c>
      <c r="AF117" s="429"/>
      <c r="AG117" s="429"/>
      <c r="AH117" s="429"/>
      <c r="AI117" s="429" t="s">
        <v>640</v>
      </c>
      <c r="AJ117" s="429"/>
      <c r="AK117" s="429"/>
      <c r="AL117" s="429"/>
      <c r="AM117" s="429" t="s">
        <v>456</v>
      </c>
      <c r="AN117" s="429"/>
      <c r="AO117" s="429"/>
      <c r="AP117" s="429"/>
      <c r="AQ117" s="504" t="s">
        <v>222</v>
      </c>
      <c r="AR117" s="505"/>
      <c r="AS117" s="505"/>
      <c r="AT117" s="506"/>
      <c r="AU117" s="507" t="s">
        <v>129</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500"/>
      <c r="AD118" s="501"/>
      <c r="AE118" s="429"/>
      <c r="AF118" s="429"/>
      <c r="AG118" s="429"/>
      <c r="AH118" s="429"/>
      <c r="AI118" s="429"/>
      <c r="AJ118" s="429"/>
      <c r="AK118" s="429"/>
      <c r="AL118" s="429"/>
      <c r="AM118" s="429"/>
      <c r="AN118" s="429"/>
      <c r="AO118" s="429"/>
      <c r="AP118" s="429"/>
      <c r="AQ118" s="509"/>
      <c r="AR118" s="449"/>
      <c r="AS118" s="447" t="s">
        <v>223</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3" t="s">
        <v>58</v>
      </c>
      <c r="Z119" s="904"/>
      <c r="AA119" s="905"/>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06"/>
      <c r="H120" s="397"/>
      <c r="I120" s="397"/>
      <c r="J120" s="397"/>
      <c r="K120" s="397"/>
      <c r="L120" s="397"/>
      <c r="M120" s="397"/>
      <c r="N120" s="397"/>
      <c r="O120" s="398"/>
      <c r="P120" s="464"/>
      <c r="Q120" s="464"/>
      <c r="R120" s="464"/>
      <c r="S120" s="464"/>
      <c r="T120" s="464"/>
      <c r="U120" s="464"/>
      <c r="V120" s="464"/>
      <c r="W120" s="464"/>
      <c r="X120" s="465"/>
      <c r="Y120" s="907" t="s">
        <v>51</v>
      </c>
      <c r="Z120" s="799"/>
      <c r="AA120" s="800"/>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7" t="s">
        <v>13</v>
      </c>
      <c r="Z121" s="799"/>
      <c r="AA121" s="800"/>
      <c r="AB121" s="908" t="s">
        <v>14</v>
      </c>
      <c r="AC121" s="908"/>
      <c r="AD121" s="908"/>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899" t="s">
        <v>11</v>
      </c>
      <c r="AC122" s="900"/>
      <c r="AD122" s="901"/>
      <c r="AE122" s="429" t="s">
        <v>488</v>
      </c>
      <c r="AF122" s="429"/>
      <c r="AG122" s="429"/>
      <c r="AH122" s="429"/>
      <c r="AI122" s="429" t="s">
        <v>640</v>
      </c>
      <c r="AJ122" s="429"/>
      <c r="AK122" s="429"/>
      <c r="AL122" s="429"/>
      <c r="AM122" s="429" t="s">
        <v>456</v>
      </c>
      <c r="AN122" s="429"/>
      <c r="AO122" s="429"/>
      <c r="AP122" s="429"/>
      <c r="AQ122" s="504" t="s">
        <v>222</v>
      </c>
      <c r="AR122" s="505"/>
      <c r="AS122" s="505"/>
      <c r="AT122" s="506"/>
      <c r="AU122" s="507" t="s">
        <v>129</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500"/>
      <c r="AD123" s="501"/>
      <c r="AE123" s="429"/>
      <c r="AF123" s="429"/>
      <c r="AG123" s="429"/>
      <c r="AH123" s="429"/>
      <c r="AI123" s="429"/>
      <c r="AJ123" s="429"/>
      <c r="AK123" s="429"/>
      <c r="AL123" s="429"/>
      <c r="AM123" s="429"/>
      <c r="AN123" s="429"/>
      <c r="AO123" s="429"/>
      <c r="AP123" s="429"/>
      <c r="AQ123" s="509"/>
      <c r="AR123" s="449"/>
      <c r="AS123" s="447" t="s">
        <v>223</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3" t="s">
        <v>58</v>
      </c>
      <c r="Z124" s="904"/>
      <c r="AA124" s="905"/>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06"/>
      <c r="H125" s="397"/>
      <c r="I125" s="397"/>
      <c r="J125" s="397"/>
      <c r="K125" s="397"/>
      <c r="L125" s="397"/>
      <c r="M125" s="397"/>
      <c r="N125" s="397"/>
      <c r="O125" s="398"/>
      <c r="P125" s="464"/>
      <c r="Q125" s="464"/>
      <c r="R125" s="464"/>
      <c r="S125" s="464"/>
      <c r="T125" s="464"/>
      <c r="U125" s="464"/>
      <c r="V125" s="464"/>
      <c r="W125" s="464"/>
      <c r="X125" s="465"/>
      <c r="Y125" s="907" t="s">
        <v>51</v>
      </c>
      <c r="Z125" s="799"/>
      <c r="AA125" s="800"/>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7" t="s">
        <v>13</v>
      </c>
      <c r="Z126" s="799"/>
      <c r="AA126" s="800"/>
      <c r="AB126" s="908" t="s">
        <v>14</v>
      </c>
      <c r="AC126" s="908"/>
      <c r="AD126" s="908"/>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899" t="s">
        <v>11</v>
      </c>
      <c r="AC127" s="900"/>
      <c r="AD127" s="901"/>
      <c r="AE127" s="429" t="s">
        <v>488</v>
      </c>
      <c r="AF127" s="429"/>
      <c r="AG127" s="429"/>
      <c r="AH127" s="429"/>
      <c r="AI127" s="429" t="s">
        <v>640</v>
      </c>
      <c r="AJ127" s="429"/>
      <c r="AK127" s="429"/>
      <c r="AL127" s="429"/>
      <c r="AM127" s="429" t="s">
        <v>456</v>
      </c>
      <c r="AN127" s="429"/>
      <c r="AO127" s="429"/>
      <c r="AP127" s="429"/>
      <c r="AQ127" s="504" t="s">
        <v>222</v>
      </c>
      <c r="AR127" s="505"/>
      <c r="AS127" s="505"/>
      <c r="AT127" s="506"/>
      <c r="AU127" s="507" t="s">
        <v>129</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500"/>
      <c r="AD128" s="501"/>
      <c r="AE128" s="429"/>
      <c r="AF128" s="429"/>
      <c r="AG128" s="429"/>
      <c r="AH128" s="429"/>
      <c r="AI128" s="429"/>
      <c r="AJ128" s="429"/>
      <c r="AK128" s="429"/>
      <c r="AL128" s="429"/>
      <c r="AM128" s="429"/>
      <c r="AN128" s="429"/>
      <c r="AO128" s="429"/>
      <c r="AP128" s="429"/>
      <c r="AQ128" s="509"/>
      <c r="AR128" s="449"/>
      <c r="AS128" s="447" t="s">
        <v>223</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3" t="s">
        <v>58</v>
      </c>
      <c r="Z129" s="904"/>
      <c r="AA129" s="905"/>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06"/>
      <c r="H130" s="397"/>
      <c r="I130" s="397"/>
      <c r="J130" s="397"/>
      <c r="K130" s="397"/>
      <c r="L130" s="397"/>
      <c r="M130" s="397"/>
      <c r="N130" s="397"/>
      <c r="O130" s="398"/>
      <c r="P130" s="464"/>
      <c r="Q130" s="464"/>
      <c r="R130" s="464"/>
      <c r="S130" s="464"/>
      <c r="T130" s="464"/>
      <c r="U130" s="464"/>
      <c r="V130" s="464"/>
      <c r="W130" s="464"/>
      <c r="X130" s="465"/>
      <c r="Y130" s="907" t="s">
        <v>51</v>
      </c>
      <c r="Z130" s="799"/>
      <c r="AA130" s="800"/>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6"/>
      <c r="Q131" s="466"/>
      <c r="R131" s="466"/>
      <c r="S131" s="466"/>
      <c r="T131" s="466"/>
      <c r="U131" s="466"/>
      <c r="V131" s="466"/>
      <c r="W131" s="466"/>
      <c r="X131" s="467"/>
      <c r="Y131" s="907" t="s">
        <v>13</v>
      </c>
      <c r="Z131" s="799"/>
      <c r="AA131" s="800"/>
      <c r="AB131" s="908" t="s">
        <v>14</v>
      </c>
      <c r="AC131" s="908"/>
      <c r="AD131" s="908"/>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customHeight="1" x14ac:dyDescent="0.15">
      <c r="A132" s="323" t="s">
        <v>651</v>
      </c>
      <c r="B132" s="324"/>
      <c r="C132" s="324"/>
      <c r="D132" s="324"/>
      <c r="E132" s="324"/>
      <c r="F132" s="325"/>
      <c r="G132" s="326" t="s">
        <v>736</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2" t="s">
        <v>652</v>
      </c>
      <c r="B133" s="332"/>
      <c r="C133" s="332"/>
      <c r="D133" s="332"/>
      <c r="E133" s="332"/>
      <c r="F133" s="333"/>
      <c r="G133" s="364" t="s">
        <v>644</v>
      </c>
      <c r="H133" s="365"/>
      <c r="I133" s="365"/>
      <c r="J133" s="365"/>
      <c r="K133" s="365"/>
      <c r="L133" s="365"/>
      <c r="M133" s="365"/>
      <c r="N133" s="365"/>
      <c r="O133" s="365"/>
      <c r="P133" s="366" t="s">
        <v>643</v>
      </c>
      <c r="Q133" s="365"/>
      <c r="R133" s="365"/>
      <c r="S133" s="365"/>
      <c r="T133" s="365"/>
      <c r="U133" s="365"/>
      <c r="V133" s="365"/>
      <c r="W133" s="365"/>
      <c r="X133" s="367"/>
      <c r="Y133" s="368"/>
      <c r="Z133" s="369"/>
      <c r="AA133" s="370"/>
      <c r="AB133" s="415" t="s">
        <v>11</v>
      </c>
      <c r="AC133" s="415"/>
      <c r="AD133" s="415"/>
      <c r="AE133" s="429" t="s">
        <v>488</v>
      </c>
      <c r="AF133" s="429"/>
      <c r="AG133" s="429"/>
      <c r="AH133" s="429"/>
      <c r="AI133" s="429" t="s">
        <v>640</v>
      </c>
      <c r="AJ133" s="429"/>
      <c r="AK133" s="429"/>
      <c r="AL133" s="429"/>
      <c r="AM133" s="429" t="s">
        <v>456</v>
      </c>
      <c r="AN133" s="429"/>
      <c r="AO133" s="429"/>
      <c r="AP133" s="429"/>
      <c r="AQ133" s="425" t="s">
        <v>487</v>
      </c>
      <c r="AR133" s="426"/>
      <c r="AS133" s="426"/>
      <c r="AT133" s="427"/>
      <c r="AU133" s="425" t="s">
        <v>663</v>
      </c>
      <c r="AV133" s="426"/>
      <c r="AW133" s="426"/>
      <c r="AX133" s="428"/>
      <c r="AY133">
        <f>COUNTA($G$134)</f>
        <v>1</v>
      </c>
    </row>
    <row r="134" spans="1:60" ht="23.25" customHeight="1" x14ac:dyDescent="0.15">
      <c r="A134" s="362"/>
      <c r="B134" s="332"/>
      <c r="C134" s="332"/>
      <c r="D134" s="332"/>
      <c r="E134" s="332"/>
      <c r="F134" s="333"/>
      <c r="G134" s="371" t="s">
        <v>944</v>
      </c>
      <c r="H134" s="372"/>
      <c r="I134" s="372"/>
      <c r="J134" s="372"/>
      <c r="K134" s="372"/>
      <c r="L134" s="372"/>
      <c r="M134" s="372"/>
      <c r="N134" s="372"/>
      <c r="O134" s="372"/>
      <c r="P134" s="375" t="s">
        <v>695</v>
      </c>
      <c r="Q134" s="376"/>
      <c r="R134" s="376"/>
      <c r="S134" s="376"/>
      <c r="T134" s="376"/>
      <c r="U134" s="376"/>
      <c r="V134" s="376"/>
      <c r="W134" s="376"/>
      <c r="X134" s="377"/>
      <c r="Y134" s="381" t="s">
        <v>52</v>
      </c>
      <c r="Z134" s="382"/>
      <c r="AA134" s="383"/>
      <c r="AB134" s="384" t="s">
        <v>696</v>
      </c>
      <c r="AC134" s="384"/>
      <c r="AD134" s="384"/>
      <c r="AE134" s="385">
        <v>2</v>
      </c>
      <c r="AF134" s="385"/>
      <c r="AG134" s="385"/>
      <c r="AH134" s="385"/>
      <c r="AI134" s="385">
        <v>2</v>
      </c>
      <c r="AJ134" s="385"/>
      <c r="AK134" s="385"/>
      <c r="AL134" s="385"/>
      <c r="AM134" s="385">
        <v>2</v>
      </c>
      <c r="AN134" s="385"/>
      <c r="AO134" s="385"/>
      <c r="AP134" s="385"/>
      <c r="AQ134" s="412" t="s">
        <v>725</v>
      </c>
      <c r="AR134" s="385"/>
      <c r="AS134" s="385"/>
      <c r="AT134" s="385"/>
      <c r="AU134" s="403" t="s">
        <v>725</v>
      </c>
      <c r="AV134" s="419"/>
      <c r="AW134" s="419"/>
      <c r="AX134" s="420"/>
      <c r="AY134">
        <f>$AY$133</f>
        <v>1</v>
      </c>
    </row>
    <row r="135" spans="1:60" ht="34.5"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t="s">
        <v>696</v>
      </c>
      <c r="AC135" s="384"/>
      <c r="AD135" s="384"/>
      <c r="AE135" s="385">
        <v>2</v>
      </c>
      <c r="AF135" s="385"/>
      <c r="AG135" s="385"/>
      <c r="AH135" s="385"/>
      <c r="AI135" s="385">
        <v>2</v>
      </c>
      <c r="AJ135" s="385"/>
      <c r="AK135" s="385"/>
      <c r="AL135" s="385"/>
      <c r="AM135" s="385">
        <v>2</v>
      </c>
      <c r="AN135" s="385"/>
      <c r="AO135" s="385"/>
      <c r="AP135" s="385"/>
      <c r="AQ135" s="385">
        <v>2</v>
      </c>
      <c r="AR135" s="385"/>
      <c r="AS135" s="385"/>
      <c r="AT135" s="385"/>
      <c r="AU135" s="424">
        <v>2</v>
      </c>
      <c r="AV135" s="419"/>
      <c r="AW135" s="419"/>
      <c r="AX135" s="420"/>
      <c r="AY135">
        <f>$AY$133</f>
        <v>1</v>
      </c>
    </row>
    <row r="136" spans="1:60" ht="23.25" customHeight="1" x14ac:dyDescent="0.15">
      <c r="A136" s="474" t="s">
        <v>653</v>
      </c>
      <c r="B136" s="355"/>
      <c r="C136" s="355"/>
      <c r="D136" s="355"/>
      <c r="E136" s="355"/>
      <c r="F136" s="475"/>
      <c r="G136" s="238" t="s">
        <v>654</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9" t="s">
        <v>488</v>
      </c>
      <c r="AF136" s="429"/>
      <c r="AG136" s="429"/>
      <c r="AH136" s="429"/>
      <c r="AI136" s="429" t="s">
        <v>640</v>
      </c>
      <c r="AJ136" s="429"/>
      <c r="AK136" s="429"/>
      <c r="AL136" s="429"/>
      <c r="AM136" s="429" t="s">
        <v>456</v>
      </c>
      <c r="AN136" s="429"/>
      <c r="AO136" s="429"/>
      <c r="AP136" s="429"/>
      <c r="AQ136" s="430" t="s">
        <v>664</v>
      </c>
      <c r="AR136" s="431"/>
      <c r="AS136" s="431"/>
      <c r="AT136" s="431"/>
      <c r="AU136" s="431"/>
      <c r="AV136" s="431"/>
      <c r="AW136" s="431"/>
      <c r="AX136" s="432"/>
      <c r="AY136">
        <f>IF(SUBSTITUTE(SUBSTITUTE($G$137,"／",""),"　","")="",0,1)</f>
        <v>1</v>
      </c>
    </row>
    <row r="137" spans="1:60" ht="23.25" customHeight="1" x14ac:dyDescent="0.15">
      <c r="A137" s="476"/>
      <c r="B137" s="337"/>
      <c r="C137" s="337"/>
      <c r="D137" s="337"/>
      <c r="E137" s="337"/>
      <c r="F137" s="477"/>
      <c r="G137" s="408" t="s">
        <v>708</v>
      </c>
      <c r="H137" s="409"/>
      <c r="I137" s="409"/>
      <c r="J137" s="409"/>
      <c r="K137" s="409"/>
      <c r="L137" s="409"/>
      <c r="M137" s="409"/>
      <c r="N137" s="409"/>
      <c r="O137" s="409"/>
      <c r="P137" s="409"/>
      <c r="Q137" s="409"/>
      <c r="R137" s="409"/>
      <c r="S137" s="409"/>
      <c r="T137" s="409"/>
      <c r="U137" s="409"/>
      <c r="V137" s="409"/>
      <c r="W137" s="409"/>
      <c r="X137" s="409"/>
      <c r="Y137" s="433" t="s">
        <v>653</v>
      </c>
      <c r="Z137" s="434"/>
      <c r="AA137" s="435"/>
      <c r="AB137" s="436" t="s">
        <v>699</v>
      </c>
      <c r="AC137" s="437"/>
      <c r="AD137" s="438"/>
      <c r="AE137" s="412">
        <v>338</v>
      </c>
      <c r="AF137" s="412"/>
      <c r="AG137" s="412"/>
      <c r="AH137" s="412"/>
      <c r="AI137" s="412">
        <v>338</v>
      </c>
      <c r="AJ137" s="412"/>
      <c r="AK137" s="412"/>
      <c r="AL137" s="412"/>
      <c r="AM137" s="412">
        <v>702</v>
      </c>
      <c r="AN137" s="412"/>
      <c r="AO137" s="412"/>
      <c r="AP137" s="412"/>
      <c r="AQ137" s="403">
        <v>542</v>
      </c>
      <c r="AR137" s="386"/>
      <c r="AS137" s="386"/>
      <c r="AT137" s="386"/>
      <c r="AU137" s="386"/>
      <c r="AV137" s="386"/>
      <c r="AW137" s="386"/>
      <c r="AX137" s="387"/>
      <c r="AY137">
        <f>$AY$136</f>
        <v>1</v>
      </c>
    </row>
    <row r="138" spans="1:60" ht="46.5" customHeight="1" thickBot="1" x14ac:dyDescent="0.2">
      <c r="A138" s="478"/>
      <c r="B138" s="339"/>
      <c r="C138" s="339"/>
      <c r="D138" s="339"/>
      <c r="E138" s="339"/>
      <c r="F138" s="479"/>
      <c r="G138" s="410"/>
      <c r="H138" s="411"/>
      <c r="I138" s="411"/>
      <c r="J138" s="411"/>
      <c r="K138" s="411"/>
      <c r="L138" s="411"/>
      <c r="M138" s="411"/>
      <c r="N138" s="411"/>
      <c r="O138" s="411"/>
      <c r="P138" s="411"/>
      <c r="Q138" s="411"/>
      <c r="R138" s="411"/>
      <c r="S138" s="411"/>
      <c r="T138" s="411"/>
      <c r="U138" s="411"/>
      <c r="V138" s="411"/>
      <c r="W138" s="411"/>
      <c r="X138" s="411"/>
      <c r="Y138" s="399" t="s">
        <v>655</v>
      </c>
      <c r="Z138" s="413"/>
      <c r="AA138" s="414"/>
      <c r="AB138" s="439" t="s">
        <v>700</v>
      </c>
      <c r="AC138" s="440"/>
      <c r="AD138" s="441"/>
      <c r="AE138" s="442" t="s">
        <v>709</v>
      </c>
      <c r="AF138" s="442"/>
      <c r="AG138" s="442"/>
      <c r="AH138" s="442"/>
      <c r="AI138" s="442" t="s">
        <v>710</v>
      </c>
      <c r="AJ138" s="442"/>
      <c r="AK138" s="442"/>
      <c r="AL138" s="442"/>
      <c r="AM138" s="442" t="s">
        <v>733</v>
      </c>
      <c r="AN138" s="442"/>
      <c r="AO138" s="442"/>
      <c r="AP138" s="442"/>
      <c r="AQ138" s="442" t="s">
        <v>734</v>
      </c>
      <c r="AR138" s="442"/>
      <c r="AS138" s="442"/>
      <c r="AT138" s="442"/>
      <c r="AU138" s="442"/>
      <c r="AV138" s="442"/>
      <c r="AW138" s="442"/>
      <c r="AX138" s="444"/>
      <c r="AY138">
        <f>$AY$136</f>
        <v>1</v>
      </c>
    </row>
    <row r="139" spans="1:60" ht="18.75" hidden="1" customHeight="1" x14ac:dyDescent="0.15">
      <c r="A139" s="516" t="s">
        <v>306</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29" t="s">
        <v>488</v>
      </c>
      <c r="AF139" s="429"/>
      <c r="AG139" s="429"/>
      <c r="AH139" s="429"/>
      <c r="AI139" s="429" t="s">
        <v>640</v>
      </c>
      <c r="AJ139" s="429"/>
      <c r="AK139" s="429"/>
      <c r="AL139" s="429"/>
      <c r="AM139" s="429" t="s">
        <v>456</v>
      </c>
      <c r="AN139" s="429"/>
      <c r="AO139" s="429"/>
      <c r="AP139" s="429"/>
      <c r="AQ139" s="471" t="s">
        <v>222</v>
      </c>
      <c r="AR139" s="472"/>
      <c r="AS139" s="472"/>
      <c r="AT139" s="473"/>
      <c r="AU139" s="337" t="s">
        <v>129</v>
      </c>
      <c r="AV139" s="337"/>
      <c r="AW139" s="337"/>
      <c r="AX139" s="342"/>
      <c r="AY139">
        <f>COUNTA($G$141)</f>
        <v>0</v>
      </c>
    </row>
    <row r="140" spans="1:60" ht="18.75" hidden="1" customHeight="1" x14ac:dyDescent="0.15">
      <c r="A140" s="519"/>
      <c r="B140" s="520"/>
      <c r="C140" s="520"/>
      <c r="D140" s="520"/>
      <c r="E140" s="520"/>
      <c r="F140" s="521"/>
      <c r="G140" s="357"/>
      <c r="H140" s="339"/>
      <c r="I140" s="339"/>
      <c r="J140" s="339"/>
      <c r="K140" s="339"/>
      <c r="L140" s="339"/>
      <c r="M140" s="339"/>
      <c r="N140" s="339"/>
      <c r="O140" s="340"/>
      <c r="P140" s="343"/>
      <c r="Q140" s="339"/>
      <c r="R140" s="339"/>
      <c r="S140" s="339"/>
      <c r="T140" s="339"/>
      <c r="U140" s="339"/>
      <c r="V140" s="339"/>
      <c r="W140" s="339"/>
      <c r="X140" s="340"/>
      <c r="Y140" s="494"/>
      <c r="Z140" s="495"/>
      <c r="AA140" s="496"/>
      <c r="AB140" s="416"/>
      <c r="AC140" s="500"/>
      <c r="AD140" s="501"/>
      <c r="AE140" s="429"/>
      <c r="AF140" s="429"/>
      <c r="AG140" s="429"/>
      <c r="AH140" s="429"/>
      <c r="AI140" s="429"/>
      <c r="AJ140" s="429"/>
      <c r="AK140" s="429"/>
      <c r="AL140" s="429"/>
      <c r="AM140" s="429"/>
      <c r="AN140" s="429"/>
      <c r="AO140" s="429"/>
      <c r="AP140" s="429"/>
      <c r="AQ140" s="445"/>
      <c r="AR140" s="446"/>
      <c r="AS140" s="447" t="s">
        <v>223</v>
      </c>
      <c r="AT140" s="448"/>
      <c r="AU140" s="449"/>
      <c r="AV140" s="449"/>
      <c r="AW140" s="339" t="s">
        <v>170</v>
      </c>
      <c r="AX140" s="344"/>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331</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9" t="s">
        <v>645</v>
      </c>
      <c r="B146" s="331" t="s">
        <v>646</v>
      </c>
      <c r="C146" s="332"/>
      <c r="D146" s="332"/>
      <c r="E146" s="332"/>
      <c r="F146" s="333"/>
      <c r="G146" s="337" t="s">
        <v>647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899" t="s">
        <v>11</v>
      </c>
      <c r="AC151" s="900"/>
      <c r="AD151" s="901"/>
      <c r="AE151" s="429" t="s">
        <v>488</v>
      </c>
      <c r="AF151" s="429"/>
      <c r="AG151" s="429"/>
      <c r="AH151" s="429"/>
      <c r="AI151" s="429" t="s">
        <v>640</v>
      </c>
      <c r="AJ151" s="429"/>
      <c r="AK151" s="429"/>
      <c r="AL151" s="429"/>
      <c r="AM151" s="429" t="s">
        <v>456</v>
      </c>
      <c r="AN151" s="429"/>
      <c r="AO151" s="429"/>
      <c r="AP151" s="429"/>
      <c r="AQ151" s="504" t="s">
        <v>222</v>
      </c>
      <c r="AR151" s="505"/>
      <c r="AS151" s="505"/>
      <c r="AT151" s="506"/>
      <c r="AU151" s="507" t="s">
        <v>129</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500"/>
      <c r="AD152" s="501"/>
      <c r="AE152" s="429"/>
      <c r="AF152" s="429"/>
      <c r="AG152" s="429"/>
      <c r="AH152" s="429"/>
      <c r="AI152" s="429"/>
      <c r="AJ152" s="429"/>
      <c r="AK152" s="429"/>
      <c r="AL152" s="429"/>
      <c r="AM152" s="429"/>
      <c r="AN152" s="429"/>
      <c r="AO152" s="429"/>
      <c r="AP152" s="429"/>
      <c r="AQ152" s="509"/>
      <c r="AR152" s="449"/>
      <c r="AS152" s="447" t="s">
        <v>223</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3" t="s">
        <v>58</v>
      </c>
      <c r="Z153" s="904"/>
      <c r="AA153" s="905"/>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06"/>
      <c r="H154" s="397"/>
      <c r="I154" s="397"/>
      <c r="J154" s="397"/>
      <c r="K154" s="397"/>
      <c r="L154" s="397"/>
      <c r="M154" s="397"/>
      <c r="N154" s="397"/>
      <c r="O154" s="398"/>
      <c r="P154" s="464"/>
      <c r="Q154" s="464"/>
      <c r="R154" s="464"/>
      <c r="S154" s="464"/>
      <c r="T154" s="464"/>
      <c r="U154" s="464"/>
      <c r="V154" s="464"/>
      <c r="W154" s="464"/>
      <c r="X154" s="465"/>
      <c r="Y154" s="907" t="s">
        <v>51</v>
      </c>
      <c r="Z154" s="799"/>
      <c r="AA154" s="800"/>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7" t="s">
        <v>13</v>
      </c>
      <c r="Z155" s="799"/>
      <c r="AA155" s="800"/>
      <c r="AB155" s="908" t="s">
        <v>14</v>
      </c>
      <c r="AC155" s="908"/>
      <c r="AD155" s="908"/>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899" t="s">
        <v>11</v>
      </c>
      <c r="AC156" s="900"/>
      <c r="AD156" s="901"/>
      <c r="AE156" s="429" t="s">
        <v>488</v>
      </c>
      <c r="AF156" s="429"/>
      <c r="AG156" s="429"/>
      <c r="AH156" s="429"/>
      <c r="AI156" s="429" t="s">
        <v>640</v>
      </c>
      <c r="AJ156" s="429"/>
      <c r="AK156" s="429"/>
      <c r="AL156" s="429"/>
      <c r="AM156" s="429" t="s">
        <v>456</v>
      </c>
      <c r="AN156" s="429"/>
      <c r="AO156" s="429"/>
      <c r="AP156" s="429"/>
      <c r="AQ156" s="504" t="s">
        <v>222</v>
      </c>
      <c r="AR156" s="505"/>
      <c r="AS156" s="505"/>
      <c r="AT156" s="506"/>
      <c r="AU156" s="507" t="s">
        <v>129</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500"/>
      <c r="AD157" s="501"/>
      <c r="AE157" s="429"/>
      <c r="AF157" s="429"/>
      <c r="AG157" s="429"/>
      <c r="AH157" s="429"/>
      <c r="AI157" s="429"/>
      <c r="AJ157" s="429"/>
      <c r="AK157" s="429"/>
      <c r="AL157" s="429"/>
      <c r="AM157" s="429"/>
      <c r="AN157" s="429"/>
      <c r="AO157" s="429"/>
      <c r="AP157" s="429"/>
      <c r="AQ157" s="509"/>
      <c r="AR157" s="449"/>
      <c r="AS157" s="447" t="s">
        <v>223</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3" t="s">
        <v>58</v>
      </c>
      <c r="Z158" s="904"/>
      <c r="AA158" s="905"/>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06"/>
      <c r="H159" s="397"/>
      <c r="I159" s="397"/>
      <c r="J159" s="397"/>
      <c r="K159" s="397"/>
      <c r="L159" s="397"/>
      <c r="M159" s="397"/>
      <c r="N159" s="397"/>
      <c r="O159" s="398"/>
      <c r="P159" s="464"/>
      <c r="Q159" s="464"/>
      <c r="R159" s="464"/>
      <c r="S159" s="464"/>
      <c r="T159" s="464"/>
      <c r="U159" s="464"/>
      <c r="V159" s="464"/>
      <c r="W159" s="464"/>
      <c r="X159" s="465"/>
      <c r="Y159" s="907" t="s">
        <v>51</v>
      </c>
      <c r="Z159" s="799"/>
      <c r="AA159" s="800"/>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7" t="s">
        <v>13</v>
      </c>
      <c r="Z160" s="799"/>
      <c r="AA160" s="800"/>
      <c r="AB160" s="908" t="s">
        <v>14</v>
      </c>
      <c r="AC160" s="908"/>
      <c r="AD160" s="908"/>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899" t="s">
        <v>11</v>
      </c>
      <c r="AC161" s="900"/>
      <c r="AD161" s="901"/>
      <c r="AE161" s="429" t="s">
        <v>488</v>
      </c>
      <c r="AF161" s="429"/>
      <c r="AG161" s="429"/>
      <c r="AH161" s="429"/>
      <c r="AI161" s="429" t="s">
        <v>640</v>
      </c>
      <c r="AJ161" s="429"/>
      <c r="AK161" s="429"/>
      <c r="AL161" s="429"/>
      <c r="AM161" s="429" t="s">
        <v>456</v>
      </c>
      <c r="AN161" s="429"/>
      <c r="AO161" s="429"/>
      <c r="AP161" s="429"/>
      <c r="AQ161" s="504" t="s">
        <v>222</v>
      </c>
      <c r="AR161" s="505"/>
      <c r="AS161" s="505"/>
      <c r="AT161" s="506"/>
      <c r="AU161" s="507" t="s">
        <v>129</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500"/>
      <c r="AD162" s="501"/>
      <c r="AE162" s="429"/>
      <c r="AF162" s="429"/>
      <c r="AG162" s="429"/>
      <c r="AH162" s="429"/>
      <c r="AI162" s="429"/>
      <c r="AJ162" s="429"/>
      <c r="AK162" s="429"/>
      <c r="AL162" s="429"/>
      <c r="AM162" s="429"/>
      <c r="AN162" s="429"/>
      <c r="AO162" s="429"/>
      <c r="AP162" s="429"/>
      <c r="AQ162" s="509"/>
      <c r="AR162" s="449"/>
      <c r="AS162" s="447" t="s">
        <v>223</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3" t="s">
        <v>58</v>
      </c>
      <c r="Z163" s="904"/>
      <c r="AA163" s="905"/>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06"/>
      <c r="H164" s="397"/>
      <c r="I164" s="397"/>
      <c r="J164" s="397"/>
      <c r="K164" s="397"/>
      <c r="L164" s="397"/>
      <c r="M164" s="397"/>
      <c r="N164" s="397"/>
      <c r="O164" s="398"/>
      <c r="P164" s="464"/>
      <c r="Q164" s="464"/>
      <c r="R164" s="464"/>
      <c r="S164" s="464"/>
      <c r="T164" s="464"/>
      <c r="U164" s="464"/>
      <c r="V164" s="464"/>
      <c r="W164" s="464"/>
      <c r="X164" s="465"/>
      <c r="Y164" s="907" t="s">
        <v>51</v>
      </c>
      <c r="Z164" s="799"/>
      <c r="AA164" s="800"/>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customHeight="1" x14ac:dyDescent="0.15">
      <c r="A166" s="323" t="s">
        <v>651</v>
      </c>
      <c r="B166" s="324"/>
      <c r="C166" s="324"/>
      <c r="D166" s="324"/>
      <c r="E166" s="324"/>
      <c r="F166" s="325"/>
      <c r="G166" s="326" t="s">
        <v>737</v>
      </c>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1</v>
      </c>
    </row>
    <row r="167" spans="1:60" ht="31.5" customHeight="1" x14ac:dyDescent="0.15">
      <c r="A167" s="362" t="s">
        <v>652</v>
      </c>
      <c r="B167" s="332"/>
      <c r="C167" s="332"/>
      <c r="D167" s="332"/>
      <c r="E167" s="332"/>
      <c r="F167" s="333"/>
      <c r="G167" s="364" t="s">
        <v>644</v>
      </c>
      <c r="H167" s="365"/>
      <c r="I167" s="365"/>
      <c r="J167" s="365"/>
      <c r="K167" s="365"/>
      <c r="L167" s="365"/>
      <c r="M167" s="365"/>
      <c r="N167" s="365"/>
      <c r="O167" s="365"/>
      <c r="P167" s="366" t="s">
        <v>643</v>
      </c>
      <c r="Q167" s="365"/>
      <c r="R167" s="365"/>
      <c r="S167" s="365"/>
      <c r="T167" s="365"/>
      <c r="U167" s="365"/>
      <c r="V167" s="365"/>
      <c r="W167" s="365"/>
      <c r="X167" s="367"/>
      <c r="Y167" s="368"/>
      <c r="Z167" s="369"/>
      <c r="AA167" s="370"/>
      <c r="AB167" s="415" t="s">
        <v>11</v>
      </c>
      <c r="AC167" s="415"/>
      <c r="AD167" s="415"/>
      <c r="AE167" s="429" t="s">
        <v>488</v>
      </c>
      <c r="AF167" s="429"/>
      <c r="AG167" s="429"/>
      <c r="AH167" s="429"/>
      <c r="AI167" s="429" t="s">
        <v>640</v>
      </c>
      <c r="AJ167" s="429"/>
      <c r="AK167" s="429"/>
      <c r="AL167" s="429"/>
      <c r="AM167" s="429" t="s">
        <v>456</v>
      </c>
      <c r="AN167" s="429"/>
      <c r="AO167" s="429"/>
      <c r="AP167" s="429"/>
      <c r="AQ167" s="425" t="s">
        <v>487</v>
      </c>
      <c r="AR167" s="426"/>
      <c r="AS167" s="426"/>
      <c r="AT167" s="427"/>
      <c r="AU167" s="425" t="s">
        <v>663</v>
      </c>
      <c r="AV167" s="426"/>
      <c r="AW167" s="426"/>
      <c r="AX167" s="428"/>
      <c r="AY167">
        <f>COUNTA($G$168)</f>
        <v>1</v>
      </c>
    </row>
    <row r="168" spans="1:60" ht="23.25" customHeight="1" x14ac:dyDescent="0.15">
      <c r="A168" s="362"/>
      <c r="B168" s="332"/>
      <c r="C168" s="332"/>
      <c r="D168" s="332"/>
      <c r="E168" s="332"/>
      <c r="F168" s="333"/>
      <c r="G168" s="443" t="s">
        <v>728</v>
      </c>
      <c r="H168" s="372"/>
      <c r="I168" s="372"/>
      <c r="J168" s="372"/>
      <c r="K168" s="372"/>
      <c r="L168" s="372"/>
      <c r="M168" s="372"/>
      <c r="N168" s="372"/>
      <c r="O168" s="372"/>
      <c r="P168" s="375" t="s">
        <v>697</v>
      </c>
      <c r="Q168" s="376"/>
      <c r="R168" s="376"/>
      <c r="S168" s="376"/>
      <c r="T168" s="376"/>
      <c r="U168" s="376"/>
      <c r="V168" s="376"/>
      <c r="W168" s="376"/>
      <c r="X168" s="377"/>
      <c r="Y168" s="381" t="s">
        <v>52</v>
      </c>
      <c r="Z168" s="382"/>
      <c r="AA168" s="383"/>
      <c r="AB168" s="384" t="s">
        <v>692</v>
      </c>
      <c r="AC168" s="384"/>
      <c r="AD168" s="384"/>
      <c r="AE168" s="385">
        <v>2</v>
      </c>
      <c r="AF168" s="385"/>
      <c r="AG168" s="385"/>
      <c r="AH168" s="385"/>
      <c r="AI168" s="385">
        <v>1</v>
      </c>
      <c r="AJ168" s="385"/>
      <c r="AK168" s="385"/>
      <c r="AL168" s="385"/>
      <c r="AM168" s="385">
        <v>2</v>
      </c>
      <c r="AN168" s="385"/>
      <c r="AO168" s="385"/>
      <c r="AP168" s="385"/>
      <c r="AQ168" s="412" t="s">
        <v>725</v>
      </c>
      <c r="AR168" s="385"/>
      <c r="AS168" s="385"/>
      <c r="AT168" s="385"/>
      <c r="AU168" s="403" t="s">
        <v>725</v>
      </c>
      <c r="AV168" s="419"/>
      <c r="AW168" s="419"/>
      <c r="AX168" s="420"/>
      <c r="AY168">
        <f>$AY$167</f>
        <v>1</v>
      </c>
    </row>
    <row r="169" spans="1:60" ht="23.25"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t="s">
        <v>692</v>
      </c>
      <c r="AC169" s="384"/>
      <c r="AD169" s="384"/>
      <c r="AE169" s="385">
        <v>2</v>
      </c>
      <c r="AF169" s="385"/>
      <c r="AG169" s="385"/>
      <c r="AH169" s="385"/>
      <c r="AI169" s="385">
        <v>1</v>
      </c>
      <c r="AJ169" s="385"/>
      <c r="AK169" s="385"/>
      <c r="AL169" s="385"/>
      <c r="AM169" s="385">
        <v>1</v>
      </c>
      <c r="AN169" s="385"/>
      <c r="AO169" s="385"/>
      <c r="AP169" s="385"/>
      <c r="AQ169" s="385">
        <v>1</v>
      </c>
      <c r="AR169" s="385"/>
      <c r="AS169" s="385"/>
      <c r="AT169" s="385"/>
      <c r="AU169" s="424">
        <v>1</v>
      </c>
      <c r="AV169" s="419"/>
      <c r="AW169" s="419"/>
      <c r="AX169" s="420"/>
      <c r="AY169">
        <f>$AY$167</f>
        <v>1</v>
      </c>
    </row>
    <row r="170" spans="1:60" ht="23.25" customHeight="1" x14ac:dyDescent="0.15">
      <c r="A170" s="474" t="s">
        <v>653</v>
      </c>
      <c r="B170" s="355"/>
      <c r="C170" s="355"/>
      <c r="D170" s="355"/>
      <c r="E170" s="355"/>
      <c r="F170" s="475"/>
      <c r="G170" s="238" t="s">
        <v>654</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9" t="s">
        <v>488</v>
      </c>
      <c r="AF170" s="429"/>
      <c r="AG170" s="429"/>
      <c r="AH170" s="429"/>
      <c r="AI170" s="429" t="s">
        <v>640</v>
      </c>
      <c r="AJ170" s="429"/>
      <c r="AK170" s="429"/>
      <c r="AL170" s="429"/>
      <c r="AM170" s="429" t="s">
        <v>456</v>
      </c>
      <c r="AN170" s="429"/>
      <c r="AO170" s="429"/>
      <c r="AP170" s="429"/>
      <c r="AQ170" s="430" t="s">
        <v>664</v>
      </c>
      <c r="AR170" s="431"/>
      <c r="AS170" s="431"/>
      <c r="AT170" s="431"/>
      <c r="AU170" s="431"/>
      <c r="AV170" s="431"/>
      <c r="AW170" s="431"/>
      <c r="AX170" s="432"/>
      <c r="AY170">
        <f>IF(SUBSTITUTE(SUBSTITUTE($G$171,"／",""),"　","")="",0,1)</f>
        <v>1</v>
      </c>
    </row>
    <row r="171" spans="1:60" ht="23.25" customHeight="1" x14ac:dyDescent="0.15">
      <c r="A171" s="476"/>
      <c r="B171" s="337"/>
      <c r="C171" s="337"/>
      <c r="D171" s="337"/>
      <c r="E171" s="337"/>
      <c r="F171" s="477"/>
      <c r="G171" s="408" t="s">
        <v>711</v>
      </c>
      <c r="H171" s="409"/>
      <c r="I171" s="409"/>
      <c r="J171" s="409"/>
      <c r="K171" s="409"/>
      <c r="L171" s="409"/>
      <c r="M171" s="409"/>
      <c r="N171" s="409"/>
      <c r="O171" s="409"/>
      <c r="P171" s="409"/>
      <c r="Q171" s="409"/>
      <c r="R171" s="409"/>
      <c r="S171" s="409"/>
      <c r="T171" s="409"/>
      <c r="U171" s="409"/>
      <c r="V171" s="409"/>
      <c r="W171" s="409"/>
      <c r="X171" s="409"/>
      <c r="Y171" s="433" t="s">
        <v>653</v>
      </c>
      <c r="Z171" s="434"/>
      <c r="AA171" s="435"/>
      <c r="AB171" s="436" t="s">
        <v>699</v>
      </c>
      <c r="AC171" s="437"/>
      <c r="AD171" s="438"/>
      <c r="AE171" s="412">
        <v>13</v>
      </c>
      <c r="AF171" s="412"/>
      <c r="AG171" s="412"/>
      <c r="AH171" s="412"/>
      <c r="AI171" s="412">
        <v>26</v>
      </c>
      <c r="AJ171" s="412"/>
      <c r="AK171" s="412"/>
      <c r="AL171" s="412"/>
      <c r="AM171" s="412">
        <v>13</v>
      </c>
      <c r="AN171" s="412"/>
      <c r="AO171" s="412"/>
      <c r="AP171" s="412"/>
      <c r="AQ171" s="403">
        <v>24</v>
      </c>
      <c r="AR171" s="386"/>
      <c r="AS171" s="386"/>
      <c r="AT171" s="386"/>
      <c r="AU171" s="386"/>
      <c r="AV171" s="386"/>
      <c r="AW171" s="386"/>
      <c r="AX171" s="387"/>
      <c r="AY171">
        <f>$AY$170</f>
        <v>1</v>
      </c>
    </row>
    <row r="172" spans="1:60" ht="46.5" customHeight="1" x14ac:dyDescent="0.15">
      <c r="A172" s="478"/>
      <c r="B172" s="339"/>
      <c r="C172" s="339"/>
      <c r="D172" s="339"/>
      <c r="E172" s="339"/>
      <c r="F172" s="479"/>
      <c r="G172" s="410"/>
      <c r="H172" s="411"/>
      <c r="I172" s="411"/>
      <c r="J172" s="411"/>
      <c r="K172" s="411"/>
      <c r="L172" s="411"/>
      <c r="M172" s="411"/>
      <c r="N172" s="411"/>
      <c r="O172" s="411"/>
      <c r="P172" s="411"/>
      <c r="Q172" s="411"/>
      <c r="R172" s="411"/>
      <c r="S172" s="411"/>
      <c r="T172" s="411"/>
      <c r="U172" s="411"/>
      <c r="V172" s="411"/>
      <c r="W172" s="411"/>
      <c r="X172" s="411"/>
      <c r="Y172" s="399" t="s">
        <v>655</v>
      </c>
      <c r="Z172" s="413"/>
      <c r="AA172" s="414"/>
      <c r="AB172" s="439" t="s">
        <v>700</v>
      </c>
      <c r="AC172" s="440"/>
      <c r="AD172" s="441"/>
      <c r="AE172" s="442" t="s">
        <v>712</v>
      </c>
      <c r="AF172" s="442"/>
      <c r="AG172" s="442"/>
      <c r="AH172" s="442"/>
      <c r="AI172" s="442" t="s">
        <v>713</v>
      </c>
      <c r="AJ172" s="442"/>
      <c r="AK172" s="442"/>
      <c r="AL172" s="442"/>
      <c r="AM172" s="442" t="s">
        <v>961</v>
      </c>
      <c r="AN172" s="442"/>
      <c r="AO172" s="442"/>
      <c r="AP172" s="442"/>
      <c r="AQ172" s="442" t="s">
        <v>735</v>
      </c>
      <c r="AR172" s="442"/>
      <c r="AS172" s="442"/>
      <c r="AT172" s="442"/>
      <c r="AU172" s="442"/>
      <c r="AV172" s="442"/>
      <c r="AW172" s="442"/>
      <c r="AX172" s="444"/>
      <c r="AY172">
        <f>$AY$170</f>
        <v>1</v>
      </c>
    </row>
    <row r="173" spans="1:60" ht="18.75" customHeight="1" x14ac:dyDescent="0.15">
      <c r="A173" s="516" t="s">
        <v>306</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29" t="s">
        <v>488</v>
      </c>
      <c r="AF173" s="429"/>
      <c r="AG173" s="429"/>
      <c r="AH173" s="429"/>
      <c r="AI173" s="429" t="s">
        <v>640</v>
      </c>
      <c r="AJ173" s="429"/>
      <c r="AK173" s="429"/>
      <c r="AL173" s="429"/>
      <c r="AM173" s="429" t="s">
        <v>456</v>
      </c>
      <c r="AN173" s="429"/>
      <c r="AO173" s="429"/>
      <c r="AP173" s="429"/>
      <c r="AQ173" s="471" t="s">
        <v>222</v>
      </c>
      <c r="AR173" s="472"/>
      <c r="AS173" s="472"/>
      <c r="AT173" s="473"/>
      <c r="AU173" s="337" t="s">
        <v>129</v>
      </c>
      <c r="AV173" s="337"/>
      <c r="AW173" s="337"/>
      <c r="AX173" s="342"/>
      <c r="AY173">
        <f>COUNTA($G$175)</f>
        <v>1</v>
      </c>
    </row>
    <row r="174" spans="1:60" ht="18.75" customHeight="1" x14ac:dyDescent="0.15">
      <c r="A174" s="519"/>
      <c r="B174" s="520"/>
      <c r="C174" s="520"/>
      <c r="D174" s="520"/>
      <c r="E174" s="520"/>
      <c r="F174" s="521"/>
      <c r="G174" s="357"/>
      <c r="H174" s="339"/>
      <c r="I174" s="339"/>
      <c r="J174" s="339"/>
      <c r="K174" s="339"/>
      <c r="L174" s="339"/>
      <c r="M174" s="339"/>
      <c r="N174" s="339"/>
      <c r="O174" s="340"/>
      <c r="P174" s="343"/>
      <c r="Q174" s="339"/>
      <c r="R174" s="339"/>
      <c r="S174" s="339"/>
      <c r="T174" s="339"/>
      <c r="U174" s="339"/>
      <c r="V174" s="339"/>
      <c r="W174" s="339"/>
      <c r="X174" s="340"/>
      <c r="Y174" s="494"/>
      <c r="Z174" s="495"/>
      <c r="AA174" s="496"/>
      <c r="AB174" s="416"/>
      <c r="AC174" s="500"/>
      <c r="AD174" s="501"/>
      <c r="AE174" s="429"/>
      <c r="AF174" s="429"/>
      <c r="AG174" s="429"/>
      <c r="AH174" s="429"/>
      <c r="AI174" s="429"/>
      <c r="AJ174" s="429"/>
      <c r="AK174" s="429"/>
      <c r="AL174" s="429"/>
      <c r="AM174" s="429"/>
      <c r="AN174" s="429"/>
      <c r="AO174" s="429"/>
      <c r="AP174" s="429"/>
      <c r="AQ174" s="445" t="s">
        <v>725</v>
      </c>
      <c r="AR174" s="446"/>
      <c r="AS174" s="447" t="s">
        <v>223</v>
      </c>
      <c r="AT174" s="448"/>
      <c r="AU174" s="449">
        <v>4</v>
      </c>
      <c r="AV174" s="449"/>
      <c r="AW174" s="339" t="s">
        <v>170</v>
      </c>
      <c r="AX174" s="344"/>
      <c r="AY174">
        <f t="shared" ref="AY174:AY179" si="7">$AY$173</f>
        <v>1</v>
      </c>
    </row>
    <row r="175" spans="1:60" ht="23.25" customHeight="1" x14ac:dyDescent="0.15">
      <c r="A175" s="522"/>
      <c r="B175" s="520"/>
      <c r="C175" s="520"/>
      <c r="D175" s="520"/>
      <c r="E175" s="520"/>
      <c r="F175" s="521"/>
      <c r="G175" s="388" t="s">
        <v>686</v>
      </c>
      <c r="H175" s="389"/>
      <c r="I175" s="389"/>
      <c r="J175" s="389"/>
      <c r="K175" s="389"/>
      <c r="L175" s="389"/>
      <c r="M175" s="389"/>
      <c r="N175" s="389"/>
      <c r="O175" s="390"/>
      <c r="P175" s="154" t="s">
        <v>687</v>
      </c>
      <c r="Q175" s="154"/>
      <c r="R175" s="154"/>
      <c r="S175" s="154"/>
      <c r="T175" s="154"/>
      <c r="U175" s="154"/>
      <c r="V175" s="154"/>
      <c r="W175" s="154"/>
      <c r="X175" s="155"/>
      <c r="Y175" s="399" t="s">
        <v>12</v>
      </c>
      <c r="Z175" s="400"/>
      <c r="AA175" s="401"/>
      <c r="AB175" s="402" t="s">
        <v>688</v>
      </c>
      <c r="AC175" s="402"/>
      <c r="AD175" s="402"/>
      <c r="AE175" s="403">
        <v>70</v>
      </c>
      <c r="AF175" s="386"/>
      <c r="AG175" s="386"/>
      <c r="AH175" s="386"/>
      <c r="AI175" s="403">
        <v>69.599999999999994</v>
      </c>
      <c r="AJ175" s="386"/>
      <c r="AK175" s="386"/>
      <c r="AL175" s="386"/>
      <c r="AM175" s="403" t="s">
        <v>684</v>
      </c>
      <c r="AN175" s="386"/>
      <c r="AO175" s="386"/>
      <c r="AP175" s="386"/>
      <c r="AQ175" s="405" t="s">
        <v>684</v>
      </c>
      <c r="AR175" s="406"/>
      <c r="AS175" s="406"/>
      <c r="AT175" s="407"/>
      <c r="AU175" s="386" t="s">
        <v>684</v>
      </c>
      <c r="AV175" s="386"/>
      <c r="AW175" s="386"/>
      <c r="AX175" s="387"/>
      <c r="AY175">
        <f t="shared" si="7"/>
        <v>1</v>
      </c>
    </row>
    <row r="176" spans="1:60" ht="23.25"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1" t="s">
        <v>688</v>
      </c>
      <c r="AC176" s="461"/>
      <c r="AD176" s="461"/>
      <c r="AE176" s="403">
        <v>71.599999999999994</v>
      </c>
      <c r="AF176" s="386"/>
      <c r="AG176" s="386"/>
      <c r="AH176" s="386"/>
      <c r="AI176" s="403">
        <v>70</v>
      </c>
      <c r="AJ176" s="386"/>
      <c r="AK176" s="386"/>
      <c r="AL176" s="386"/>
      <c r="AM176" s="403">
        <v>69.599999999999994</v>
      </c>
      <c r="AN176" s="386"/>
      <c r="AO176" s="386"/>
      <c r="AP176" s="386"/>
      <c r="AQ176" s="405" t="s">
        <v>684</v>
      </c>
      <c r="AR176" s="406"/>
      <c r="AS176" s="406"/>
      <c r="AT176" s="407"/>
      <c r="AU176" s="386" t="s">
        <v>684</v>
      </c>
      <c r="AV176" s="386"/>
      <c r="AW176" s="386"/>
      <c r="AX176" s="387"/>
      <c r="AY176">
        <f t="shared" si="7"/>
        <v>1</v>
      </c>
    </row>
    <row r="177" spans="1:60" ht="78" customHeight="1" x14ac:dyDescent="0.15">
      <c r="A177" s="522"/>
      <c r="B177" s="520"/>
      <c r="C177" s="520"/>
      <c r="D177" s="520"/>
      <c r="E177" s="520"/>
      <c r="F177" s="521"/>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v>102.3</v>
      </c>
      <c r="AF177" s="386"/>
      <c r="AG177" s="386"/>
      <c r="AH177" s="386"/>
      <c r="AI177" s="403" t="s">
        <v>684</v>
      </c>
      <c r="AJ177" s="386"/>
      <c r="AK177" s="386"/>
      <c r="AL177" s="386"/>
      <c r="AM177" s="403" t="s">
        <v>684</v>
      </c>
      <c r="AN177" s="386"/>
      <c r="AO177" s="386"/>
      <c r="AP177" s="386"/>
      <c r="AQ177" s="405" t="s">
        <v>684</v>
      </c>
      <c r="AR177" s="406"/>
      <c r="AS177" s="406"/>
      <c r="AT177" s="407"/>
      <c r="AU177" s="386" t="s">
        <v>684</v>
      </c>
      <c r="AV177" s="386"/>
      <c r="AW177" s="386"/>
      <c r="AX177" s="387"/>
      <c r="AY177">
        <f t="shared" si="7"/>
        <v>1</v>
      </c>
    </row>
    <row r="178" spans="1:60" ht="23.25" customHeight="1" x14ac:dyDescent="0.15">
      <c r="A178" s="474" t="s">
        <v>331</v>
      </c>
      <c r="B178" s="469"/>
      <c r="C178" s="469"/>
      <c r="D178" s="469"/>
      <c r="E178" s="469"/>
      <c r="F178" s="470"/>
      <c r="G178" s="510" t="s">
        <v>689</v>
      </c>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1</v>
      </c>
    </row>
    <row r="179" spans="1:60" ht="23.25" customHeight="1" thickBot="1" x14ac:dyDescent="0.2">
      <c r="A179" s="363"/>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1</v>
      </c>
    </row>
    <row r="180" spans="1:60" ht="18.75" hidden="1" customHeight="1" x14ac:dyDescent="0.15">
      <c r="A180" s="329" t="s">
        <v>645</v>
      </c>
      <c r="B180" s="331" t="s">
        <v>646</v>
      </c>
      <c r="C180" s="332"/>
      <c r="D180" s="332"/>
      <c r="E180" s="332"/>
      <c r="F180" s="333"/>
      <c r="G180" s="337" t="s">
        <v>647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899" t="s">
        <v>11</v>
      </c>
      <c r="AC185" s="900"/>
      <c r="AD185" s="901"/>
      <c r="AE185" s="429" t="s">
        <v>488</v>
      </c>
      <c r="AF185" s="429"/>
      <c r="AG185" s="429"/>
      <c r="AH185" s="429"/>
      <c r="AI185" s="429" t="s">
        <v>640</v>
      </c>
      <c r="AJ185" s="429"/>
      <c r="AK185" s="429"/>
      <c r="AL185" s="429"/>
      <c r="AM185" s="429" t="s">
        <v>456</v>
      </c>
      <c r="AN185" s="429"/>
      <c r="AO185" s="429"/>
      <c r="AP185" s="429"/>
      <c r="AQ185" s="504" t="s">
        <v>222</v>
      </c>
      <c r="AR185" s="505"/>
      <c r="AS185" s="505"/>
      <c r="AT185" s="506"/>
      <c r="AU185" s="507" t="s">
        <v>129</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500"/>
      <c r="AD186" s="501"/>
      <c r="AE186" s="429"/>
      <c r="AF186" s="429"/>
      <c r="AG186" s="429"/>
      <c r="AH186" s="429"/>
      <c r="AI186" s="429"/>
      <c r="AJ186" s="429"/>
      <c r="AK186" s="429"/>
      <c r="AL186" s="429"/>
      <c r="AM186" s="429"/>
      <c r="AN186" s="429"/>
      <c r="AO186" s="429"/>
      <c r="AP186" s="429"/>
      <c r="AQ186" s="509"/>
      <c r="AR186" s="449"/>
      <c r="AS186" s="447" t="s">
        <v>223</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3" t="s">
        <v>58</v>
      </c>
      <c r="Z187" s="904"/>
      <c r="AA187" s="905"/>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06"/>
      <c r="H188" s="397"/>
      <c r="I188" s="397"/>
      <c r="J188" s="397"/>
      <c r="K188" s="397"/>
      <c r="L188" s="397"/>
      <c r="M188" s="397"/>
      <c r="N188" s="397"/>
      <c r="O188" s="398"/>
      <c r="P188" s="464"/>
      <c r="Q188" s="464"/>
      <c r="R188" s="464"/>
      <c r="S188" s="464"/>
      <c r="T188" s="464"/>
      <c r="U188" s="464"/>
      <c r="V188" s="464"/>
      <c r="W188" s="464"/>
      <c r="X188" s="465"/>
      <c r="Y188" s="907" t="s">
        <v>51</v>
      </c>
      <c r="Z188" s="799"/>
      <c r="AA188" s="800"/>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7" t="s">
        <v>13</v>
      </c>
      <c r="Z189" s="799"/>
      <c r="AA189" s="800"/>
      <c r="AB189" s="908" t="s">
        <v>14</v>
      </c>
      <c r="AC189" s="908"/>
      <c r="AD189" s="908"/>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899" t="s">
        <v>11</v>
      </c>
      <c r="AC190" s="900"/>
      <c r="AD190" s="901"/>
      <c r="AE190" s="429" t="s">
        <v>488</v>
      </c>
      <c r="AF190" s="429"/>
      <c r="AG190" s="429"/>
      <c r="AH190" s="429"/>
      <c r="AI190" s="429" t="s">
        <v>640</v>
      </c>
      <c r="AJ190" s="429"/>
      <c r="AK190" s="429"/>
      <c r="AL190" s="429"/>
      <c r="AM190" s="429" t="s">
        <v>456</v>
      </c>
      <c r="AN190" s="429"/>
      <c r="AO190" s="429"/>
      <c r="AP190" s="429"/>
      <c r="AQ190" s="504" t="s">
        <v>222</v>
      </c>
      <c r="AR190" s="505"/>
      <c r="AS190" s="505"/>
      <c r="AT190" s="506"/>
      <c r="AU190" s="507" t="s">
        <v>129</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500"/>
      <c r="AD191" s="501"/>
      <c r="AE191" s="429"/>
      <c r="AF191" s="429"/>
      <c r="AG191" s="429"/>
      <c r="AH191" s="429"/>
      <c r="AI191" s="429"/>
      <c r="AJ191" s="429"/>
      <c r="AK191" s="429"/>
      <c r="AL191" s="429"/>
      <c r="AM191" s="429"/>
      <c r="AN191" s="429"/>
      <c r="AO191" s="429"/>
      <c r="AP191" s="429"/>
      <c r="AQ191" s="509"/>
      <c r="AR191" s="449"/>
      <c r="AS191" s="447" t="s">
        <v>223</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3" t="s">
        <v>58</v>
      </c>
      <c r="Z192" s="904"/>
      <c r="AA192" s="905"/>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06"/>
      <c r="H193" s="397"/>
      <c r="I193" s="397"/>
      <c r="J193" s="397"/>
      <c r="K193" s="397"/>
      <c r="L193" s="397"/>
      <c r="M193" s="397"/>
      <c r="N193" s="397"/>
      <c r="O193" s="398"/>
      <c r="P193" s="464"/>
      <c r="Q193" s="464"/>
      <c r="R193" s="464"/>
      <c r="S193" s="464"/>
      <c r="T193" s="464"/>
      <c r="U193" s="464"/>
      <c r="V193" s="464"/>
      <c r="W193" s="464"/>
      <c r="X193" s="465"/>
      <c r="Y193" s="907" t="s">
        <v>51</v>
      </c>
      <c r="Z193" s="799"/>
      <c r="AA193" s="800"/>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7" t="s">
        <v>13</v>
      </c>
      <c r="Z194" s="799"/>
      <c r="AA194" s="800"/>
      <c r="AB194" s="908" t="s">
        <v>14</v>
      </c>
      <c r="AC194" s="908"/>
      <c r="AD194" s="908"/>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899" t="s">
        <v>11</v>
      </c>
      <c r="AC195" s="900"/>
      <c r="AD195" s="901"/>
      <c r="AE195" s="429" t="s">
        <v>488</v>
      </c>
      <c r="AF195" s="429"/>
      <c r="AG195" s="429"/>
      <c r="AH195" s="429"/>
      <c r="AI195" s="429" t="s">
        <v>640</v>
      </c>
      <c r="AJ195" s="429"/>
      <c r="AK195" s="429"/>
      <c r="AL195" s="429"/>
      <c r="AM195" s="429" t="s">
        <v>456</v>
      </c>
      <c r="AN195" s="429"/>
      <c r="AO195" s="429"/>
      <c r="AP195" s="429"/>
      <c r="AQ195" s="504" t="s">
        <v>222</v>
      </c>
      <c r="AR195" s="505"/>
      <c r="AS195" s="505"/>
      <c r="AT195" s="506"/>
      <c r="AU195" s="507" t="s">
        <v>129</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500"/>
      <c r="AD196" s="501"/>
      <c r="AE196" s="429"/>
      <c r="AF196" s="429"/>
      <c r="AG196" s="429"/>
      <c r="AH196" s="429"/>
      <c r="AI196" s="429"/>
      <c r="AJ196" s="429"/>
      <c r="AK196" s="429"/>
      <c r="AL196" s="429"/>
      <c r="AM196" s="429"/>
      <c r="AN196" s="429"/>
      <c r="AO196" s="429"/>
      <c r="AP196" s="429"/>
      <c r="AQ196" s="509"/>
      <c r="AR196" s="449"/>
      <c r="AS196" s="447" t="s">
        <v>223</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3" t="s">
        <v>58</v>
      </c>
      <c r="Z197" s="904"/>
      <c r="AA197" s="905"/>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06"/>
      <c r="H198" s="397"/>
      <c r="I198" s="397"/>
      <c r="J198" s="397"/>
      <c r="K198" s="397"/>
      <c r="L198" s="397"/>
      <c r="M198" s="397"/>
      <c r="N198" s="397"/>
      <c r="O198" s="398"/>
      <c r="P198" s="464"/>
      <c r="Q198" s="464"/>
      <c r="R198" s="464"/>
      <c r="S198" s="464"/>
      <c r="T198" s="464"/>
      <c r="U198" s="464"/>
      <c r="V198" s="464"/>
      <c r="W198" s="464"/>
      <c r="X198" s="465"/>
      <c r="Y198" s="907" t="s">
        <v>51</v>
      </c>
      <c r="Z198" s="799"/>
      <c r="AA198" s="800"/>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4" t="s">
        <v>307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303</v>
      </c>
      <c r="X200" s="568"/>
      <c r="Y200" s="571"/>
      <c r="Z200" s="571"/>
      <c r="AA200" s="572"/>
      <c r="AB200" s="565" t="s">
        <v>11</v>
      </c>
      <c r="AC200" s="562"/>
      <c r="AD200" s="563"/>
      <c r="AE200" s="429" t="s">
        <v>488</v>
      </c>
      <c r="AF200" s="429"/>
      <c r="AG200" s="429"/>
      <c r="AH200" s="429"/>
      <c r="AI200" s="429" t="s">
        <v>640</v>
      </c>
      <c r="AJ200" s="429"/>
      <c r="AK200" s="429"/>
      <c r="AL200" s="429"/>
      <c r="AM200" s="429" t="s">
        <v>456</v>
      </c>
      <c r="AN200" s="429"/>
      <c r="AO200" s="429"/>
      <c r="AP200" s="429"/>
      <c r="AQ200" s="504" t="s">
        <v>222</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5"/>
      <c r="AR201" s="446"/>
      <c r="AS201" s="447" t="s">
        <v>223</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224</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321</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321</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322</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311</v>
      </c>
      <c r="B205" s="580"/>
      <c r="C205" s="580"/>
      <c r="D205" s="580"/>
      <c r="E205" s="580"/>
      <c r="F205" s="581"/>
      <c r="G205" s="539" t="s">
        <v>225</v>
      </c>
      <c r="H205" s="585"/>
      <c r="I205" s="585"/>
      <c r="J205" s="585"/>
      <c r="K205" s="585"/>
      <c r="L205" s="585"/>
      <c r="M205" s="585"/>
      <c r="N205" s="585"/>
      <c r="O205" s="585"/>
      <c r="P205" s="585"/>
      <c r="Q205" s="585"/>
      <c r="R205" s="585"/>
      <c r="S205" s="585"/>
      <c r="T205" s="585"/>
      <c r="U205" s="585"/>
      <c r="V205" s="585"/>
      <c r="W205" s="588" t="s">
        <v>320</v>
      </c>
      <c r="X205" s="589"/>
      <c r="Y205" s="553" t="s">
        <v>12</v>
      </c>
      <c r="Z205" s="553"/>
      <c r="AA205" s="554"/>
      <c r="AB205" s="555" t="s">
        <v>321</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321</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322</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307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1" t="s">
        <v>488</v>
      </c>
      <c r="AF208" s="151"/>
      <c r="AG208" s="151"/>
      <c r="AH208" s="151"/>
      <c r="AI208" s="429" t="s">
        <v>640</v>
      </c>
      <c r="AJ208" s="429"/>
      <c r="AK208" s="429"/>
      <c r="AL208" s="429"/>
      <c r="AM208" s="429" t="s">
        <v>456</v>
      </c>
      <c r="AN208" s="429"/>
      <c r="AO208" s="429"/>
      <c r="AP208" s="429"/>
      <c r="AQ208" s="504" t="s">
        <v>222</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3"/>
      <c r="AC209" s="339"/>
      <c r="AD209" s="340"/>
      <c r="AE209" s="151"/>
      <c r="AF209" s="151"/>
      <c r="AG209" s="151"/>
      <c r="AH209" s="151"/>
      <c r="AI209" s="429"/>
      <c r="AJ209" s="429"/>
      <c r="AK209" s="429"/>
      <c r="AL209" s="429"/>
      <c r="AM209" s="429"/>
      <c r="AN209" s="429"/>
      <c r="AO209" s="429"/>
      <c r="AP209" s="429"/>
      <c r="AQ209" s="445"/>
      <c r="AR209" s="446"/>
      <c r="AS209" s="447" t="s">
        <v>223</v>
      </c>
      <c r="AT209" s="448"/>
      <c r="AU209" s="445"/>
      <c r="AV209" s="446"/>
      <c r="AW209" s="447" t="s">
        <v>170</v>
      </c>
      <c r="AX209" s="602"/>
      <c r="AY209">
        <f>$AY$208</f>
        <v>0</v>
      </c>
    </row>
    <row r="210" spans="1:51" ht="23.25" hidden="1" customHeight="1" x14ac:dyDescent="0.15">
      <c r="A210" s="579"/>
      <c r="B210" s="580"/>
      <c r="C210" s="580"/>
      <c r="D210" s="580"/>
      <c r="E210" s="580"/>
      <c r="F210" s="581"/>
      <c r="G210" s="615" t="s">
        <v>224</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334</v>
      </c>
      <c r="B213" s="659"/>
      <c r="C213" s="659"/>
      <c r="D213" s="659"/>
      <c r="E213" s="583" t="s">
        <v>295</v>
      </c>
      <c r="F213" s="584"/>
      <c r="G213" s="97" t="s">
        <v>225</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648</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302</v>
      </c>
      <c r="AP214" s="675"/>
      <c r="AQ214" s="675"/>
      <c r="AR214" s="96" t="s">
        <v>301</v>
      </c>
      <c r="AS214" s="674"/>
      <c r="AT214" s="675"/>
      <c r="AU214" s="675"/>
      <c r="AV214" s="675"/>
      <c r="AW214" s="675"/>
      <c r="AX214" s="676"/>
      <c r="AY214">
        <f>COUNTIF($AR$214,"☑")</f>
        <v>0</v>
      </c>
    </row>
    <row r="215" spans="1:51" ht="45" customHeight="1" x14ac:dyDescent="0.15">
      <c r="A215" s="664" t="s">
        <v>354</v>
      </c>
      <c r="B215" s="665"/>
      <c r="C215" s="667" t="s">
        <v>226</v>
      </c>
      <c r="D215" s="665"/>
      <c r="E215" s="668" t="s">
        <v>242</v>
      </c>
      <c r="F215" s="669"/>
      <c r="G215" s="670" t="s">
        <v>738</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241</v>
      </c>
      <c r="F216" s="470"/>
      <c r="G216" s="153" t="s">
        <v>739</v>
      </c>
      <c r="H216" s="154"/>
      <c r="I216" s="154"/>
      <c r="J216" s="154"/>
      <c r="K216" s="154"/>
      <c r="L216" s="154"/>
      <c r="M216" s="154"/>
      <c r="N216" s="154"/>
      <c r="O216" s="154"/>
      <c r="P216" s="154"/>
      <c r="Q216" s="154"/>
      <c r="R216" s="154"/>
      <c r="S216" s="154"/>
      <c r="T216" s="154"/>
      <c r="U216" s="154"/>
      <c r="V216" s="155"/>
      <c r="W216" s="642" t="s">
        <v>656</v>
      </c>
      <c r="X216" s="643"/>
      <c r="Y216" s="643"/>
      <c r="Z216" s="643"/>
      <c r="AA216" s="644"/>
      <c r="AB216" s="645" t="s">
        <v>740</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657</v>
      </c>
      <c r="X217" s="649"/>
      <c r="Y217" s="649"/>
      <c r="Z217" s="649"/>
      <c r="AA217" s="650"/>
      <c r="AB217" s="645" t="s">
        <v>741</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669</v>
      </c>
      <c r="D218" s="652"/>
      <c r="E218" s="468" t="s">
        <v>350</v>
      </c>
      <c r="F218" s="470"/>
      <c r="G218" s="632" t="s">
        <v>229</v>
      </c>
      <c r="H218" s="633"/>
      <c r="I218" s="633"/>
      <c r="J218" s="655" t="s">
        <v>230</v>
      </c>
      <c r="K218" s="656"/>
      <c r="L218" s="656"/>
      <c r="M218" s="656"/>
      <c r="N218" s="656"/>
      <c r="O218" s="656"/>
      <c r="P218" s="656"/>
      <c r="Q218" s="656"/>
      <c r="R218" s="656"/>
      <c r="S218" s="656"/>
      <c r="T218" s="657"/>
      <c r="U218" s="630" t="s">
        <v>742</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670</v>
      </c>
      <c r="H219" s="633"/>
      <c r="I219" s="633"/>
      <c r="J219" s="633"/>
      <c r="K219" s="633"/>
      <c r="L219" s="633"/>
      <c r="M219" s="633"/>
      <c r="N219" s="633"/>
      <c r="O219" s="633"/>
      <c r="P219" s="633"/>
      <c r="Q219" s="633"/>
      <c r="R219" s="633"/>
      <c r="S219" s="633"/>
      <c r="T219" s="633"/>
      <c r="U219" s="629" t="s">
        <v>743</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657</v>
      </c>
      <c r="H220" s="633"/>
      <c r="I220" s="633"/>
      <c r="J220" s="633"/>
      <c r="K220" s="633"/>
      <c r="L220" s="633"/>
      <c r="M220" s="633"/>
      <c r="N220" s="633"/>
      <c r="O220" s="633"/>
      <c r="P220" s="633"/>
      <c r="Q220" s="633"/>
      <c r="R220" s="633"/>
      <c r="S220" s="633"/>
      <c r="T220" s="633"/>
      <c r="U220" s="159" t="s">
        <v>744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84.75"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722</v>
      </c>
      <c r="AE223" s="720"/>
      <c r="AF223" s="720"/>
      <c r="AG223" s="721" t="s">
        <v>747</v>
      </c>
      <c r="AH223" s="722"/>
      <c r="AI223" s="722"/>
      <c r="AJ223" s="722"/>
      <c r="AK223" s="722"/>
      <c r="AL223" s="722"/>
      <c r="AM223" s="722"/>
      <c r="AN223" s="722"/>
      <c r="AO223" s="722"/>
      <c r="AP223" s="722"/>
      <c r="AQ223" s="722"/>
      <c r="AR223" s="722"/>
      <c r="AS223" s="722"/>
      <c r="AT223" s="722"/>
      <c r="AU223" s="722"/>
      <c r="AV223" s="722"/>
      <c r="AW223" s="722"/>
      <c r="AX223" s="723"/>
    </row>
    <row r="224" spans="1:51" ht="56.25"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722</v>
      </c>
      <c r="AE224" s="701"/>
      <c r="AF224" s="701"/>
      <c r="AG224" s="727" t="s">
        <v>748</v>
      </c>
      <c r="AH224" s="728"/>
      <c r="AI224" s="728"/>
      <c r="AJ224" s="728"/>
      <c r="AK224" s="728"/>
      <c r="AL224" s="728"/>
      <c r="AM224" s="728"/>
      <c r="AN224" s="728"/>
      <c r="AO224" s="728"/>
      <c r="AP224" s="728"/>
      <c r="AQ224" s="728"/>
      <c r="AR224" s="728"/>
      <c r="AS224" s="728"/>
      <c r="AT224" s="728"/>
      <c r="AU224" s="728"/>
      <c r="AV224" s="728"/>
      <c r="AW224" s="728"/>
      <c r="AX224" s="729"/>
    </row>
    <row r="225" spans="1:50" ht="27"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722</v>
      </c>
      <c r="AE225" s="734"/>
      <c r="AF225" s="734"/>
      <c r="AG225" s="691" t="s">
        <v>749</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722</v>
      </c>
      <c r="AE226" s="688"/>
      <c r="AF226" s="688"/>
      <c r="AG226" s="689" t="s">
        <v>754</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332</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745</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8"/>
      <c r="B228" s="679"/>
      <c r="C228" s="695"/>
      <c r="D228" s="696"/>
      <c r="E228" s="703" t="s">
        <v>287</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745</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59.2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722</v>
      </c>
      <c r="AE229" s="753"/>
      <c r="AF229" s="753"/>
      <c r="AG229" s="754" t="s">
        <v>750</v>
      </c>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722</v>
      </c>
      <c r="AE230" s="701"/>
      <c r="AF230" s="701"/>
      <c r="AG230" s="727" t="s">
        <v>947</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722</v>
      </c>
      <c r="AE231" s="701"/>
      <c r="AF231" s="701"/>
      <c r="AG231" s="727" t="s">
        <v>751</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722</v>
      </c>
      <c r="AE232" s="701"/>
      <c r="AF232" s="701"/>
      <c r="AG232" s="727" t="s">
        <v>752</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304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746</v>
      </c>
      <c r="AE233" s="734"/>
      <c r="AF233" s="734"/>
      <c r="AG233" s="749" t="s">
        <v>945</v>
      </c>
      <c r="AH233" s="750"/>
      <c r="AI233" s="750"/>
      <c r="AJ233" s="750"/>
      <c r="AK233" s="750"/>
      <c r="AL233" s="750"/>
      <c r="AM233" s="750"/>
      <c r="AN233" s="750"/>
      <c r="AO233" s="750"/>
      <c r="AP233" s="750"/>
      <c r="AQ233" s="750"/>
      <c r="AR233" s="750"/>
      <c r="AS233" s="750"/>
      <c r="AT233" s="750"/>
      <c r="AU233" s="750"/>
      <c r="AV233" s="750"/>
      <c r="AW233" s="750"/>
      <c r="AX233" s="751"/>
    </row>
    <row r="234" spans="1:50" ht="37.5" customHeight="1" x14ac:dyDescent="0.15">
      <c r="A234" s="678"/>
      <c r="B234" s="680"/>
      <c r="C234" s="735" t="s">
        <v>305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746</v>
      </c>
      <c r="AE234" s="701"/>
      <c r="AF234" s="702"/>
      <c r="AG234" s="727" t="s">
        <v>945</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292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722</v>
      </c>
      <c r="AE235" s="742"/>
      <c r="AF235" s="743"/>
      <c r="AG235" s="744" t="s">
        <v>753</v>
      </c>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293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722</v>
      </c>
      <c r="AE236" s="753"/>
      <c r="AF236" s="763"/>
      <c r="AG236" s="754" t="s">
        <v>952</v>
      </c>
      <c r="AH236" s="755"/>
      <c r="AI236" s="755"/>
      <c r="AJ236" s="755"/>
      <c r="AK236" s="755"/>
      <c r="AL236" s="755"/>
      <c r="AM236" s="755"/>
      <c r="AN236" s="755"/>
      <c r="AO236" s="755"/>
      <c r="AP236" s="755"/>
      <c r="AQ236" s="755"/>
      <c r="AR236" s="755"/>
      <c r="AS236" s="755"/>
      <c r="AT236" s="755"/>
      <c r="AU236" s="755"/>
      <c r="AV236" s="755"/>
      <c r="AW236" s="755"/>
      <c r="AX236" s="756"/>
    </row>
    <row r="237" spans="1:50" ht="65.2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722</v>
      </c>
      <c r="AE237" s="768"/>
      <c r="AF237" s="768"/>
      <c r="AG237" s="727" t="s">
        <v>755</v>
      </c>
      <c r="AH237" s="728"/>
      <c r="AI237" s="728"/>
      <c r="AJ237" s="728"/>
      <c r="AK237" s="728"/>
      <c r="AL237" s="728"/>
      <c r="AM237" s="728"/>
      <c r="AN237" s="728"/>
      <c r="AO237" s="728"/>
      <c r="AP237" s="728"/>
      <c r="AQ237" s="728"/>
      <c r="AR237" s="728"/>
      <c r="AS237" s="728"/>
      <c r="AT237" s="728"/>
      <c r="AU237" s="728"/>
      <c r="AV237" s="728"/>
      <c r="AW237" s="728"/>
      <c r="AX237" s="729"/>
    </row>
    <row r="238" spans="1:50" ht="45" customHeight="1" x14ac:dyDescent="0.15">
      <c r="A238" s="678"/>
      <c r="B238" s="680"/>
      <c r="C238" s="747" t="s">
        <v>227</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722</v>
      </c>
      <c r="AE238" s="701"/>
      <c r="AF238" s="701"/>
      <c r="AG238" s="727" t="s">
        <v>953</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722</v>
      </c>
      <c r="AE239" s="701"/>
      <c r="AF239" s="701"/>
      <c r="AG239" s="757" t="s">
        <v>756</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746</v>
      </c>
      <c r="AE240" s="688"/>
      <c r="AF240" s="780"/>
      <c r="AG240" s="689" t="s">
        <v>725</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675</v>
      </c>
      <c r="P241" s="117"/>
      <c r="Q241" s="117"/>
      <c r="R241" s="117"/>
      <c r="S241" s="117"/>
      <c r="T241" s="117"/>
      <c r="U241" s="117"/>
      <c r="V241" s="117"/>
      <c r="W241" s="117"/>
      <c r="X241" s="117"/>
      <c r="Y241" s="117"/>
      <c r="Z241" s="117"/>
      <c r="AA241" s="117"/>
      <c r="AB241" s="117"/>
      <c r="AC241" s="117"/>
      <c r="AD241" s="117"/>
      <c r="AE241" s="117"/>
      <c r="AF241" s="118"/>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hidden="1"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hidden="1"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hidden="1"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hidden="1"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757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955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954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8" t="s">
        <v>957</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308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348</v>
      </c>
      <c r="B258" s="799"/>
      <c r="C258" s="799"/>
      <c r="D258" s="800"/>
      <c r="E258" s="784" t="s">
        <v>714</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347</v>
      </c>
      <c r="B259" s="151"/>
      <c r="C259" s="151"/>
      <c r="D259" s="151"/>
      <c r="E259" s="784" t="s">
        <v>715</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346</v>
      </c>
      <c r="B260" s="151"/>
      <c r="C260" s="151"/>
      <c r="D260" s="151"/>
      <c r="E260" s="784" t="s">
        <v>716</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345</v>
      </c>
      <c r="B261" s="151"/>
      <c r="C261" s="151"/>
      <c r="D261" s="151"/>
      <c r="E261" s="784" t="s">
        <v>717</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344</v>
      </c>
      <c r="B262" s="151"/>
      <c r="C262" s="151"/>
      <c r="D262" s="151"/>
      <c r="E262" s="784" t="s">
        <v>718</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343</v>
      </c>
      <c r="B263" s="151"/>
      <c r="C263" s="151"/>
      <c r="D263" s="151"/>
      <c r="E263" s="784" t="s">
        <v>719</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342</v>
      </c>
      <c r="B264" s="151"/>
      <c r="C264" s="151"/>
      <c r="D264" s="151"/>
      <c r="E264" s="784" t="s">
        <v>720</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341</v>
      </c>
      <c r="B265" s="151"/>
      <c r="C265" s="151"/>
      <c r="D265" s="151"/>
      <c r="E265" s="784" t="s">
        <v>721</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488</v>
      </c>
      <c r="B266" s="151"/>
      <c r="C266" s="151"/>
      <c r="D266" s="151"/>
      <c r="E266" s="803" t="s">
        <v>677</v>
      </c>
      <c r="F266" s="804"/>
      <c r="G266" s="804"/>
      <c r="H266" s="92" t="str">
        <f>IF(E266="","","-")</f>
        <v>-</v>
      </c>
      <c r="I266" s="804"/>
      <c r="J266" s="804"/>
      <c r="K266" s="92" t="str">
        <f>IF(I266="","","-")</f>
        <v/>
      </c>
      <c r="L266" s="121">
        <v>343</v>
      </c>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666</v>
      </c>
      <c r="B267" s="151"/>
      <c r="C267" s="151"/>
      <c r="D267" s="151"/>
      <c r="E267" s="803" t="s">
        <v>677</v>
      </c>
      <c r="F267" s="804"/>
      <c r="G267" s="804"/>
      <c r="H267" s="92"/>
      <c r="I267" s="804"/>
      <c r="J267" s="804"/>
      <c r="K267" s="92"/>
      <c r="L267" s="121">
        <v>350</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456</v>
      </c>
      <c r="B268" s="151"/>
      <c r="C268" s="151"/>
      <c r="D268" s="151"/>
      <c r="E268" s="806">
        <v>2021</v>
      </c>
      <c r="F268" s="152"/>
      <c r="G268" s="804" t="s">
        <v>759</v>
      </c>
      <c r="H268" s="804"/>
      <c r="I268" s="804"/>
      <c r="J268" s="152">
        <v>20</v>
      </c>
      <c r="K268" s="152"/>
      <c r="L268" s="121">
        <v>407</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335</v>
      </c>
      <c r="B269" s="262"/>
      <c r="C269" s="262"/>
      <c r="D269" s="262"/>
      <c r="E269" s="262"/>
      <c r="F269" s="263"/>
      <c r="G269" s="78" t="s">
        <v>668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337</v>
      </c>
      <c r="B308" s="811"/>
      <c r="C308" s="811"/>
      <c r="D308" s="811"/>
      <c r="E308" s="811"/>
      <c r="F308" s="812"/>
      <c r="G308" s="816" t="s">
        <v>760</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761</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825</v>
      </c>
      <c r="H310" s="838"/>
      <c r="I310" s="838"/>
      <c r="J310" s="838"/>
      <c r="K310" s="839"/>
      <c r="L310" s="840" t="s">
        <v>887</v>
      </c>
      <c r="M310" s="841"/>
      <c r="N310" s="841"/>
      <c r="O310" s="841"/>
      <c r="P310" s="841"/>
      <c r="Q310" s="841"/>
      <c r="R310" s="841"/>
      <c r="S310" s="841"/>
      <c r="T310" s="841"/>
      <c r="U310" s="841"/>
      <c r="V310" s="841"/>
      <c r="W310" s="841"/>
      <c r="X310" s="842"/>
      <c r="Y310" s="843">
        <v>914</v>
      </c>
      <c r="Z310" s="844"/>
      <c r="AA310" s="844"/>
      <c r="AB310" s="845"/>
      <c r="AC310" s="837" t="s">
        <v>804</v>
      </c>
      <c r="AD310" s="838"/>
      <c r="AE310" s="838"/>
      <c r="AF310" s="838"/>
      <c r="AG310" s="839"/>
      <c r="AH310" s="840" t="s">
        <v>918</v>
      </c>
      <c r="AI310" s="841"/>
      <c r="AJ310" s="841"/>
      <c r="AK310" s="841"/>
      <c r="AL310" s="841"/>
      <c r="AM310" s="841"/>
      <c r="AN310" s="841"/>
      <c r="AO310" s="841"/>
      <c r="AP310" s="841"/>
      <c r="AQ310" s="841"/>
      <c r="AR310" s="841"/>
      <c r="AS310" s="841"/>
      <c r="AT310" s="842"/>
      <c r="AU310" s="843">
        <v>8</v>
      </c>
      <c r="AV310" s="844"/>
      <c r="AW310" s="844"/>
      <c r="AX310" s="846"/>
    </row>
    <row r="311" spans="1:50" ht="24.75" customHeight="1" x14ac:dyDescent="0.15">
      <c r="A311" s="813"/>
      <c r="B311" s="814"/>
      <c r="C311" s="814"/>
      <c r="D311" s="814"/>
      <c r="E311" s="814"/>
      <c r="F311" s="815"/>
      <c r="G311" s="823" t="s">
        <v>826</v>
      </c>
      <c r="H311" s="824"/>
      <c r="I311" s="824"/>
      <c r="J311" s="824"/>
      <c r="K311" s="825"/>
      <c r="L311" s="826" t="s">
        <v>888</v>
      </c>
      <c r="M311" s="827"/>
      <c r="N311" s="827"/>
      <c r="O311" s="827"/>
      <c r="P311" s="827"/>
      <c r="Q311" s="827"/>
      <c r="R311" s="827"/>
      <c r="S311" s="827"/>
      <c r="T311" s="827"/>
      <c r="U311" s="827"/>
      <c r="V311" s="827"/>
      <c r="W311" s="827"/>
      <c r="X311" s="828"/>
      <c r="Y311" s="829">
        <v>180</v>
      </c>
      <c r="Z311" s="830"/>
      <c r="AA311" s="830"/>
      <c r="AB311" s="831"/>
      <c r="AC311" s="823" t="s">
        <v>798</v>
      </c>
      <c r="AD311" s="824"/>
      <c r="AE311" s="824"/>
      <c r="AF311" s="824"/>
      <c r="AG311" s="825"/>
      <c r="AH311" s="826" t="s">
        <v>919</v>
      </c>
      <c r="AI311" s="827"/>
      <c r="AJ311" s="827"/>
      <c r="AK311" s="827"/>
      <c r="AL311" s="827"/>
      <c r="AM311" s="827"/>
      <c r="AN311" s="827"/>
      <c r="AO311" s="827"/>
      <c r="AP311" s="827"/>
      <c r="AQ311" s="827"/>
      <c r="AR311" s="827"/>
      <c r="AS311" s="827"/>
      <c r="AT311" s="828"/>
      <c r="AU311" s="829">
        <v>8</v>
      </c>
      <c r="AV311" s="830"/>
      <c r="AW311" s="830"/>
      <c r="AX311" s="832"/>
    </row>
    <row r="312" spans="1:50" ht="24.75" customHeight="1" x14ac:dyDescent="0.15">
      <c r="A312" s="813"/>
      <c r="B312" s="814"/>
      <c r="C312" s="814"/>
      <c r="D312" s="814"/>
      <c r="E312" s="814"/>
      <c r="F312" s="815"/>
      <c r="G312" s="823" t="s">
        <v>883</v>
      </c>
      <c r="H312" s="824"/>
      <c r="I312" s="824"/>
      <c r="J312" s="824"/>
      <c r="K312" s="825"/>
      <c r="L312" s="826" t="s">
        <v>889</v>
      </c>
      <c r="M312" s="827"/>
      <c r="N312" s="827"/>
      <c r="O312" s="827"/>
      <c r="P312" s="827"/>
      <c r="Q312" s="827"/>
      <c r="R312" s="827"/>
      <c r="S312" s="827"/>
      <c r="T312" s="827"/>
      <c r="U312" s="827"/>
      <c r="V312" s="827"/>
      <c r="W312" s="827"/>
      <c r="X312" s="828"/>
      <c r="Y312" s="829">
        <v>124</v>
      </c>
      <c r="Z312" s="830"/>
      <c r="AA312" s="830"/>
      <c r="AB312" s="831"/>
      <c r="AC312" s="823" t="s">
        <v>800</v>
      </c>
      <c r="AD312" s="824"/>
      <c r="AE312" s="824"/>
      <c r="AF312" s="824"/>
      <c r="AG312" s="825"/>
      <c r="AH312" s="826" t="s">
        <v>920</v>
      </c>
      <c r="AI312" s="827"/>
      <c r="AJ312" s="827"/>
      <c r="AK312" s="827"/>
      <c r="AL312" s="827"/>
      <c r="AM312" s="827"/>
      <c r="AN312" s="827"/>
      <c r="AO312" s="827"/>
      <c r="AP312" s="827"/>
      <c r="AQ312" s="827"/>
      <c r="AR312" s="827"/>
      <c r="AS312" s="827"/>
      <c r="AT312" s="828"/>
      <c r="AU312" s="829">
        <v>5</v>
      </c>
      <c r="AV312" s="830"/>
      <c r="AW312" s="830"/>
      <c r="AX312" s="832"/>
    </row>
    <row r="313" spans="1:50" ht="24.75" customHeight="1" x14ac:dyDescent="0.15">
      <c r="A313" s="813"/>
      <c r="B313" s="814"/>
      <c r="C313" s="814"/>
      <c r="D313" s="814"/>
      <c r="E313" s="814"/>
      <c r="F313" s="815"/>
      <c r="G313" s="823" t="s">
        <v>856</v>
      </c>
      <c r="H313" s="824"/>
      <c r="I313" s="824"/>
      <c r="J313" s="824"/>
      <c r="K313" s="825"/>
      <c r="L313" s="826" t="s">
        <v>890</v>
      </c>
      <c r="M313" s="827"/>
      <c r="N313" s="827"/>
      <c r="O313" s="827"/>
      <c r="P313" s="827"/>
      <c r="Q313" s="827"/>
      <c r="R313" s="827"/>
      <c r="S313" s="827"/>
      <c r="T313" s="827"/>
      <c r="U313" s="827"/>
      <c r="V313" s="827"/>
      <c r="W313" s="827"/>
      <c r="X313" s="828"/>
      <c r="Y313" s="829">
        <v>76</v>
      </c>
      <c r="Z313" s="830"/>
      <c r="AA313" s="830"/>
      <c r="AB313" s="831"/>
      <c r="AC313" s="823" t="s">
        <v>797</v>
      </c>
      <c r="AD313" s="824"/>
      <c r="AE313" s="824"/>
      <c r="AF313" s="824"/>
      <c r="AG313" s="825"/>
      <c r="AH313" s="826" t="s">
        <v>921</v>
      </c>
      <c r="AI313" s="827"/>
      <c r="AJ313" s="827"/>
      <c r="AK313" s="827"/>
      <c r="AL313" s="827"/>
      <c r="AM313" s="827"/>
      <c r="AN313" s="827"/>
      <c r="AO313" s="827"/>
      <c r="AP313" s="827"/>
      <c r="AQ313" s="827"/>
      <c r="AR313" s="827"/>
      <c r="AS313" s="827"/>
      <c r="AT313" s="828"/>
      <c r="AU313" s="829">
        <v>2</v>
      </c>
      <c r="AV313" s="830"/>
      <c r="AW313" s="830"/>
      <c r="AX313" s="832"/>
    </row>
    <row r="314" spans="1:50" ht="24.75" customHeight="1" x14ac:dyDescent="0.15">
      <c r="A314" s="813"/>
      <c r="B314" s="814"/>
      <c r="C314" s="814"/>
      <c r="D314" s="814"/>
      <c r="E314" s="814"/>
      <c r="F314" s="815"/>
      <c r="G314" s="823" t="s">
        <v>884</v>
      </c>
      <c r="H314" s="824"/>
      <c r="I314" s="824"/>
      <c r="J314" s="824"/>
      <c r="K314" s="825"/>
      <c r="L314" s="826" t="s">
        <v>891</v>
      </c>
      <c r="M314" s="827"/>
      <c r="N314" s="827"/>
      <c r="O314" s="827"/>
      <c r="P314" s="827"/>
      <c r="Q314" s="827"/>
      <c r="R314" s="827"/>
      <c r="S314" s="827"/>
      <c r="T314" s="827"/>
      <c r="U314" s="827"/>
      <c r="V314" s="827"/>
      <c r="W314" s="827"/>
      <c r="X314" s="828"/>
      <c r="Y314" s="829">
        <v>49</v>
      </c>
      <c r="Z314" s="830"/>
      <c r="AA314" s="830"/>
      <c r="AB314" s="831"/>
      <c r="AC314" s="823" t="s">
        <v>802</v>
      </c>
      <c r="AD314" s="824"/>
      <c r="AE314" s="824"/>
      <c r="AF314" s="824"/>
      <c r="AG314" s="825"/>
      <c r="AH314" s="826" t="s">
        <v>922</v>
      </c>
      <c r="AI314" s="827"/>
      <c r="AJ314" s="827"/>
      <c r="AK314" s="827"/>
      <c r="AL314" s="827"/>
      <c r="AM314" s="827"/>
      <c r="AN314" s="827"/>
      <c r="AO314" s="827"/>
      <c r="AP314" s="827"/>
      <c r="AQ314" s="827"/>
      <c r="AR314" s="827"/>
      <c r="AS314" s="827"/>
      <c r="AT314" s="828"/>
      <c r="AU314" s="829">
        <v>2</v>
      </c>
      <c r="AV314" s="830"/>
      <c r="AW314" s="830"/>
      <c r="AX314" s="832"/>
    </row>
    <row r="315" spans="1:50" ht="24.75" customHeight="1" x14ac:dyDescent="0.15">
      <c r="A315" s="813"/>
      <c r="B315" s="814"/>
      <c r="C315" s="814"/>
      <c r="D315" s="814"/>
      <c r="E315" s="814"/>
      <c r="F315" s="815"/>
      <c r="G315" s="823" t="s">
        <v>831</v>
      </c>
      <c r="H315" s="824"/>
      <c r="I315" s="824"/>
      <c r="J315" s="824"/>
      <c r="K315" s="825"/>
      <c r="L315" s="826" t="s">
        <v>892</v>
      </c>
      <c r="M315" s="827"/>
      <c r="N315" s="827"/>
      <c r="O315" s="827"/>
      <c r="P315" s="827"/>
      <c r="Q315" s="827"/>
      <c r="R315" s="827"/>
      <c r="S315" s="827"/>
      <c r="T315" s="827"/>
      <c r="U315" s="827"/>
      <c r="V315" s="827"/>
      <c r="W315" s="827"/>
      <c r="X315" s="828"/>
      <c r="Y315" s="829">
        <v>29</v>
      </c>
      <c r="Z315" s="830"/>
      <c r="AA315" s="830"/>
      <c r="AB315" s="831"/>
      <c r="AC315" s="823" t="s">
        <v>917</v>
      </c>
      <c r="AD315" s="824"/>
      <c r="AE315" s="824"/>
      <c r="AF315" s="824"/>
      <c r="AG315" s="825"/>
      <c r="AH315" s="826" t="s">
        <v>923</v>
      </c>
      <c r="AI315" s="827"/>
      <c r="AJ315" s="827"/>
      <c r="AK315" s="827"/>
      <c r="AL315" s="827"/>
      <c r="AM315" s="827"/>
      <c r="AN315" s="827"/>
      <c r="AO315" s="827"/>
      <c r="AP315" s="827"/>
      <c r="AQ315" s="827"/>
      <c r="AR315" s="827"/>
      <c r="AS315" s="827"/>
      <c r="AT315" s="828"/>
      <c r="AU315" s="829">
        <v>1</v>
      </c>
      <c r="AV315" s="830"/>
      <c r="AW315" s="830"/>
      <c r="AX315" s="832"/>
    </row>
    <row r="316" spans="1:50" ht="24.75" customHeight="1" x14ac:dyDescent="0.15">
      <c r="A316" s="813"/>
      <c r="B316" s="814"/>
      <c r="C316" s="814"/>
      <c r="D316" s="814"/>
      <c r="E316" s="814"/>
      <c r="F316" s="815"/>
      <c r="G316" s="823" t="s">
        <v>829</v>
      </c>
      <c r="H316" s="824"/>
      <c r="I316" s="824"/>
      <c r="J316" s="824"/>
      <c r="K316" s="825"/>
      <c r="L316" s="826" t="s">
        <v>893</v>
      </c>
      <c r="M316" s="827"/>
      <c r="N316" s="827"/>
      <c r="O316" s="827"/>
      <c r="P316" s="827"/>
      <c r="Q316" s="827"/>
      <c r="R316" s="827"/>
      <c r="S316" s="827"/>
      <c r="T316" s="827"/>
      <c r="U316" s="827"/>
      <c r="V316" s="827"/>
      <c r="W316" s="827"/>
      <c r="X316" s="828"/>
      <c r="Y316" s="829">
        <v>28</v>
      </c>
      <c r="Z316" s="830"/>
      <c r="AA316" s="830"/>
      <c r="AB316" s="831"/>
      <c r="AC316" s="823" t="s">
        <v>832</v>
      </c>
      <c r="AD316" s="824"/>
      <c r="AE316" s="824"/>
      <c r="AF316" s="824"/>
      <c r="AG316" s="825"/>
      <c r="AH316" s="826" t="s">
        <v>924</v>
      </c>
      <c r="AI316" s="827"/>
      <c r="AJ316" s="827"/>
      <c r="AK316" s="827"/>
      <c r="AL316" s="827"/>
      <c r="AM316" s="827"/>
      <c r="AN316" s="827"/>
      <c r="AO316" s="827"/>
      <c r="AP316" s="827"/>
      <c r="AQ316" s="827"/>
      <c r="AR316" s="827"/>
      <c r="AS316" s="827"/>
      <c r="AT316" s="828"/>
      <c r="AU316" s="829">
        <v>1</v>
      </c>
      <c r="AV316" s="830"/>
      <c r="AW316" s="830"/>
      <c r="AX316" s="832"/>
    </row>
    <row r="317" spans="1:50" ht="24.75" customHeight="1" x14ac:dyDescent="0.15">
      <c r="A317" s="813"/>
      <c r="B317" s="814"/>
      <c r="C317" s="814"/>
      <c r="D317" s="814"/>
      <c r="E317" s="814"/>
      <c r="F317" s="815"/>
      <c r="G317" s="823" t="s">
        <v>885</v>
      </c>
      <c r="H317" s="824"/>
      <c r="I317" s="824"/>
      <c r="J317" s="824"/>
      <c r="K317" s="825"/>
      <c r="L317" s="826" t="s">
        <v>894</v>
      </c>
      <c r="M317" s="827"/>
      <c r="N317" s="827"/>
      <c r="O317" s="827"/>
      <c r="P317" s="827"/>
      <c r="Q317" s="827"/>
      <c r="R317" s="827"/>
      <c r="S317" s="827"/>
      <c r="T317" s="827"/>
      <c r="U317" s="827"/>
      <c r="V317" s="827"/>
      <c r="W317" s="827"/>
      <c r="X317" s="828"/>
      <c r="Y317" s="829">
        <v>1</v>
      </c>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customHeight="1" x14ac:dyDescent="0.15">
      <c r="A318" s="813"/>
      <c r="B318" s="814"/>
      <c r="C318" s="814"/>
      <c r="D318" s="814"/>
      <c r="E318" s="814"/>
      <c r="F318" s="815"/>
      <c r="G318" s="823" t="s">
        <v>886</v>
      </c>
      <c r="H318" s="824"/>
      <c r="I318" s="824"/>
      <c r="J318" s="824"/>
      <c r="K318" s="825"/>
      <c r="L318" s="826" t="s">
        <v>891</v>
      </c>
      <c r="M318" s="827"/>
      <c r="N318" s="827"/>
      <c r="O318" s="827"/>
      <c r="P318" s="827"/>
      <c r="Q318" s="827"/>
      <c r="R318" s="827"/>
      <c r="S318" s="827"/>
      <c r="T318" s="827"/>
      <c r="U318" s="827"/>
      <c r="V318" s="827"/>
      <c r="W318" s="827"/>
      <c r="X318" s="828"/>
      <c r="Y318" s="829">
        <v>1</v>
      </c>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customHeight="1" x14ac:dyDescent="0.15">
      <c r="A319" s="813"/>
      <c r="B319" s="814"/>
      <c r="C319" s="814"/>
      <c r="D319" s="814"/>
      <c r="E319" s="814"/>
      <c r="F319" s="815"/>
      <c r="G319" s="823" t="s">
        <v>832</v>
      </c>
      <c r="H319" s="824"/>
      <c r="I319" s="824"/>
      <c r="J319" s="824"/>
      <c r="K319" s="825"/>
      <c r="L319" s="826" t="s">
        <v>895</v>
      </c>
      <c r="M319" s="827"/>
      <c r="N319" s="827"/>
      <c r="O319" s="827"/>
      <c r="P319" s="827"/>
      <c r="Q319" s="827"/>
      <c r="R319" s="827"/>
      <c r="S319" s="827"/>
      <c r="T319" s="827"/>
      <c r="U319" s="827"/>
      <c r="V319" s="827"/>
      <c r="W319" s="827"/>
      <c r="X319" s="828"/>
      <c r="Y319" s="829">
        <v>1</v>
      </c>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thickBo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1403</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27</v>
      </c>
      <c r="AV320" s="853"/>
      <c r="AW320" s="853"/>
      <c r="AX320" s="855"/>
    </row>
    <row r="321" spans="1:51" ht="24.75" customHeight="1" x14ac:dyDescent="0.15">
      <c r="A321" s="813"/>
      <c r="B321" s="814"/>
      <c r="C321" s="814"/>
      <c r="D321" s="814"/>
      <c r="E321" s="814"/>
      <c r="F321" s="815"/>
      <c r="G321" s="816" t="s">
        <v>762</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763</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2</v>
      </c>
    </row>
    <row r="322" spans="1:51" ht="24.75"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2</v>
      </c>
    </row>
    <row r="323" spans="1:51" ht="24.75" customHeight="1" x14ac:dyDescent="0.15">
      <c r="A323" s="813"/>
      <c r="B323" s="814"/>
      <c r="C323" s="814"/>
      <c r="D323" s="814"/>
      <c r="E323" s="814"/>
      <c r="F323" s="815"/>
      <c r="G323" s="837" t="s">
        <v>766</v>
      </c>
      <c r="H323" s="838"/>
      <c r="I323" s="838"/>
      <c r="J323" s="838"/>
      <c r="K323" s="839"/>
      <c r="L323" s="840" t="s">
        <v>773</v>
      </c>
      <c r="M323" s="841"/>
      <c r="N323" s="841"/>
      <c r="O323" s="841"/>
      <c r="P323" s="841"/>
      <c r="Q323" s="841"/>
      <c r="R323" s="841"/>
      <c r="S323" s="841"/>
      <c r="T323" s="841"/>
      <c r="U323" s="841"/>
      <c r="V323" s="841"/>
      <c r="W323" s="841"/>
      <c r="X323" s="842"/>
      <c r="Y323" s="843">
        <v>14</v>
      </c>
      <c r="Z323" s="844"/>
      <c r="AA323" s="844"/>
      <c r="AB323" s="845"/>
      <c r="AC323" s="837" t="s">
        <v>825</v>
      </c>
      <c r="AD323" s="838"/>
      <c r="AE323" s="838"/>
      <c r="AF323" s="838"/>
      <c r="AG323" s="839"/>
      <c r="AH323" s="840" t="s">
        <v>833</v>
      </c>
      <c r="AI323" s="841"/>
      <c r="AJ323" s="841"/>
      <c r="AK323" s="841"/>
      <c r="AL323" s="841"/>
      <c r="AM323" s="841"/>
      <c r="AN323" s="841"/>
      <c r="AO323" s="841"/>
      <c r="AP323" s="841"/>
      <c r="AQ323" s="841"/>
      <c r="AR323" s="841"/>
      <c r="AS323" s="841"/>
      <c r="AT323" s="842"/>
      <c r="AU323" s="843">
        <v>25</v>
      </c>
      <c r="AV323" s="844"/>
      <c r="AW323" s="844"/>
      <c r="AX323" s="846"/>
      <c r="AY323">
        <f t="shared" si="11"/>
        <v>2</v>
      </c>
    </row>
    <row r="324" spans="1:51" ht="24.75" customHeight="1" x14ac:dyDescent="0.15">
      <c r="A324" s="813"/>
      <c r="B324" s="814"/>
      <c r="C324" s="814"/>
      <c r="D324" s="814"/>
      <c r="E324" s="814"/>
      <c r="F324" s="815"/>
      <c r="G324" s="823" t="s">
        <v>767</v>
      </c>
      <c r="H324" s="824"/>
      <c r="I324" s="824"/>
      <c r="J324" s="824"/>
      <c r="K324" s="825"/>
      <c r="L324" s="826" t="s">
        <v>774</v>
      </c>
      <c r="M324" s="827"/>
      <c r="N324" s="827"/>
      <c r="O324" s="827"/>
      <c r="P324" s="827"/>
      <c r="Q324" s="827"/>
      <c r="R324" s="827"/>
      <c r="S324" s="827"/>
      <c r="T324" s="827"/>
      <c r="U324" s="827"/>
      <c r="V324" s="827"/>
      <c r="W324" s="827"/>
      <c r="X324" s="828"/>
      <c r="Y324" s="829">
        <v>7</v>
      </c>
      <c r="Z324" s="830"/>
      <c r="AA324" s="830"/>
      <c r="AB324" s="831"/>
      <c r="AC324" s="823" t="s">
        <v>826</v>
      </c>
      <c r="AD324" s="824"/>
      <c r="AE324" s="824"/>
      <c r="AF324" s="824"/>
      <c r="AG324" s="825"/>
      <c r="AH324" s="826" t="s">
        <v>834</v>
      </c>
      <c r="AI324" s="827"/>
      <c r="AJ324" s="827"/>
      <c r="AK324" s="827"/>
      <c r="AL324" s="827"/>
      <c r="AM324" s="827"/>
      <c r="AN324" s="827"/>
      <c r="AO324" s="827"/>
      <c r="AP324" s="827"/>
      <c r="AQ324" s="827"/>
      <c r="AR324" s="827"/>
      <c r="AS324" s="827"/>
      <c r="AT324" s="828"/>
      <c r="AU324" s="829">
        <v>20</v>
      </c>
      <c r="AV324" s="830"/>
      <c r="AW324" s="830"/>
      <c r="AX324" s="832"/>
      <c r="AY324">
        <f t="shared" si="11"/>
        <v>2</v>
      </c>
    </row>
    <row r="325" spans="1:51" ht="24.75" customHeight="1" x14ac:dyDescent="0.15">
      <c r="A325" s="813"/>
      <c r="B325" s="814"/>
      <c r="C325" s="814"/>
      <c r="D325" s="814"/>
      <c r="E325" s="814"/>
      <c r="F325" s="815"/>
      <c r="G325" s="823" t="s">
        <v>768</v>
      </c>
      <c r="H325" s="824"/>
      <c r="I325" s="824"/>
      <c r="J325" s="824"/>
      <c r="K325" s="825"/>
      <c r="L325" s="826" t="s">
        <v>775</v>
      </c>
      <c r="M325" s="827"/>
      <c r="N325" s="827"/>
      <c r="O325" s="827"/>
      <c r="P325" s="827"/>
      <c r="Q325" s="827"/>
      <c r="R325" s="827"/>
      <c r="S325" s="827"/>
      <c r="T325" s="827"/>
      <c r="U325" s="827"/>
      <c r="V325" s="827"/>
      <c r="W325" s="827"/>
      <c r="X325" s="828"/>
      <c r="Y325" s="829">
        <v>6</v>
      </c>
      <c r="Z325" s="830"/>
      <c r="AA325" s="830"/>
      <c r="AB325" s="831"/>
      <c r="AC325" s="823" t="s">
        <v>827</v>
      </c>
      <c r="AD325" s="824"/>
      <c r="AE325" s="824"/>
      <c r="AF325" s="824"/>
      <c r="AG325" s="825"/>
      <c r="AH325" s="826" t="s">
        <v>835</v>
      </c>
      <c r="AI325" s="827"/>
      <c r="AJ325" s="827"/>
      <c r="AK325" s="827"/>
      <c r="AL325" s="827"/>
      <c r="AM325" s="827"/>
      <c r="AN325" s="827"/>
      <c r="AO325" s="827"/>
      <c r="AP325" s="827"/>
      <c r="AQ325" s="827"/>
      <c r="AR325" s="827"/>
      <c r="AS325" s="827"/>
      <c r="AT325" s="828"/>
      <c r="AU325" s="829">
        <v>10</v>
      </c>
      <c r="AV325" s="830"/>
      <c r="AW325" s="830"/>
      <c r="AX325" s="832"/>
      <c r="AY325">
        <f t="shared" si="11"/>
        <v>2</v>
      </c>
    </row>
    <row r="326" spans="1:51" ht="24.75" customHeight="1" x14ac:dyDescent="0.15">
      <c r="A326" s="813"/>
      <c r="B326" s="814"/>
      <c r="C326" s="814"/>
      <c r="D326" s="814"/>
      <c r="E326" s="814"/>
      <c r="F326" s="815"/>
      <c r="G326" s="823" t="s">
        <v>769</v>
      </c>
      <c r="H326" s="824"/>
      <c r="I326" s="824"/>
      <c r="J326" s="824"/>
      <c r="K326" s="825"/>
      <c r="L326" s="826" t="s">
        <v>776</v>
      </c>
      <c r="M326" s="827"/>
      <c r="N326" s="827"/>
      <c r="O326" s="827"/>
      <c r="P326" s="827"/>
      <c r="Q326" s="827"/>
      <c r="R326" s="827"/>
      <c r="S326" s="827"/>
      <c r="T326" s="827"/>
      <c r="U326" s="827"/>
      <c r="V326" s="827"/>
      <c r="W326" s="827"/>
      <c r="X326" s="828"/>
      <c r="Y326" s="829">
        <v>1</v>
      </c>
      <c r="Z326" s="830"/>
      <c r="AA326" s="830"/>
      <c r="AB326" s="831"/>
      <c r="AC326" s="823" t="s">
        <v>828</v>
      </c>
      <c r="AD326" s="824"/>
      <c r="AE326" s="824"/>
      <c r="AF326" s="824"/>
      <c r="AG326" s="825"/>
      <c r="AH326" s="826" t="s">
        <v>836</v>
      </c>
      <c r="AI326" s="827"/>
      <c r="AJ326" s="827"/>
      <c r="AK326" s="827"/>
      <c r="AL326" s="827"/>
      <c r="AM326" s="827"/>
      <c r="AN326" s="827"/>
      <c r="AO326" s="827"/>
      <c r="AP326" s="827"/>
      <c r="AQ326" s="827"/>
      <c r="AR326" s="827"/>
      <c r="AS326" s="827"/>
      <c r="AT326" s="828"/>
      <c r="AU326" s="829">
        <v>9</v>
      </c>
      <c r="AV326" s="830"/>
      <c r="AW326" s="830"/>
      <c r="AX326" s="832"/>
      <c r="AY326">
        <f t="shared" si="11"/>
        <v>2</v>
      </c>
    </row>
    <row r="327" spans="1:51" ht="24.75" customHeight="1" x14ac:dyDescent="0.15">
      <c r="A327" s="813"/>
      <c r="B327" s="814"/>
      <c r="C327" s="814"/>
      <c r="D327" s="814"/>
      <c r="E327" s="814"/>
      <c r="F327" s="815"/>
      <c r="G327" s="823" t="s">
        <v>770</v>
      </c>
      <c r="H327" s="824"/>
      <c r="I327" s="824"/>
      <c r="J327" s="824"/>
      <c r="K327" s="825"/>
      <c r="L327" s="826" t="s">
        <v>777</v>
      </c>
      <c r="M327" s="827"/>
      <c r="N327" s="827"/>
      <c r="O327" s="827"/>
      <c r="P327" s="827"/>
      <c r="Q327" s="827"/>
      <c r="R327" s="827"/>
      <c r="S327" s="827"/>
      <c r="T327" s="827"/>
      <c r="U327" s="827"/>
      <c r="V327" s="827"/>
      <c r="W327" s="827"/>
      <c r="X327" s="828"/>
      <c r="Y327" s="829">
        <v>1</v>
      </c>
      <c r="Z327" s="830"/>
      <c r="AA327" s="830"/>
      <c r="AB327" s="831"/>
      <c r="AC327" s="823" t="s">
        <v>829</v>
      </c>
      <c r="AD327" s="824"/>
      <c r="AE327" s="824"/>
      <c r="AF327" s="824"/>
      <c r="AG327" s="825"/>
      <c r="AH327" s="826" t="s">
        <v>837</v>
      </c>
      <c r="AI327" s="827"/>
      <c r="AJ327" s="827"/>
      <c r="AK327" s="827"/>
      <c r="AL327" s="827"/>
      <c r="AM327" s="827"/>
      <c r="AN327" s="827"/>
      <c r="AO327" s="827"/>
      <c r="AP327" s="827"/>
      <c r="AQ327" s="827"/>
      <c r="AR327" s="827"/>
      <c r="AS327" s="827"/>
      <c r="AT327" s="828"/>
      <c r="AU327" s="829">
        <v>3</v>
      </c>
      <c r="AV327" s="830"/>
      <c r="AW327" s="830"/>
      <c r="AX327" s="832"/>
      <c r="AY327">
        <f t="shared" si="11"/>
        <v>2</v>
      </c>
    </row>
    <row r="328" spans="1:51" ht="24.75" customHeight="1" x14ac:dyDescent="0.15">
      <c r="A328" s="813"/>
      <c r="B328" s="814"/>
      <c r="C328" s="814"/>
      <c r="D328" s="814"/>
      <c r="E328" s="814"/>
      <c r="F328" s="815"/>
      <c r="G328" s="823" t="s">
        <v>771</v>
      </c>
      <c r="H328" s="824"/>
      <c r="I328" s="824"/>
      <c r="J328" s="824"/>
      <c r="K328" s="825"/>
      <c r="L328" s="826" t="s">
        <v>778</v>
      </c>
      <c r="M328" s="827"/>
      <c r="N328" s="827"/>
      <c r="O328" s="827"/>
      <c r="P328" s="827"/>
      <c r="Q328" s="827"/>
      <c r="R328" s="827"/>
      <c r="S328" s="827"/>
      <c r="T328" s="827"/>
      <c r="U328" s="827"/>
      <c r="V328" s="827"/>
      <c r="W328" s="827"/>
      <c r="X328" s="828"/>
      <c r="Y328" s="829">
        <v>1</v>
      </c>
      <c r="Z328" s="830"/>
      <c r="AA328" s="830"/>
      <c r="AB328" s="831"/>
      <c r="AC328" s="823" t="s">
        <v>830</v>
      </c>
      <c r="AD328" s="824"/>
      <c r="AE328" s="824"/>
      <c r="AF328" s="824"/>
      <c r="AG328" s="825"/>
      <c r="AH328" s="826" t="s">
        <v>838</v>
      </c>
      <c r="AI328" s="827"/>
      <c r="AJ328" s="827"/>
      <c r="AK328" s="827"/>
      <c r="AL328" s="827"/>
      <c r="AM328" s="827"/>
      <c r="AN328" s="827"/>
      <c r="AO328" s="827"/>
      <c r="AP328" s="827"/>
      <c r="AQ328" s="827"/>
      <c r="AR328" s="827"/>
      <c r="AS328" s="827"/>
      <c r="AT328" s="828"/>
      <c r="AU328" s="829">
        <v>3</v>
      </c>
      <c r="AV328" s="830"/>
      <c r="AW328" s="830"/>
      <c r="AX328" s="832"/>
      <c r="AY328">
        <f t="shared" si="11"/>
        <v>2</v>
      </c>
    </row>
    <row r="329" spans="1:51" ht="24.75" customHeight="1" x14ac:dyDescent="0.15">
      <c r="A329" s="813"/>
      <c r="B329" s="814"/>
      <c r="C329" s="814"/>
      <c r="D329" s="814"/>
      <c r="E329" s="814"/>
      <c r="F329" s="815"/>
      <c r="G329" s="823" t="s">
        <v>772</v>
      </c>
      <c r="H329" s="824"/>
      <c r="I329" s="824"/>
      <c r="J329" s="824"/>
      <c r="K329" s="825"/>
      <c r="L329" s="826" t="s">
        <v>779</v>
      </c>
      <c r="M329" s="827"/>
      <c r="N329" s="827"/>
      <c r="O329" s="827"/>
      <c r="P329" s="827"/>
      <c r="Q329" s="827"/>
      <c r="R329" s="827"/>
      <c r="S329" s="827"/>
      <c r="T329" s="827"/>
      <c r="U329" s="827"/>
      <c r="V329" s="827"/>
      <c r="W329" s="827"/>
      <c r="X329" s="828"/>
      <c r="Y329" s="829">
        <v>1</v>
      </c>
      <c r="Z329" s="830"/>
      <c r="AA329" s="830"/>
      <c r="AB329" s="831"/>
      <c r="AC329" s="823" t="s">
        <v>831</v>
      </c>
      <c r="AD329" s="824"/>
      <c r="AE329" s="824"/>
      <c r="AF329" s="824"/>
      <c r="AG329" s="825"/>
      <c r="AH329" s="826" t="s">
        <v>839</v>
      </c>
      <c r="AI329" s="827"/>
      <c r="AJ329" s="827"/>
      <c r="AK329" s="827"/>
      <c r="AL329" s="827"/>
      <c r="AM329" s="827"/>
      <c r="AN329" s="827"/>
      <c r="AO329" s="827"/>
      <c r="AP329" s="827"/>
      <c r="AQ329" s="827"/>
      <c r="AR329" s="827"/>
      <c r="AS329" s="827"/>
      <c r="AT329" s="828"/>
      <c r="AU329" s="829">
        <v>3</v>
      </c>
      <c r="AV329" s="830"/>
      <c r="AW329" s="830"/>
      <c r="AX329" s="832"/>
      <c r="AY329">
        <f t="shared" si="11"/>
        <v>2</v>
      </c>
    </row>
    <row r="330" spans="1:51" ht="24.75"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t="s">
        <v>832</v>
      </c>
      <c r="AD330" s="824"/>
      <c r="AE330" s="824"/>
      <c r="AF330" s="824"/>
      <c r="AG330" s="825"/>
      <c r="AH330" s="826" t="s">
        <v>840</v>
      </c>
      <c r="AI330" s="827"/>
      <c r="AJ330" s="827"/>
      <c r="AK330" s="827"/>
      <c r="AL330" s="827"/>
      <c r="AM330" s="827"/>
      <c r="AN330" s="827"/>
      <c r="AO330" s="827"/>
      <c r="AP330" s="827"/>
      <c r="AQ330" s="827"/>
      <c r="AR330" s="827"/>
      <c r="AS330" s="827"/>
      <c r="AT330" s="828"/>
      <c r="AU330" s="829">
        <v>2</v>
      </c>
      <c r="AV330" s="830"/>
      <c r="AW330" s="830"/>
      <c r="AX330" s="832"/>
      <c r="AY330">
        <f t="shared" si="11"/>
        <v>2</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2</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2</v>
      </c>
    </row>
    <row r="333" spans="1:51" ht="24.75"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31</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75</v>
      </c>
      <c r="AV333" s="853"/>
      <c r="AW333" s="853"/>
      <c r="AX333" s="855"/>
      <c r="AY333">
        <f t="shared" si="11"/>
        <v>2</v>
      </c>
    </row>
    <row r="334" spans="1:51" ht="24.75" customHeight="1" x14ac:dyDescent="0.15">
      <c r="A334" s="813"/>
      <c r="B334" s="814"/>
      <c r="C334" s="814"/>
      <c r="D334" s="814"/>
      <c r="E334" s="814"/>
      <c r="F334" s="815"/>
      <c r="G334" s="816" t="s">
        <v>764</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854</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2</v>
      </c>
    </row>
    <row r="335" spans="1:51" ht="24.75"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2</v>
      </c>
    </row>
    <row r="336" spans="1:51" ht="24.75" customHeight="1" x14ac:dyDescent="0.15">
      <c r="A336" s="813"/>
      <c r="B336" s="814"/>
      <c r="C336" s="814"/>
      <c r="D336" s="814"/>
      <c r="E336" s="814"/>
      <c r="F336" s="815"/>
      <c r="G336" s="837" t="s">
        <v>769</v>
      </c>
      <c r="H336" s="838"/>
      <c r="I336" s="838"/>
      <c r="J336" s="838"/>
      <c r="K336" s="839"/>
      <c r="L336" s="840" t="s">
        <v>808</v>
      </c>
      <c r="M336" s="841"/>
      <c r="N336" s="841"/>
      <c r="O336" s="841"/>
      <c r="P336" s="841"/>
      <c r="Q336" s="841"/>
      <c r="R336" s="841"/>
      <c r="S336" s="841"/>
      <c r="T336" s="841"/>
      <c r="U336" s="841"/>
      <c r="V336" s="841"/>
      <c r="W336" s="841"/>
      <c r="X336" s="842"/>
      <c r="Y336" s="843">
        <v>14</v>
      </c>
      <c r="Z336" s="844"/>
      <c r="AA336" s="844"/>
      <c r="AB336" s="845"/>
      <c r="AC336" s="837" t="s">
        <v>855</v>
      </c>
      <c r="AD336" s="838"/>
      <c r="AE336" s="838"/>
      <c r="AF336" s="838"/>
      <c r="AG336" s="839"/>
      <c r="AH336" s="840" t="s">
        <v>857</v>
      </c>
      <c r="AI336" s="841"/>
      <c r="AJ336" s="841"/>
      <c r="AK336" s="841"/>
      <c r="AL336" s="841"/>
      <c r="AM336" s="841"/>
      <c r="AN336" s="841"/>
      <c r="AO336" s="841"/>
      <c r="AP336" s="841"/>
      <c r="AQ336" s="841"/>
      <c r="AR336" s="841"/>
      <c r="AS336" s="841"/>
      <c r="AT336" s="842"/>
      <c r="AU336" s="843">
        <v>19</v>
      </c>
      <c r="AV336" s="844"/>
      <c r="AW336" s="844"/>
      <c r="AX336" s="846"/>
      <c r="AY336">
        <f t="shared" si="12"/>
        <v>2</v>
      </c>
    </row>
    <row r="337" spans="1:51" ht="24.75" customHeight="1" x14ac:dyDescent="0.15">
      <c r="A337" s="813"/>
      <c r="B337" s="814"/>
      <c r="C337" s="814"/>
      <c r="D337" s="814"/>
      <c r="E337" s="814"/>
      <c r="F337" s="815"/>
      <c r="G337" s="823" t="s">
        <v>799</v>
      </c>
      <c r="H337" s="824"/>
      <c r="I337" s="824"/>
      <c r="J337" s="824"/>
      <c r="K337" s="825"/>
      <c r="L337" s="826" t="s">
        <v>809</v>
      </c>
      <c r="M337" s="827"/>
      <c r="N337" s="827"/>
      <c r="O337" s="827"/>
      <c r="P337" s="827"/>
      <c r="Q337" s="827"/>
      <c r="R337" s="827"/>
      <c r="S337" s="827"/>
      <c r="T337" s="827"/>
      <c r="U337" s="827"/>
      <c r="V337" s="827"/>
      <c r="W337" s="827"/>
      <c r="X337" s="828"/>
      <c r="Y337" s="829">
        <v>4</v>
      </c>
      <c r="Z337" s="830"/>
      <c r="AA337" s="830"/>
      <c r="AB337" s="831"/>
      <c r="AC337" s="823" t="s">
        <v>831</v>
      </c>
      <c r="AD337" s="824"/>
      <c r="AE337" s="824"/>
      <c r="AF337" s="824"/>
      <c r="AG337" s="825"/>
      <c r="AH337" s="826" t="s">
        <v>858</v>
      </c>
      <c r="AI337" s="827"/>
      <c r="AJ337" s="827"/>
      <c r="AK337" s="827"/>
      <c r="AL337" s="827"/>
      <c r="AM337" s="827"/>
      <c r="AN337" s="827"/>
      <c r="AO337" s="827"/>
      <c r="AP337" s="827"/>
      <c r="AQ337" s="827"/>
      <c r="AR337" s="827"/>
      <c r="AS337" s="827"/>
      <c r="AT337" s="828"/>
      <c r="AU337" s="829">
        <v>7</v>
      </c>
      <c r="AV337" s="830"/>
      <c r="AW337" s="830"/>
      <c r="AX337" s="832"/>
      <c r="AY337">
        <f t="shared" si="12"/>
        <v>2</v>
      </c>
    </row>
    <row r="338" spans="1:51" ht="24.75" customHeight="1" x14ac:dyDescent="0.15">
      <c r="A338" s="813"/>
      <c r="B338" s="814"/>
      <c r="C338" s="814"/>
      <c r="D338" s="814"/>
      <c r="E338" s="814"/>
      <c r="F338" s="815"/>
      <c r="G338" s="823" t="s">
        <v>782</v>
      </c>
      <c r="H338" s="824"/>
      <c r="I338" s="824"/>
      <c r="J338" s="824"/>
      <c r="K338" s="825"/>
      <c r="L338" s="826" t="s">
        <v>810</v>
      </c>
      <c r="M338" s="827"/>
      <c r="N338" s="827"/>
      <c r="O338" s="827"/>
      <c r="P338" s="827"/>
      <c r="Q338" s="827"/>
      <c r="R338" s="827"/>
      <c r="S338" s="827"/>
      <c r="T338" s="827"/>
      <c r="U338" s="827"/>
      <c r="V338" s="827"/>
      <c r="W338" s="827"/>
      <c r="X338" s="828"/>
      <c r="Y338" s="829">
        <v>2</v>
      </c>
      <c r="Z338" s="830"/>
      <c r="AA338" s="830"/>
      <c r="AB338" s="831"/>
      <c r="AC338" s="823" t="s">
        <v>825</v>
      </c>
      <c r="AD338" s="824"/>
      <c r="AE338" s="824"/>
      <c r="AF338" s="824"/>
      <c r="AG338" s="825"/>
      <c r="AH338" s="826" t="s">
        <v>859</v>
      </c>
      <c r="AI338" s="827"/>
      <c r="AJ338" s="827"/>
      <c r="AK338" s="827"/>
      <c r="AL338" s="827"/>
      <c r="AM338" s="827"/>
      <c r="AN338" s="827"/>
      <c r="AO338" s="827"/>
      <c r="AP338" s="827"/>
      <c r="AQ338" s="827"/>
      <c r="AR338" s="827"/>
      <c r="AS338" s="827"/>
      <c r="AT338" s="828"/>
      <c r="AU338" s="829">
        <v>6</v>
      </c>
      <c r="AV338" s="830"/>
      <c r="AW338" s="830"/>
      <c r="AX338" s="832"/>
      <c r="AY338">
        <f t="shared" si="12"/>
        <v>2</v>
      </c>
    </row>
    <row r="339" spans="1:51" ht="24.75" customHeight="1" x14ac:dyDescent="0.15">
      <c r="A339" s="813"/>
      <c r="B339" s="814"/>
      <c r="C339" s="814"/>
      <c r="D339" s="814"/>
      <c r="E339" s="814"/>
      <c r="F339" s="815"/>
      <c r="G339" s="823" t="s">
        <v>801</v>
      </c>
      <c r="H339" s="824"/>
      <c r="I339" s="824"/>
      <c r="J339" s="824"/>
      <c r="K339" s="825"/>
      <c r="L339" s="826" t="s">
        <v>811</v>
      </c>
      <c r="M339" s="827"/>
      <c r="N339" s="827"/>
      <c r="O339" s="827"/>
      <c r="P339" s="827"/>
      <c r="Q339" s="827"/>
      <c r="R339" s="827"/>
      <c r="S339" s="827"/>
      <c r="T339" s="827"/>
      <c r="U339" s="827"/>
      <c r="V339" s="827"/>
      <c r="W339" s="827"/>
      <c r="X339" s="828"/>
      <c r="Y339" s="829">
        <v>2</v>
      </c>
      <c r="Z339" s="830"/>
      <c r="AA339" s="830"/>
      <c r="AB339" s="831"/>
      <c r="AC339" s="823" t="s">
        <v>856</v>
      </c>
      <c r="AD339" s="824"/>
      <c r="AE339" s="824"/>
      <c r="AF339" s="824"/>
      <c r="AG339" s="825"/>
      <c r="AH339" s="826" t="s">
        <v>860</v>
      </c>
      <c r="AI339" s="827"/>
      <c r="AJ339" s="827"/>
      <c r="AK339" s="827"/>
      <c r="AL339" s="827"/>
      <c r="AM339" s="827"/>
      <c r="AN339" s="827"/>
      <c r="AO339" s="827"/>
      <c r="AP339" s="827"/>
      <c r="AQ339" s="827"/>
      <c r="AR339" s="827"/>
      <c r="AS339" s="827"/>
      <c r="AT339" s="828"/>
      <c r="AU339" s="829">
        <v>1</v>
      </c>
      <c r="AV339" s="830"/>
      <c r="AW339" s="830"/>
      <c r="AX339" s="832"/>
      <c r="AY339">
        <f t="shared" si="12"/>
        <v>2</v>
      </c>
    </row>
    <row r="340" spans="1:51" ht="24.75" customHeight="1" x14ac:dyDescent="0.15">
      <c r="A340" s="813"/>
      <c r="B340" s="814"/>
      <c r="C340" s="814"/>
      <c r="D340" s="814"/>
      <c r="E340" s="814"/>
      <c r="F340" s="815"/>
      <c r="G340" s="823" t="s">
        <v>803</v>
      </c>
      <c r="H340" s="824"/>
      <c r="I340" s="824"/>
      <c r="J340" s="824"/>
      <c r="K340" s="825"/>
      <c r="L340" s="826" t="s">
        <v>812</v>
      </c>
      <c r="M340" s="827"/>
      <c r="N340" s="827"/>
      <c r="O340" s="827"/>
      <c r="P340" s="827"/>
      <c r="Q340" s="827"/>
      <c r="R340" s="827"/>
      <c r="S340" s="827"/>
      <c r="T340" s="827"/>
      <c r="U340" s="827"/>
      <c r="V340" s="827"/>
      <c r="W340" s="827"/>
      <c r="X340" s="828"/>
      <c r="Y340" s="829">
        <v>1</v>
      </c>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2</v>
      </c>
    </row>
    <row r="341" spans="1:51" ht="24.75" customHeight="1" x14ac:dyDescent="0.15">
      <c r="A341" s="813"/>
      <c r="B341" s="814"/>
      <c r="C341" s="814"/>
      <c r="D341" s="814"/>
      <c r="E341" s="814"/>
      <c r="F341" s="815"/>
      <c r="G341" s="823" t="s">
        <v>805</v>
      </c>
      <c r="H341" s="824"/>
      <c r="I341" s="824"/>
      <c r="J341" s="824"/>
      <c r="K341" s="825"/>
      <c r="L341" s="826" t="s">
        <v>813</v>
      </c>
      <c r="M341" s="827"/>
      <c r="N341" s="827"/>
      <c r="O341" s="827"/>
      <c r="P341" s="827"/>
      <c r="Q341" s="827"/>
      <c r="R341" s="827"/>
      <c r="S341" s="827"/>
      <c r="T341" s="827"/>
      <c r="U341" s="827"/>
      <c r="V341" s="827"/>
      <c r="W341" s="827"/>
      <c r="X341" s="828"/>
      <c r="Y341" s="829">
        <v>1</v>
      </c>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2</v>
      </c>
    </row>
    <row r="342" spans="1:51" ht="24.75" customHeight="1" x14ac:dyDescent="0.15">
      <c r="A342" s="813"/>
      <c r="B342" s="814"/>
      <c r="C342" s="814"/>
      <c r="D342" s="814"/>
      <c r="E342" s="814"/>
      <c r="F342" s="815"/>
      <c r="G342" s="823" t="s">
        <v>806</v>
      </c>
      <c r="H342" s="824"/>
      <c r="I342" s="824"/>
      <c r="J342" s="824"/>
      <c r="K342" s="825"/>
      <c r="L342" s="826" t="s">
        <v>814</v>
      </c>
      <c r="M342" s="827"/>
      <c r="N342" s="827"/>
      <c r="O342" s="827"/>
      <c r="P342" s="827"/>
      <c r="Q342" s="827"/>
      <c r="R342" s="827"/>
      <c r="S342" s="827"/>
      <c r="T342" s="827"/>
      <c r="U342" s="827"/>
      <c r="V342" s="827"/>
      <c r="W342" s="827"/>
      <c r="X342" s="828"/>
      <c r="Y342" s="829">
        <v>1</v>
      </c>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2</v>
      </c>
    </row>
    <row r="343" spans="1:51" ht="24.75" customHeight="1" x14ac:dyDescent="0.15">
      <c r="A343" s="813"/>
      <c r="B343" s="814"/>
      <c r="C343" s="814"/>
      <c r="D343" s="814"/>
      <c r="E343" s="814"/>
      <c r="F343" s="815"/>
      <c r="G343" s="823" t="s">
        <v>807</v>
      </c>
      <c r="H343" s="824"/>
      <c r="I343" s="824"/>
      <c r="J343" s="824"/>
      <c r="K343" s="825"/>
      <c r="L343" s="826" t="s">
        <v>815</v>
      </c>
      <c r="M343" s="827"/>
      <c r="N343" s="827"/>
      <c r="O343" s="827"/>
      <c r="P343" s="827"/>
      <c r="Q343" s="827"/>
      <c r="R343" s="827"/>
      <c r="S343" s="827"/>
      <c r="T343" s="827"/>
      <c r="U343" s="827"/>
      <c r="V343" s="827"/>
      <c r="W343" s="827"/>
      <c r="X343" s="828"/>
      <c r="Y343" s="829">
        <v>1</v>
      </c>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2</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2</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2</v>
      </c>
    </row>
    <row r="346" spans="1:51" ht="24.75"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26</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33</v>
      </c>
      <c r="AV346" s="853"/>
      <c r="AW346" s="853"/>
      <c r="AX346" s="855"/>
      <c r="AY346">
        <f t="shared" si="13"/>
        <v>2</v>
      </c>
    </row>
    <row r="347" spans="1:51" ht="24.75" customHeight="1" x14ac:dyDescent="0.15">
      <c r="A347" s="813"/>
      <c r="B347" s="814"/>
      <c r="C347" s="814"/>
      <c r="D347" s="814"/>
      <c r="E347" s="814"/>
      <c r="F347" s="815"/>
      <c r="G347" s="816" t="s">
        <v>765</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938</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2</v>
      </c>
    </row>
    <row r="348" spans="1:51" ht="24.75"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2</v>
      </c>
    </row>
    <row r="349" spans="1:51" s="16" customFormat="1" ht="24.75" customHeight="1" x14ac:dyDescent="0.15">
      <c r="A349" s="813"/>
      <c r="B349" s="814"/>
      <c r="C349" s="814"/>
      <c r="D349" s="814"/>
      <c r="E349" s="814"/>
      <c r="F349" s="815"/>
      <c r="G349" s="837" t="s">
        <v>950</v>
      </c>
      <c r="H349" s="838"/>
      <c r="I349" s="838"/>
      <c r="J349" s="838"/>
      <c r="K349" s="839"/>
      <c r="L349" s="840" t="s">
        <v>951</v>
      </c>
      <c r="M349" s="841"/>
      <c r="N349" s="841"/>
      <c r="O349" s="841"/>
      <c r="P349" s="841"/>
      <c r="Q349" s="841"/>
      <c r="R349" s="841"/>
      <c r="S349" s="841"/>
      <c r="T349" s="841"/>
      <c r="U349" s="841"/>
      <c r="V349" s="841"/>
      <c r="W349" s="841"/>
      <c r="X349" s="842"/>
      <c r="Y349" s="843">
        <v>6</v>
      </c>
      <c r="Z349" s="844"/>
      <c r="AA349" s="844"/>
      <c r="AB349" s="845"/>
      <c r="AC349" s="837" t="s">
        <v>825</v>
      </c>
      <c r="AD349" s="838"/>
      <c r="AE349" s="838"/>
      <c r="AF349" s="838"/>
      <c r="AG349" s="839"/>
      <c r="AH349" s="840" t="s">
        <v>939</v>
      </c>
      <c r="AI349" s="841"/>
      <c r="AJ349" s="841"/>
      <c r="AK349" s="841"/>
      <c r="AL349" s="841"/>
      <c r="AM349" s="841"/>
      <c r="AN349" s="841"/>
      <c r="AO349" s="841"/>
      <c r="AP349" s="841"/>
      <c r="AQ349" s="841"/>
      <c r="AR349" s="841"/>
      <c r="AS349" s="841"/>
      <c r="AT349" s="842"/>
      <c r="AU349" s="843">
        <v>648</v>
      </c>
      <c r="AV349" s="844"/>
      <c r="AW349" s="844"/>
      <c r="AX349" s="846"/>
      <c r="AY349">
        <f t="shared" ref="AY349:AY359" si="14">$AY$347</f>
        <v>2</v>
      </c>
    </row>
    <row r="350" spans="1:51" ht="24.75" customHeight="1" x14ac:dyDescent="0.15">
      <c r="A350" s="813"/>
      <c r="B350" s="814"/>
      <c r="C350" s="814"/>
      <c r="D350" s="814"/>
      <c r="E350" s="814"/>
      <c r="F350" s="815"/>
      <c r="G350" s="823" t="s">
        <v>800</v>
      </c>
      <c r="H350" s="824"/>
      <c r="I350" s="824"/>
      <c r="J350" s="824"/>
      <c r="K350" s="825"/>
      <c r="L350" s="826" t="s">
        <v>869</v>
      </c>
      <c r="M350" s="827"/>
      <c r="N350" s="827"/>
      <c r="O350" s="827"/>
      <c r="P350" s="827"/>
      <c r="Q350" s="827"/>
      <c r="R350" s="827"/>
      <c r="S350" s="827"/>
      <c r="T350" s="827"/>
      <c r="U350" s="827"/>
      <c r="V350" s="827"/>
      <c r="W350" s="827"/>
      <c r="X350" s="828"/>
      <c r="Y350" s="829">
        <v>5</v>
      </c>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2</v>
      </c>
    </row>
    <row r="351" spans="1:51" ht="24.75" customHeight="1" x14ac:dyDescent="0.15">
      <c r="A351" s="813"/>
      <c r="B351" s="814"/>
      <c r="C351" s="814"/>
      <c r="D351" s="814"/>
      <c r="E351" s="814"/>
      <c r="F351" s="815"/>
      <c r="G351" s="823" t="s">
        <v>867</v>
      </c>
      <c r="H351" s="824"/>
      <c r="I351" s="824"/>
      <c r="J351" s="824"/>
      <c r="K351" s="825"/>
      <c r="L351" s="826" t="s">
        <v>870</v>
      </c>
      <c r="M351" s="827"/>
      <c r="N351" s="827"/>
      <c r="O351" s="827"/>
      <c r="P351" s="827"/>
      <c r="Q351" s="827"/>
      <c r="R351" s="827"/>
      <c r="S351" s="827"/>
      <c r="T351" s="827"/>
      <c r="U351" s="827"/>
      <c r="V351" s="827"/>
      <c r="W351" s="827"/>
      <c r="X351" s="828"/>
      <c r="Y351" s="829">
        <v>4</v>
      </c>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2</v>
      </c>
    </row>
    <row r="352" spans="1:51" ht="24.75" customHeight="1" x14ac:dyDescent="0.15">
      <c r="A352" s="813"/>
      <c r="B352" s="814"/>
      <c r="C352" s="814"/>
      <c r="D352" s="814"/>
      <c r="E352" s="814"/>
      <c r="F352" s="815"/>
      <c r="G352" s="823" t="s">
        <v>797</v>
      </c>
      <c r="H352" s="824"/>
      <c r="I352" s="824"/>
      <c r="J352" s="824"/>
      <c r="K352" s="825"/>
      <c r="L352" s="826" t="s">
        <v>871</v>
      </c>
      <c r="M352" s="827"/>
      <c r="N352" s="827"/>
      <c r="O352" s="827"/>
      <c r="P352" s="827"/>
      <c r="Q352" s="827"/>
      <c r="R352" s="827"/>
      <c r="S352" s="827"/>
      <c r="T352" s="827"/>
      <c r="U352" s="827"/>
      <c r="V352" s="827"/>
      <c r="W352" s="827"/>
      <c r="X352" s="828"/>
      <c r="Y352" s="829">
        <v>4</v>
      </c>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2</v>
      </c>
    </row>
    <row r="353" spans="1:51" ht="24.75" customHeight="1" x14ac:dyDescent="0.15">
      <c r="A353" s="813"/>
      <c r="B353" s="814"/>
      <c r="C353" s="814"/>
      <c r="D353" s="814"/>
      <c r="E353" s="814"/>
      <c r="F353" s="815"/>
      <c r="G353" s="823" t="s">
        <v>868</v>
      </c>
      <c r="H353" s="824"/>
      <c r="I353" s="824"/>
      <c r="J353" s="824"/>
      <c r="K353" s="825"/>
      <c r="L353" s="826" t="s">
        <v>872</v>
      </c>
      <c r="M353" s="827"/>
      <c r="N353" s="827"/>
      <c r="O353" s="827"/>
      <c r="P353" s="827"/>
      <c r="Q353" s="827"/>
      <c r="R353" s="827"/>
      <c r="S353" s="827"/>
      <c r="T353" s="827"/>
      <c r="U353" s="827"/>
      <c r="V353" s="827"/>
      <c r="W353" s="827"/>
      <c r="X353" s="828"/>
      <c r="Y353" s="829">
        <v>3</v>
      </c>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2</v>
      </c>
    </row>
    <row r="354" spans="1:51" ht="24.75" customHeight="1" x14ac:dyDescent="0.15">
      <c r="A354" s="813"/>
      <c r="B354" s="814"/>
      <c r="C354" s="814"/>
      <c r="D354" s="814"/>
      <c r="E354" s="814"/>
      <c r="F354" s="815"/>
      <c r="G354" s="823" t="s">
        <v>802</v>
      </c>
      <c r="H354" s="824"/>
      <c r="I354" s="824"/>
      <c r="J354" s="824"/>
      <c r="K354" s="825"/>
      <c r="L354" s="826" t="s">
        <v>873</v>
      </c>
      <c r="M354" s="827"/>
      <c r="N354" s="827"/>
      <c r="O354" s="827"/>
      <c r="P354" s="827"/>
      <c r="Q354" s="827"/>
      <c r="R354" s="827"/>
      <c r="S354" s="827"/>
      <c r="T354" s="827"/>
      <c r="U354" s="827"/>
      <c r="V354" s="827"/>
      <c r="W354" s="827"/>
      <c r="X354" s="828"/>
      <c r="Y354" s="829">
        <v>3</v>
      </c>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2</v>
      </c>
    </row>
    <row r="355" spans="1:51" ht="24.75" customHeight="1" x14ac:dyDescent="0.15">
      <c r="A355" s="813"/>
      <c r="B355" s="814"/>
      <c r="C355" s="814"/>
      <c r="D355" s="814"/>
      <c r="E355" s="814"/>
      <c r="F355" s="815"/>
      <c r="G355" s="823" t="s">
        <v>830</v>
      </c>
      <c r="H355" s="824"/>
      <c r="I355" s="824"/>
      <c r="J355" s="824"/>
      <c r="K355" s="825"/>
      <c r="L355" s="826" t="s">
        <v>830</v>
      </c>
      <c r="M355" s="827"/>
      <c r="N355" s="827"/>
      <c r="O355" s="827"/>
      <c r="P355" s="827"/>
      <c r="Q355" s="827"/>
      <c r="R355" s="827"/>
      <c r="S355" s="827"/>
      <c r="T355" s="827"/>
      <c r="U355" s="827"/>
      <c r="V355" s="827"/>
      <c r="W355" s="827"/>
      <c r="X355" s="828"/>
      <c r="Y355" s="829">
        <v>1</v>
      </c>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2</v>
      </c>
    </row>
    <row r="356" spans="1:51" ht="24.75" customHeight="1" x14ac:dyDescent="0.15">
      <c r="A356" s="813"/>
      <c r="B356" s="814"/>
      <c r="C356" s="814"/>
      <c r="D356" s="814"/>
      <c r="E356" s="814"/>
      <c r="F356" s="815"/>
      <c r="G356" s="823" t="s">
        <v>949</v>
      </c>
      <c r="H356" s="824"/>
      <c r="I356" s="824"/>
      <c r="J356" s="824"/>
      <c r="K356" s="825"/>
      <c r="L356" s="826" t="s">
        <v>874</v>
      </c>
      <c r="M356" s="827"/>
      <c r="N356" s="827"/>
      <c r="O356" s="827"/>
      <c r="P356" s="827"/>
      <c r="Q356" s="827"/>
      <c r="R356" s="827"/>
      <c r="S356" s="827"/>
      <c r="T356" s="827"/>
      <c r="U356" s="827"/>
      <c r="V356" s="827"/>
      <c r="W356" s="827"/>
      <c r="X356" s="828"/>
      <c r="Y356" s="829">
        <v>1</v>
      </c>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2</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2</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2</v>
      </c>
    </row>
    <row r="359" spans="1:51" ht="24.75"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27</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648</v>
      </c>
      <c r="AV359" s="853"/>
      <c r="AW359" s="853"/>
      <c r="AX359" s="855"/>
      <c r="AY359">
        <f t="shared" si="14"/>
        <v>2</v>
      </c>
    </row>
    <row r="360" spans="1:51" ht="24.75" customHeight="1" thickBot="1" x14ac:dyDescent="0.2">
      <c r="A360" s="856" t="s">
        <v>649</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302</v>
      </c>
      <c r="AM360" s="860"/>
      <c r="AN360" s="860"/>
      <c r="AO360" s="94" t="s">
        <v>690</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268</v>
      </c>
      <c r="K365" s="151"/>
      <c r="L365" s="151"/>
      <c r="M365" s="151"/>
      <c r="N365" s="151"/>
      <c r="O365" s="151"/>
      <c r="P365" s="429" t="s">
        <v>25</v>
      </c>
      <c r="Q365" s="429"/>
      <c r="R365" s="429"/>
      <c r="S365" s="429"/>
      <c r="T365" s="429"/>
      <c r="U365" s="429"/>
      <c r="V365" s="429"/>
      <c r="W365" s="429"/>
      <c r="X365" s="429"/>
      <c r="Y365" s="863" t="s">
        <v>267</v>
      </c>
      <c r="Z365" s="864"/>
      <c r="AA365" s="864"/>
      <c r="AB365" s="864"/>
      <c r="AC365" s="862" t="s">
        <v>300</v>
      </c>
      <c r="AD365" s="862"/>
      <c r="AE365" s="862"/>
      <c r="AF365" s="862"/>
      <c r="AG365" s="862"/>
      <c r="AH365" s="863" t="s">
        <v>319</v>
      </c>
      <c r="AI365" s="861"/>
      <c r="AJ365" s="861"/>
      <c r="AK365" s="861"/>
      <c r="AL365" s="861" t="s">
        <v>19</v>
      </c>
      <c r="AM365" s="861"/>
      <c r="AN365" s="861"/>
      <c r="AO365" s="865"/>
      <c r="AP365" s="886" t="s">
        <v>269</v>
      </c>
      <c r="AQ365" s="886"/>
      <c r="AR365" s="886"/>
      <c r="AS365" s="886"/>
      <c r="AT365" s="886"/>
      <c r="AU365" s="886"/>
      <c r="AV365" s="886"/>
      <c r="AW365" s="886"/>
      <c r="AX365" s="886"/>
    </row>
    <row r="366" spans="1:51" ht="45.75" customHeight="1" x14ac:dyDescent="0.15">
      <c r="A366" s="872">
        <v>1</v>
      </c>
      <c r="B366" s="872">
        <v>1</v>
      </c>
      <c r="C366" s="874" t="s">
        <v>962</v>
      </c>
      <c r="D366" s="874"/>
      <c r="E366" s="874"/>
      <c r="F366" s="874"/>
      <c r="G366" s="874"/>
      <c r="H366" s="874"/>
      <c r="I366" s="874"/>
      <c r="J366" s="875">
        <v>6010005015219</v>
      </c>
      <c r="K366" s="876"/>
      <c r="L366" s="876"/>
      <c r="M366" s="876"/>
      <c r="N366" s="876"/>
      <c r="O366" s="876"/>
      <c r="P366" s="878" t="s">
        <v>784</v>
      </c>
      <c r="Q366" s="878"/>
      <c r="R366" s="878"/>
      <c r="S366" s="878"/>
      <c r="T366" s="878"/>
      <c r="U366" s="878"/>
      <c r="V366" s="878"/>
      <c r="W366" s="878"/>
      <c r="X366" s="878"/>
      <c r="Y366" s="879">
        <v>1403</v>
      </c>
      <c r="Z366" s="880"/>
      <c r="AA366" s="880"/>
      <c r="AB366" s="881"/>
      <c r="AC366" s="882" t="s">
        <v>785</v>
      </c>
      <c r="AD366" s="883"/>
      <c r="AE366" s="883"/>
      <c r="AF366" s="883"/>
      <c r="AG366" s="883"/>
      <c r="AH366" s="866" t="s">
        <v>725</v>
      </c>
      <c r="AI366" s="867"/>
      <c r="AJ366" s="867"/>
      <c r="AK366" s="867"/>
      <c r="AL366" s="868" t="s">
        <v>725</v>
      </c>
      <c r="AM366" s="869"/>
      <c r="AN366" s="869"/>
      <c r="AO366" s="870"/>
      <c r="AP366" s="871" t="s">
        <v>725</v>
      </c>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268</v>
      </c>
      <c r="K398" s="151"/>
      <c r="L398" s="151"/>
      <c r="M398" s="151"/>
      <c r="N398" s="151"/>
      <c r="O398" s="151"/>
      <c r="P398" s="429" t="s">
        <v>25</v>
      </c>
      <c r="Q398" s="429"/>
      <c r="R398" s="429"/>
      <c r="S398" s="429"/>
      <c r="T398" s="429"/>
      <c r="U398" s="429"/>
      <c r="V398" s="429"/>
      <c r="W398" s="429"/>
      <c r="X398" s="429"/>
      <c r="Y398" s="863" t="s">
        <v>267</v>
      </c>
      <c r="Z398" s="864"/>
      <c r="AA398" s="864"/>
      <c r="AB398" s="864"/>
      <c r="AC398" s="862" t="s">
        <v>300</v>
      </c>
      <c r="AD398" s="862"/>
      <c r="AE398" s="862"/>
      <c r="AF398" s="862"/>
      <c r="AG398" s="862"/>
      <c r="AH398" s="863" t="s">
        <v>319</v>
      </c>
      <c r="AI398" s="861"/>
      <c r="AJ398" s="861"/>
      <c r="AK398" s="861"/>
      <c r="AL398" s="861" t="s">
        <v>19</v>
      </c>
      <c r="AM398" s="861"/>
      <c r="AN398" s="861"/>
      <c r="AO398" s="865"/>
      <c r="AP398" s="886" t="s">
        <v>269</v>
      </c>
      <c r="AQ398" s="886"/>
      <c r="AR398" s="886"/>
      <c r="AS398" s="886"/>
      <c r="AT398" s="886"/>
      <c r="AU398" s="886"/>
      <c r="AV398" s="886"/>
      <c r="AW398" s="886"/>
      <c r="AX398" s="886"/>
      <c r="AY398">
        <f>$AY$396</f>
        <v>1</v>
      </c>
    </row>
    <row r="399" spans="1:51" ht="65.25" customHeight="1" x14ac:dyDescent="0.15">
      <c r="A399" s="872">
        <v>1</v>
      </c>
      <c r="B399" s="872">
        <v>1</v>
      </c>
      <c r="C399" s="874" t="s">
        <v>786</v>
      </c>
      <c r="D399" s="874"/>
      <c r="E399" s="874"/>
      <c r="F399" s="874"/>
      <c r="G399" s="874"/>
      <c r="H399" s="874"/>
      <c r="I399" s="874"/>
      <c r="J399" s="875">
        <v>9010005024588</v>
      </c>
      <c r="K399" s="876"/>
      <c r="L399" s="876"/>
      <c r="M399" s="876"/>
      <c r="N399" s="876"/>
      <c r="O399" s="876"/>
      <c r="P399" s="878" t="s">
        <v>787</v>
      </c>
      <c r="Q399" s="878"/>
      <c r="R399" s="878"/>
      <c r="S399" s="878"/>
      <c r="T399" s="878"/>
      <c r="U399" s="878"/>
      <c r="V399" s="878"/>
      <c r="W399" s="878"/>
      <c r="X399" s="878"/>
      <c r="Y399" s="879">
        <v>27</v>
      </c>
      <c r="Z399" s="880"/>
      <c r="AA399" s="880"/>
      <c r="AB399" s="881"/>
      <c r="AC399" s="882" t="s">
        <v>785</v>
      </c>
      <c r="AD399" s="883"/>
      <c r="AE399" s="883"/>
      <c r="AF399" s="883"/>
      <c r="AG399" s="883"/>
      <c r="AH399" s="866" t="s">
        <v>725</v>
      </c>
      <c r="AI399" s="867"/>
      <c r="AJ399" s="867"/>
      <c r="AK399" s="867"/>
      <c r="AL399" s="868" t="s">
        <v>725</v>
      </c>
      <c r="AM399" s="869"/>
      <c r="AN399" s="869"/>
      <c r="AO399" s="870"/>
      <c r="AP399" s="871" t="s">
        <v>725</v>
      </c>
      <c r="AQ399" s="871"/>
      <c r="AR399" s="871"/>
      <c r="AS399" s="871"/>
      <c r="AT399" s="871"/>
      <c r="AU399" s="871"/>
      <c r="AV399" s="871"/>
      <c r="AW399" s="871"/>
      <c r="AX399" s="871"/>
      <c r="AY399">
        <f>$AY$396</f>
        <v>1</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289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1"/>
      <c r="B431" s="861"/>
      <c r="C431" s="861" t="s">
        <v>24</v>
      </c>
      <c r="D431" s="861"/>
      <c r="E431" s="861"/>
      <c r="F431" s="861"/>
      <c r="G431" s="861"/>
      <c r="H431" s="861"/>
      <c r="I431" s="861"/>
      <c r="J431" s="862" t="s">
        <v>268</v>
      </c>
      <c r="K431" s="151"/>
      <c r="L431" s="151"/>
      <c r="M431" s="151"/>
      <c r="N431" s="151"/>
      <c r="O431" s="151"/>
      <c r="P431" s="429" t="s">
        <v>25</v>
      </c>
      <c r="Q431" s="429"/>
      <c r="R431" s="429"/>
      <c r="S431" s="429"/>
      <c r="T431" s="429"/>
      <c r="U431" s="429"/>
      <c r="V431" s="429"/>
      <c r="W431" s="429"/>
      <c r="X431" s="429"/>
      <c r="Y431" s="863" t="s">
        <v>267</v>
      </c>
      <c r="Z431" s="864"/>
      <c r="AA431" s="864"/>
      <c r="AB431" s="864"/>
      <c r="AC431" s="862" t="s">
        <v>300</v>
      </c>
      <c r="AD431" s="862"/>
      <c r="AE431" s="862"/>
      <c r="AF431" s="862"/>
      <c r="AG431" s="862"/>
      <c r="AH431" s="863" t="s">
        <v>319</v>
      </c>
      <c r="AI431" s="861"/>
      <c r="AJ431" s="861"/>
      <c r="AK431" s="861"/>
      <c r="AL431" s="861" t="s">
        <v>19</v>
      </c>
      <c r="AM431" s="861"/>
      <c r="AN431" s="861"/>
      <c r="AO431" s="865"/>
      <c r="AP431" s="886" t="s">
        <v>269</v>
      </c>
      <c r="AQ431" s="886"/>
      <c r="AR431" s="886"/>
      <c r="AS431" s="886"/>
      <c r="AT431" s="886"/>
      <c r="AU431" s="886"/>
      <c r="AV431" s="886"/>
      <c r="AW431" s="886"/>
      <c r="AX431" s="886"/>
      <c r="AY431">
        <f>$AY$429</f>
        <v>1</v>
      </c>
    </row>
    <row r="432" spans="1:51" ht="61.5" customHeight="1" x14ac:dyDescent="0.15">
      <c r="A432" s="872">
        <v>1</v>
      </c>
      <c r="B432" s="872">
        <v>1</v>
      </c>
      <c r="C432" s="873" t="s">
        <v>964</v>
      </c>
      <c r="D432" s="874"/>
      <c r="E432" s="874"/>
      <c r="F432" s="874"/>
      <c r="G432" s="874"/>
      <c r="H432" s="874"/>
      <c r="I432" s="874"/>
      <c r="J432" s="875">
        <v>1010405012753</v>
      </c>
      <c r="K432" s="876"/>
      <c r="L432" s="876"/>
      <c r="M432" s="876"/>
      <c r="N432" s="876"/>
      <c r="O432" s="876"/>
      <c r="P432" s="878" t="s">
        <v>943</v>
      </c>
      <c r="Q432" s="878"/>
      <c r="R432" s="878"/>
      <c r="S432" s="878"/>
      <c r="T432" s="878"/>
      <c r="U432" s="878"/>
      <c r="V432" s="878"/>
      <c r="W432" s="878"/>
      <c r="X432" s="878"/>
      <c r="Y432" s="879">
        <v>31</v>
      </c>
      <c r="Z432" s="880"/>
      <c r="AA432" s="880"/>
      <c r="AB432" s="881"/>
      <c r="AC432" s="882" t="s">
        <v>785</v>
      </c>
      <c r="AD432" s="883"/>
      <c r="AE432" s="883"/>
      <c r="AF432" s="883"/>
      <c r="AG432" s="883"/>
      <c r="AH432" s="866" t="s">
        <v>725</v>
      </c>
      <c r="AI432" s="867"/>
      <c r="AJ432" s="867"/>
      <c r="AK432" s="867"/>
      <c r="AL432" s="868" t="s">
        <v>725</v>
      </c>
      <c r="AM432" s="869"/>
      <c r="AN432" s="869"/>
      <c r="AO432" s="870"/>
      <c r="AP432" s="871" t="s">
        <v>725</v>
      </c>
      <c r="AQ432" s="871"/>
      <c r="AR432" s="871"/>
      <c r="AS432" s="871"/>
      <c r="AT432" s="871"/>
      <c r="AU432" s="871"/>
      <c r="AV432" s="871"/>
      <c r="AW432" s="871"/>
      <c r="AX432" s="871"/>
      <c r="AY432">
        <f>$AY$429</f>
        <v>1</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1"/>
      <c r="B464" s="861"/>
      <c r="C464" s="861" t="s">
        <v>24</v>
      </c>
      <c r="D464" s="861"/>
      <c r="E464" s="861"/>
      <c r="F464" s="861"/>
      <c r="G464" s="861"/>
      <c r="H464" s="861"/>
      <c r="I464" s="861"/>
      <c r="J464" s="862" t="s">
        <v>268</v>
      </c>
      <c r="K464" s="151"/>
      <c r="L464" s="151"/>
      <c r="M464" s="151"/>
      <c r="N464" s="151"/>
      <c r="O464" s="151"/>
      <c r="P464" s="429" t="s">
        <v>25</v>
      </c>
      <c r="Q464" s="429"/>
      <c r="R464" s="429"/>
      <c r="S464" s="429"/>
      <c r="T464" s="429"/>
      <c r="U464" s="429"/>
      <c r="V464" s="429"/>
      <c r="W464" s="429"/>
      <c r="X464" s="429"/>
      <c r="Y464" s="863" t="s">
        <v>267</v>
      </c>
      <c r="Z464" s="864"/>
      <c r="AA464" s="864"/>
      <c r="AB464" s="864"/>
      <c r="AC464" s="862" t="s">
        <v>300</v>
      </c>
      <c r="AD464" s="862"/>
      <c r="AE464" s="862"/>
      <c r="AF464" s="862"/>
      <c r="AG464" s="862"/>
      <c r="AH464" s="863" t="s">
        <v>319</v>
      </c>
      <c r="AI464" s="861"/>
      <c r="AJ464" s="861"/>
      <c r="AK464" s="861"/>
      <c r="AL464" s="861" t="s">
        <v>19</v>
      </c>
      <c r="AM464" s="861"/>
      <c r="AN464" s="861"/>
      <c r="AO464" s="865"/>
      <c r="AP464" s="886" t="s">
        <v>269</v>
      </c>
      <c r="AQ464" s="886"/>
      <c r="AR464" s="886"/>
      <c r="AS464" s="886"/>
      <c r="AT464" s="886"/>
      <c r="AU464" s="886"/>
      <c r="AV464" s="886"/>
      <c r="AW464" s="886"/>
      <c r="AX464" s="886"/>
      <c r="AY464">
        <f>$AY$462</f>
        <v>1</v>
      </c>
    </row>
    <row r="465" spans="1:51" ht="36" customHeight="1" x14ac:dyDescent="0.15">
      <c r="A465" s="872">
        <v>1</v>
      </c>
      <c r="B465" s="872">
        <v>1</v>
      </c>
      <c r="C465" s="873" t="s">
        <v>963</v>
      </c>
      <c r="D465" s="874"/>
      <c r="E465" s="874"/>
      <c r="F465" s="874"/>
      <c r="G465" s="874"/>
      <c r="H465" s="874"/>
      <c r="I465" s="874"/>
      <c r="J465" s="875">
        <v>9120005010528</v>
      </c>
      <c r="K465" s="876"/>
      <c r="L465" s="876"/>
      <c r="M465" s="876"/>
      <c r="N465" s="876"/>
      <c r="O465" s="876"/>
      <c r="P465" s="878" t="s">
        <v>788</v>
      </c>
      <c r="Q465" s="878"/>
      <c r="R465" s="878"/>
      <c r="S465" s="878"/>
      <c r="T465" s="878"/>
      <c r="U465" s="878"/>
      <c r="V465" s="878"/>
      <c r="W465" s="878"/>
      <c r="X465" s="878"/>
      <c r="Y465" s="879">
        <v>75</v>
      </c>
      <c r="Z465" s="880"/>
      <c r="AA465" s="880"/>
      <c r="AB465" s="881"/>
      <c r="AC465" s="882" t="s">
        <v>785</v>
      </c>
      <c r="AD465" s="883"/>
      <c r="AE465" s="883"/>
      <c r="AF465" s="883"/>
      <c r="AG465" s="883"/>
      <c r="AH465" s="866" t="s">
        <v>725</v>
      </c>
      <c r="AI465" s="867"/>
      <c r="AJ465" s="867"/>
      <c r="AK465" s="867"/>
      <c r="AL465" s="868" t="s">
        <v>725</v>
      </c>
      <c r="AM465" s="869"/>
      <c r="AN465" s="869"/>
      <c r="AO465" s="870"/>
      <c r="AP465" s="871" t="s">
        <v>725</v>
      </c>
      <c r="AQ465" s="871"/>
      <c r="AR465" s="871"/>
      <c r="AS465" s="871"/>
      <c r="AT465" s="871"/>
      <c r="AU465" s="871"/>
      <c r="AV465" s="871"/>
      <c r="AW465" s="871"/>
      <c r="AX465" s="871"/>
      <c r="AY465">
        <f>$AY$462</f>
        <v>1</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1"/>
      <c r="B497" s="861"/>
      <c r="C497" s="861" t="s">
        <v>24</v>
      </c>
      <c r="D497" s="861"/>
      <c r="E497" s="861"/>
      <c r="F497" s="861"/>
      <c r="G497" s="861"/>
      <c r="H497" s="861"/>
      <c r="I497" s="861"/>
      <c r="J497" s="862" t="s">
        <v>268</v>
      </c>
      <c r="K497" s="151"/>
      <c r="L497" s="151"/>
      <c r="M497" s="151"/>
      <c r="N497" s="151"/>
      <c r="O497" s="151"/>
      <c r="P497" s="429" t="s">
        <v>25</v>
      </c>
      <c r="Q497" s="429"/>
      <c r="R497" s="429"/>
      <c r="S497" s="429"/>
      <c r="T497" s="429"/>
      <c r="U497" s="429"/>
      <c r="V497" s="429"/>
      <c r="W497" s="429"/>
      <c r="X497" s="429"/>
      <c r="Y497" s="863" t="s">
        <v>267</v>
      </c>
      <c r="Z497" s="864"/>
      <c r="AA497" s="864"/>
      <c r="AB497" s="864"/>
      <c r="AC497" s="862" t="s">
        <v>300</v>
      </c>
      <c r="AD497" s="862"/>
      <c r="AE497" s="862"/>
      <c r="AF497" s="862"/>
      <c r="AG497" s="862"/>
      <c r="AH497" s="863" t="s">
        <v>319</v>
      </c>
      <c r="AI497" s="861"/>
      <c r="AJ497" s="861"/>
      <c r="AK497" s="861"/>
      <c r="AL497" s="861" t="s">
        <v>19</v>
      </c>
      <c r="AM497" s="861"/>
      <c r="AN497" s="861"/>
      <c r="AO497" s="865"/>
      <c r="AP497" s="886" t="s">
        <v>269</v>
      </c>
      <c r="AQ497" s="886"/>
      <c r="AR497" s="886"/>
      <c r="AS497" s="886"/>
      <c r="AT497" s="886"/>
      <c r="AU497" s="886"/>
      <c r="AV497" s="886"/>
      <c r="AW497" s="886"/>
      <c r="AX497" s="886"/>
      <c r="AY497">
        <f>$AY$495</f>
        <v>1</v>
      </c>
    </row>
    <row r="498" spans="1:51" ht="56.25" customHeight="1" x14ac:dyDescent="0.15">
      <c r="A498" s="872">
        <v>1</v>
      </c>
      <c r="B498" s="872">
        <v>1</v>
      </c>
      <c r="C498" s="874" t="s">
        <v>789</v>
      </c>
      <c r="D498" s="874"/>
      <c r="E498" s="874"/>
      <c r="F498" s="874"/>
      <c r="G498" s="874"/>
      <c r="H498" s="874"/>
      <c r="I498" s="874"/>
      <c r="J498" s="875">
        <v>5010005015426</v>
      </c>
      <c r="K498" s="876"/>
      <c r="L498" s="876"/>
      <c r="M498" s="876"/>
      <c r="N498" s="876"/>
      <c r="O498" s="876"/>
      <c r="P498" s="878" t="s">
        <v>790</v>
      </c>
      <c r="Q498" s="878"/>
      <c r="R498" s="878"/>
      <c r="S498" s="878"/>
      <c r="T498" s="878"/>
      <c r="U498" s="878"/>
      <c r="V498" s="878"/>
      <c r="W498" s="878"/>
      <c r="X498" s="878"/>
      <c r="Y498" s="879">
        <v>26</v>
      </c>
      <c r="Z498" s="880"/>
      <c r="AA498" s="880"/>
      <c r="AB498" s="881"/>
      <c r="AC498" s="882" t="s">
        <v>785</v>
      </c>
      <c r="AD498" s="883"/>
      <c r="AE498" s="883"/>
      <c r="AF498" s="883"/>
      <c r="AG498" s="883"/>
      <c r="AH498" s="866" t="s">
        <v>725</v>
      </c>
      <c r="AI498" s="867"/>
      <c r="AJ498" s="867"/>
      <c r="AK498" s="867"/>
      <c r="AL498" s="868" t="s">
        <v>725</v>
      </c>
      <c r="AM498" s="869"/>
      <c r="AN498" s="869"/>
      <c r="AO498" s="870"/>
      <c r="AP498" s="871" t="s">
        <v>725</v>
      </c>
      <c r="AQ498" s="871"/>
      <c r="AR498" s="871"/>
      <c r="AS498" s="871"/>
      <c r="AT498" s="871"/>
      <c r="AU498" s="871"/>
      <c r="AV498" s="871"/>
      <c r="AW498" s="871"/>
      <c r="AX498" s="871"/>
      <c r="AY498">
        <f>$AY$495</f>
        <v>1</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1"/>
      <c r="B530" s="861"/>
      <c r="C530" s="861" t="s">
        <v>24</v>
      </c>
      <c r="D530" s="861"/>
      <c r="E530" s="861"/>
      <c r="F530" s="861"/>
      <c r="G530" s="861"/>
      <c r="H530" s="861"/>
      <c r="I530" s="861"/>
      <c r="J530" s="862" t="s">
        <v>268</v>
      </c>
      <c r="K530" s="151"/>
      <c r="L530" s="151"/>
      <c r="M530" s="151"/>
      <c r="N530" s="151"/>
      <c r="O530" s="151"/>
      <c r="P530" s="429" t="s">
        <v>25</v>
      </c>
      <c r="Q530" s="429"/>
      <c r="R530" s="429"/>
      <c r="S530" s="429"/>
      <c r="T530" s="429"/>
      <c r="U530" s="429"/>
      <c r="V530" s="429"/>
      <c r="W530" s="429"/>
      <c r="X530" s="429"/>
      <c r="Y530" s="863" t="s">
        <v>267</v>
      </c>
      <c r="Z530" s="864"/>
      <c r="AA530" s="864"/>
      <c r="AB530" s="864"/>
      <c r="AC530" s="862" t="s">
        <v>300</v>
      </c>
      <c r="AD530" s="862"/>
      <c r="AE530" s="862"/>
      <c r="AF530" s="862"/>
      <c r="AG530" s="862"/>
      <c r="AH530" s="863" t="s">
        <v>319</v>
      </c>
      <c r="AI530" s="861"/>
      <c r="AJ530" s="861"/>
      <c r="AK530" s="861"/>
      <c r="AL530" s="861" t="s">
        <v>19</v>
      </c>
      <c r="AM530" s="861"/>
      <c r="AN530" s="861"/>
      <c r="AO530" s="865"/>
      <c r="AP530" s="886" t="s">
        <v>269</v>
      </c>
      <c r="AQ530" s="886"/>
      <c r="AR530" s="886"/>
      <c r="AS530" s="886"/>
      <c r="AT530" s="886"/>
      <c r="AU530" s="886"/>
      <c r="AV530" s="886"/>
      <c r="AW530" s="886"/>
      <c r="AX530" s="886"/>
      <c r="AY530">
        <f>$AY$528</f>
        <v>1</v>
      </c>
    </row>
    <row r="531" spans="1:51" ht="45.75" customHeight="1" x14ac:dyDescent="0.15">
      <c r="A531" s="872">
        <v>1</v>
      </c>
      <c r="B531" s="872">
        <v>1</v>
      </c>
      <c r="C531" s="873" t="s">
        <v>861</v>
      </c>
      <c r="D531" s="874"/>
      <c r="E531" s="874"/>
      <c r="F531" s="874"/>
      <c r="G531" s="874"/>
      <c r="H531" s="874"/>
      <c r="I531" s="874"/>
      <c r="J531" s="875">
        <v>5010401091822</v>
      </c>
      <c r="K531" s="876"/>
      <c r="L531" s="876"/>
      <c r="M531" s="876"/>
      <c r="N531" s="876"/>
      <c r="O531" s="876"/>
      <c r="P531" s="877" t="s">
        <v>942</v>
      </c>
      <c r="Q531" s="878"/>
      <c r="R531" s="878"/>
      <c r="S531" s="878"/>
      <c r="T531" s="878"/>
      <c r="U531" s="878"/>
      <c r="V531" s="878"/>
      <c r="W531" s="878"/>
      <c r="X531" s="878"/>
      <c r="Y531" s="879">
        <v>33</v>
      </c>
      <c r="Z531" s="880"/>
      <c r="AA531" s="880"/>
      <c r="AB531" s="881"/>
      <c r="AC531" s="882" t="s">
        <v>785</v>
      </c>
      <c r="AD531" s="883"/>
      <c r="AE531" s="883"/>
      <c r="AF531" s="883"/>
      <c r="AG531" s="883"/>
      <c r="AH531" s="866" t="s">
        <v>725</v>
      </c>
      <c r="AI531" s="867"/>
      <c r="AJ531" s="867"/>
      <c r="AK531" s="867"/>
      <c r="AL531" s="868" t="s">
        <v>725</v>
      </c>
      <c r="AM531" s="869"/>
      <c r="AN531" s="869"/>
      <c r="AO531" s="870"/>
      <c r="AP531" s="871" t="s">
        <v>725</v>
      </c>
      <c r="AQ531" s="871"/>
      <c r="AR531" s="871"/>
      <c r="AS531" s="871"/>
      <c r="AT531" s="871"/>
      <c r="AU531" s="871"/>
      <c r="AV531" s="871"/>
      <c r="AW531" s="871"/>
      <c r="AX531" s="871"/>
      <c r="AY531">
        <f>$AY$528</f>
        <v>1</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1"/>
      <c r="B563" s="861"/>
      <c r="C563" s="861" t="s">
        <v>24</v>
      </c>
      <c r="D563" s="861"/>
      <c r="E563" s="861"/>
      <c r="F563" s="861"/>
      <c r="G563" s="861"/>
      <c r="H563" s="861"/>
      <c r="I563" s="861"/>
      <c r="J563" s="862" t="s">
        <v>268</v>
      </c>
      <c r="K563" s="151"/>
      <c r="L563" s="151"/>
      <c r="M563" s="151"/>
      <c r="N563" s="151"/>
      <c r="O563" s="151"/>
      <c r="P563" s="429" t="s">
        <v>25</v>
      </c>
      <c r="Q563" s="429"/>
      <c r="R563" s="429"/>
      <c r="S563" s="429"/>
      <c r="T563" s="429"/>
      <c r="U563" s="429"/>
      <c r="V563" s="429"/>
      <c r="W563" s="429"/>
      <c r="X563" s="429"/>
      <c r="Y563" s="863" t="s">
        <v>267</v>
      </c>
      <c r="Z563" s="864"/>
      <c r="AA563" s="864"/>
      <c r="AB563" s="864"/>
      <c r="AC563" s="862" t="s">
        <v>300</v>
      </c>
      <c r="AD563" s="862"/>
      <c r="AE563" s="862"/>
      <c r="AF563" s="862"/>
      <c r="AG563" s="862"/>
      <c r="AH563" s="863" t="s">
        <v>319</v>
      </c>
      <c r="AI563" s="861"/>
      <c r="AJ563" s="861"/>
      <c r="AK563" s="861"/>
      <c r="AL563" s="861" t="s">
        <v>19</v>
      </c>
      <c r="AM563" s="861"/>
      <c r="AN563" s="861"/>
      <c r="AO563" s="865"/>
      <c r="AP563" s="886" t="s">
        <v>269</v>
      </c>
      <c r="AQ563" s="886"/>
      <c r="AR563" s="886"/>
      <c r="AS563" s="886"/>
      <c r="AT563" s="886"/>
      <c r="AU563" s="886"/>
      <c r="AV563" s="886"/>
      <c r="AW563" s="886"/>
      <c r="AX563" s="886"/>
      <c r="AY563">
        <f>$AY$561</f>
        <v>1</v>
      </c>
    </row>
    <row r="564" spans="1:51" ht="30" customHeight="1" x14ac:dyDescent="0.15">
      <c r="A564" s="872">
        <v>1</v>
      </c>
      <c r="B564" s="872">
        <v>1</v>
      </c>
      <c r="C564" s="874" t="s">
        <v>791</v>
      </c>
      <c r="D564" s="874"/>
      <c r="E564" s="874"/>
      <c r="F564" s="874"/>
      <c r="G564" s="874"/>
      <c r="H564" s="874"/>
      <c r="I564" s="874"/>
      <c r="J564" s="875">
        <v>1010005004655</v>
      </c>
      <c r="K564" s="876"/>
      <c r="L564" s="876"/>
      <c r="M564" s="876"/>
      <c r="N564" s="876"/>
      <c r="O564" s="876"/>
      <c r="P564" s="878" t="s">
        <v>792</v>
      </c>
      <c r="Q564" s="878"/>
      <c r="R564" s="878"/>
      <c r="S564" s="878"/>
      <c r="T564" s="878"/>
      <c r="U564" s="878"/>
      <c r="V564" s="878"/>
      <c r="W564" s="878"/>
      <c r="X564" s="878"/>
      <c r="Y564" s="879">
        <v>27</v>
      </c>
      <c r="Z564" s="880"/>
      <c r="AA564" s="880"/>
      <c r="AB564" s="881"/>
      <c r="AC564" s="882" t="s">
        <v>785</v>
      </c>
      <c r="AD564" s="883"/>
      <c r="AE564" s="883"/>
      <c r="AF564" s="883"/>
      <c r="AG564" s="883"/>
      <c r="AH564" s="866" t="s">
        <v>725</v>
      </c>
      <c r="AI564" s="867"/>
      <c r="AJ564" s="867"/>
      <c r="AK564" s="867"/>
      <c r="AL564" s="868" t="s">
        <v>725</v>
      </c>
      <c r="AM564" s="869"/>
      <c r="AN564" s="869"/>
      <c r="AO564" s="870"/>
      <c r="AP564" s="871" t="s">
        <v>725</v>
      </c>
      <c r="AQ564" s="871"/>
      <c r="AR564" s="871"/>
      <c r="AS564" s="871"/>
      <c r="AT564" s="871"/>
      <c r="AU564" s="871"/>
      <c r="AV564" s="871"/>
      <c r="AW564" s="871"/>
      <c r="AX564" s="871"/>
      <c r="AY564">
        <f>$AY$561</f>
        <v>1</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1"/>
      <c r="B596" s="861"/>
      <c r="C596" s="861" t="s">
        <v>24</v>
      </c>
      <c r="D596" s="861"/>
      <c r="E596" s="861"/>
      <c r="F596" s="861"/>
      <c r="G596" s="861"/>
      <c r="H596" s="861"/>
      <c r="I596" s="861"/>
      <c r="J596" s="862" t="s">
        <v>268</v>
      </c>
      <c r="K596" s="151"/>
      <c r="L596" s="151"/>
      <c r="M596" s="151"/>
      <c r="N596" s="151"/>
      <c r="O596" s="151"/>
      <c r="P596" s="429" t="s">
        <v>25</v>
      </c>
      <c r="Q596" s="429"/>
      <c r="R596" s="429"/>
      <c r="S596" s="429"/>
      <c r="T596" s="429"/>
      <c r="U596" s="429"/>
      <c r="V596" s="429"/>
      <c r="W596" s="429"/>
      <c r="X596" s="429"/>
      <c r="Y596" s="863" t="s">
        <v>267</v>
      </c>
      <c r="Z596" s="864"/>
      <c r="AA596" s="864"/>
      <c r="AB596" s="864"/>
      <c r="AC596" s="862" t="s">
        <v>300</v>
      </c>
      <c r="AD596" s="862"/>
      <c r="AE596" s="862"/>
      <c r="AF596" s="862"/>
      <c r="AG596" s="862"/>
      <c r="AH596" s="863" t="s">
        <v>319</v>
      </c>
      <c r="AI596" s="861"/>
      <c r="AJ596" s="861"/>
      <c r="AK596" s="861"/>
      <c r="AL596" s="861" t="s">
        <v>19</v>
      </c>
      <c r="AM596" s="861"/>
      <c r="AN596" s="861"/>
      <c r="AO596" s="865"/>
      <c r="AP596" s="886" t="s">
        <v>269</v>
      </c>
      <c r="AQ596" s="886"/>
      <c r="AR596" s="886"/>
      <c r="AS596" s="886"/>
      <c r="AT596" s="886"/>
      <c r="AU596" s="886"/>
      <c r="AV596" s="886"/>
      <c r="AW596" s="886"/>
      <c r="AX596" s="886"/>
      <c r="AY596">
        <f>$AY$594</f>
        <v>1</v>
      </c>
    </row>
    <row r="597" spans="1:51" ht="30" customHeight="1" x14ac:dyDescent="0.15">
      <c r="A597" s="872">
        <v>1</v>
      </c>
      <c r="B597" s="872">
        <v>1</v>
      </c>
      <c r="C597" s="873" t="s">
        <v>896</v>
      </c>
      <c r="D597" s="874"/>
      <c r="E597" s="874"/>
      <c r="F597" s="874"/>
      <c r="G597" s="874"/>
      <c r="H597" s="874"/>
      <c r="I597" s="874"/>
      <c r="J597" s="875">
        <v>1010401084788</v>
      </c>
      <c r="K597" s="876"/>
      <c r="L597" s="876"/>
      <c r="M597" s="876"/>
      <c r="N597" s="876"/>
      <c r="O597" s="876"/>
      <c r="P597" s="878" t="s">
        <v>903</v>
      </c>
      <c r="Q597" s="878"/>
      <c r="R597" s="878"/>
      <c r="S597" s="878"/>
      <c r="T597" s="878"/>
      <c r="U597" s="878"/>
      <c r="V597" s="878"/>
      <c r="W597" s="878"/>
      <c r="X597" s="878"/>
      <c r="Y597" s="879">
        <v>648</v>
      </c>
      <c r="Z597" s="880"/>
      <c r="AA597" s="880"/>
      <c r="AB597" s="881"/>
      <c r="AC597" s="882" t="s">
        <v>913</v>
      </c>
      <c r="AD597" s="883"/>
      <c r="AE597" s="883"/>
      <c r="AF597" s="883"/>
      <c r="AG597" s="883"/>
      <c r="AH597" s="866">
        <v>2</v>
      </c>
      <c r="AI597" s="867"/>
      <c r="AJ597" s="867"/>
      <c r="AK597" s="867"/>
      <c r="AL597" s="868">
        <v>75.64</v>
      </c>
      <c r="AM597" s="869"/>
      <c r="AN597" s="869"/>
      <c r="AO597" s="870"/>
      <c r="AP597" s="871" t="s">
        <v>725</v>
      </c>
      <c r="AQ597" s="871"/>
      <c r="AR597" s="871"/>
      <c r="AS597" s="871"/>
      <c r="AT597" s="871"/>
      <c r="AU597" s="871"/>
      <c r="AV597" s="871"/>
      <c r="AW597" s="871"/>
      <c r="AX597" s="871"/>
      <c r="AY597">
        <f>$AY$594</f>
        <v>1</v>
      </c>
    </row>
    <row r="598" spans="1:51" ht="30" customHeight="1" x14ac:dyDescent="0.15">
      <c r="A598" s="872">
        <v>2</v>
      </c>
      <c r="B598" s="872">
        <v>1</v>
      </c>
      <c r="C598" s="873" t="s">
        <v>965</v>
      </c>
      <c r="D598" s="874"/>
      <c r="E598" s="874"/>
      <c r="F598" s="874"/>
      <c r="G598" s="874"/>
      <c r="H598" s="874"/>
      <c r="I598" s="874"/>
      <c r="J598" s="875">
        <v>5010001006767</v>
      </c>
      <c r="K598" s="876"/>
      <c r="L598" s="876"/>
      <c r="M598" s="876"/>
      <c r="N598" s="876"/>
      <c r="O598" s="876"/>
      <c r="P598" s="878" t="s">
        <v>904</v>
      </c>
      <c r="Q598" s="878"/>
      <c r="R598" s="878"/>
      <c r="S598" s="878"/>
      <c r="T598" s="878"/>
      <c r="U598" s="878"/>
      <c r="V598" s="878"/>
      <c r="W598" s="878"/>
      <c r="X598" s="878"/>
      <c r="Y598" s="879">
        <v>193</v>
      </c>
      <c r="Z598" s="880"/>
      <c r="AA598" s="880"/>
      <c r="AB598" s="881"/>
      <c r="AC598" s="882" t="s">
        <v>914</v>
      </c>
      <c r="AD598" s="883"/>
      <c r="AE598" s="883"/>
      <c r="AF598" s="883"/>
      <c r="AG598" s="883"/>
      <c r="AH598" s="866" t="s">
        <v>684</v>
      </c>
      <c r="AI598" s="867"/>
      <c r="AJ598" s="867"/>
      <c r="AK598" s="867"/>
      <c r="AL598" s="868">
        <v>100</v>
      </c>
      <c r="AM598" s="869"/>
      <c r="AN598" s="869"/>
      <c r="AO598" s="870"/>
      <c r="AP598" s="871" t="s">
        <v>725</v>
      </c>
      <c r="AQ598" s="871"/>
      <c r="AR598" s="871"/>
      <c r="AS598" s="871"/>
      <c r="AT598" s="871"/>
      <c r="AU598" s="871"/>
      <c r="AV598" s="871"/>
      <c r="AW598" s="871"/>
      <c r="AX598" s="871"/>
      <c r="AY598">
        <f>COUNTA($C$598)</f>
        <v>1</v>
      </c>
    </row>
    <row r="599" spans="1:51" ht="45.75" customHeight="1" x14ac:dyDescent="0.15">
      <c r="A599" s="872">
        <v>3</v>
      </c>
      <c r="B599" s="872">
        <v>1</v>
      </c>
      <c r="C599" s="873" t="s">
        <v>897</v>
      </c>
      <c r="D599" s="874"/>
      <c r="E599" s="874"/>
      <c r="F599" s="874"/>
      <c r="G599" s="874"/>
      <c r="H599" s="874"/>
      <c r="I599" s="874"/>
      <c r="J599" s="875">
        <v>9010401018458</v>
      </c>
      <c r="K599" s="876"/>
      <c r="L599" s="876"/>
      <c r="M599" s="876"/>
      <c r="N599" s="876"/>
      <c r="O599" s="876"/>
      <c r="P599" s="877" t="s">
        <v>912</v>
      </c>
      <c r="Q599" s="878"/>
      <c r="R599" s="878"/>
      <c r="S599" s="878"/>
      <c r="T599" s="878"/>
      <c r="U599" s="878"/>
      <c r="V599" s="878"/>
      <c r="W599" s="878"/>
      <c r="X599" s="878"/>
      <c r="Y599" s="879">
        <v>23</v>
      </c>
      <c r="Z599" s="880"/>
      <c r="AA599" s="880"/>
      <c r="AB599" s="881"/>
      <c r="AC599" s="882" t="s">
        <v>916</v>
      </c>
      <c r="AD599" s="883"/>
      <c r="AE599" s="883"/>
      <c r="AF599" s="883"/>
      <c r="AG599" s="883"/>
      <c r="AH599" s="884">
        <v>1</v>
      </c>
      <c r="AI599" s="885"/>
      <c r="AJ599" s="885"/>
      <c r="AK599" s="885"/>
      <c r="AL599" s="868">
        <v>100</v>
      </c>
      <c r="AM599" s="869"/>
      <c r="AN599" s="869"/>
      <c r="AO599" s="870"/>
      <c r="AP599" s="871" t="s">
        <v>725</v>
      </c>
      <c r="AQ599" s="871"/>
      <c r="AR599" s="871"/>
      <c r="AS599" s="871"/>
      <c r="AT599" s="871"/>
      <c r="AU599" s="871"/>
      <c r="AV599" s="871"/>
      <c r="AW599" s="871"/>
      <c r="AX599" s="871"/>
      <c r="AY599">
        <f>COUNTA($C$599)</f>
        <v>1</v>
      </c>
    </row>
    <row r="600" spans="1:51" ht="66.75" customHeight="1" x14ac:dyDescent="0.15">
      <c r="A600" s="872">
        <v>4</v>
      </c>
      <c r="B600" s="872">
        <v>1</v>
      </c>
      <c r="C600" s="873" t="s">
        <v>898</v>
      </c>
      <c r="D600" s="874"/>
      <c r="E600" s="874"/>
      <c r="F600" s="874"/>
      <c r="G600" s="874"/>
      <c r="H600" s="874"/>
      <c r="I600" s="874"/>
      <c r="J600" s="875">
        <v>1010001121173</v>
      </c>
      <c r="K600" s="876"/>
      <c r="L600" s="876"/>
      <c r="M600" s="876"/>
      <c r="N600" s="876"/>
      <c r="O600" s="876"/>
      <c r="P600" s="877" t="s">
        <v>905</v>
      </c>
      <c r="Q600" s="878"/>
      <c r="R600" s="878"/>
      <c r="S600" s="878"/>
      <c r="T600" s="878"/>
      <c r="U600" s="878"/>
      <c r="V600" s="878"/>
      <c r="W600" s="878"/>
      <c r="X600" s="878"/>
      <c r="Y600" s="879">
        <v>16</v>
      </c>
      <c r="Z600" s="880"/>
      <c r="AA600" s="880"/>
      <c r="AB600" s="881"/>
      <c r="AC600" s="882" t="s">
        <v>915</v>
      </c>
      <c r="AD600" s="883"/>
      <c r="AE600" s="883"/>
      <c r="AF600" s="883"/>
      <c r="AG600" s="883"/>
      <c r="AH600" s="884">
        <v>1</v>
      </c>
      <c r="AI600" s="885"/>
      <c r="AJ600" s="885"/>
      <c r="AK600" s="885"/>
      <c r="AL600" s="868">
        <v>57.52</v>
      </c>
      <c r="AM600" s="869"/>
      <c r="AN600" s="869"/>
      <c r="AO600" s="870"/>
      <c r="AP600" s="871" t="s">
        <v>725</v>
      </c>
      <c r="AQ600" s="871"/>
      <c r="AR600" s="871"/>
      <c r="AS600" s="871"/>
      <c r="AT600" s="871"/>
      <c r="AU600" s="871"/>
      <c r="AV600" s="871"/>
      <c r="AW600" s="871"/>
      <c r="AX600" s="871"/>
      <c r="AY600">
        <f>COUNTA($C$600)</f>
        <v>1</v>
      </c>
    </row>
    <row r="601" spans="1:51" ht="30" customHeight="1" x14ac:dyDescent="0.15">
      <c r="A601" s="872">
        <v>5</v>
      </c>
      <c r="B601" s="872">
        <v>1</v>
      </c>
      <c r="C601" s="873" t="s">
        <v>966</v>
      </c>
      <c r="D601" s="874"/>
      <c r="E601" s="874"/>
      <c r="F601" s="874"/>
      <c r="G601" s="874"/>
      <c r="H601" s="874"/>
      <c r="I601" s="874"/>
      <c r="J601" s="875">
        <v>4010701012883</v>
      </c>
      <c r="K601" s="876"/>
      <c r="L601" s="876"/>
      <c r="M601" s="876"/>
      <c r="N601" s="876"/>
      <c r="O601" s="876"/>
      <c r="P601" s="878" t="s">
        <v>906</v>
      </c>
      <c r="Q601" s="878"/>
      <c r="R601" s="878"/>
      <c r="S601" s="878"/>
      <c r="T601" s="878"/>
      <c r="U601" s="878"/>
      <c r="V601" s="878"/>
      <c r="W601" s="878"/>
      <c r="X601" s="878"/>
      <c r="Y601" s="879">
        <v>7</v>
      </c>
      <c r="Z601" s="880"/>
      <c r="AA601" s="880"/>
      <c r="AB601" s="881"/>
      <c r="AC601" s="882" t="s">
        <v>916</v>
      </c>
      <c r="AD601" s="883"/>
      <c r="AE601" s="883"/>
      <c r="AF601" s="883"/>
      <c r="AG601" s="883"/>
      <c r="AH601" s="884">
        <v>2</v>
      </c>
      <c r="AI601" s="885"/>
      <c r="AJ601" s="885"/>
      <c r="AK601" s="885"/>
      <c r="AL601" s="868">
        <v>92</v>
      </c>
      <c r="AM601" s="869"/>
      <c r="AN601" s="869"/>
      <c r="AO601" s="870"/>
      <c r="AP601" s="871" t="s">
        <v>725</v>
      </c>
      <c r="AQ601" s="871"/>
      <c r="AR601" s="871"/>
      <c r="AS601" s="871"/>
      <c r="AT601" s="871"/>
      <c r="AU601" s="871"/>
      <c r="AV601" s="871"/>
      <c r="AW601" s="871"/>
      <c r="AX601" s="871"/>
      <c r="AY601">
        <f>COUNTA($C$601)</f>
        <v>1</v>
      </c>
    </row>
    <row r="602" spans="1:51" ht="44.25" customHeight="1" x14ac:dyDescent="0.15">
      <c r="A602" s="872">
        <v>6</v>
      </c>
      <c r="B602" s="872">
        <v>1</v>
      </c>
      <c r="C602" s="874" t="s">
        <v>899</v>
      </c>
      <c r="D602" s="874"/>
      <c r="E602" s="874"/>
      <c r="F602" s="874"/>
      <c r="G602" s="874"/>
      <c r="H602" s="874"/>
      <c r="I602" s="874"/>
      <c r="J602" s="875">
        <v>1010005014720</v>
      </c>
      <c r="K602" s="876"/>
      <c r="L602" s="876"/>
      <c r="M602" s="876"/>
      <c r="N602" s="876"/>
      <c r="O602" s="876"/>
      <c r="P602" s="878" t="s">
        <v>907</v>
      </c>
      <c r="Q602" s="878"/>
      <c r="R602" s="878"/>
      <c r="S602" s="878"/>
      <c r="T602" s="878"/>
      <c r="U602" s="878"/>
      <c r="V602" s="878"/>
      <c r="W602" s="878"/>
      <c r="X602" s="878"/>
      <c r="Y602" s="879">
        <v>6</v>
      </c>
      <c r="Z602" s="880"/>
      <c r="AA602" s="880"/>
      <c r="AB602" s="881"/>
      <c r="AC602" s="882" t="s">
        <v>915</v>
      </c>
      <c r="AD602" s="883"/>
      <c r="AE602" s="883"/>
      <c r="AF602" s="883"/>
      <c r="AG602" s="883"/>
      <c r="AH602" s="884">
        <v>1</v>
      </c>
      <c r="AI602" s="885"/>
      <c r="AJ602" s="885"/>
      <c r="AK602" s="885"/>
      <c r="AL602" s="868">
        <v>98.16</v>
      </c>
      <c r="AM602" s="869"/>
      <c r="AN602" s="869"/>
      <c r="AO602" s="870"/>
      <c r="AP602" s="871" t="s">
        <v>725</v>
      </c>
      <c r="AQ602" s="871"/>
      <c r="AR602" s="871"/>
      <c r="AS602" s="871"/>
      <c r="AT602" s="871"/>
      <c r="AU602" s="871"/>
      <c r="AV602" s="871"/>
      <c r="AW602" s="871"/>
      <c r="AX602" s="871"/>
      <c r="AY602">
        <f>COUNTA($C$602)</f>
        <v>1</v>
      </c>
    </row>
    <row r="603" spans="1:51" ht="45.75" customHeight="1" x14ac:dyDescent="0.15">
      <c r="A603" s="872">
        <v>7</v>
      </c>
      <c r="B603" s="872">
        <v>1</v>
      </c>
      <c r="C603" s="874" t="s">
        <v>900</v>
      </c>
      <c r="D603" s="874"/>
      <c r="E603" s="874"/>
      <c r="F603" s="874"/>
      <c r="G603" s="874"/>
      <c r="H603" s="874"/>
      <c r="I603" s="874"/>
      <c r="J603" s="875">
        <v>8010701019462</v>
      </c>
      <c r="K603" s="876"/>
      <c r="L603" s="876"/>
      <c r="M603" s="876"/>
      <c r="N603" s="876"/>
      <c r="O603" s="876"/>
      <c r="P603" s="878" t="s">
        <v>908</v>
      </c>
      <c r="Q603" s="878"/>
      <c r="R603" s="878"/>
      <c r="S603" s="878"/>
      <c r="T603" s="878"/>
      <c r="U603" s="878"/>
      <c r="V603" s="878"/>
      <c r="W603" s="878"/>
      <c r="X603" s="878"/>
      <c r="Y603" s="879">
        <v>4</v>
      </c>
      <c r="Z603" s="880"/>
      <c r="AA603" s="880"/>
      <c r="AB603" s="881"/>
      <c r="AC603" s="882" t="s">
        <v>915</v>
      </c>
      <c r="AD603" s="883"/>
      <c r="AE603" s="883"/>
      <c r="AF603" s="883"/>
      <c r="AG603" s="883"/>
      <c r="AH603" s="884">
        <v>4</v>
      </c>
      <c r="AI603" s="885"/>
      <c r="AJ603" s="885"/>
      <c r="AK603" s="885"/>
      <c r="AL603" s="868">
        <v>49</v>
      </c>
      <c r="AM603" s="869"/>
      <c r="AN603" s="869"/>
      <c r="AO603" s="870"/>
      <c r="AP603" s="871" t="s">
        <v>725</v>
      </c>
      <c r="AQ603" s="871"/>
      <c r="AR603" s="871"/>
      <c r="AS603" s="871"/>
      <c r="AT603" s="871"/>
      <c r="AU603" s="871"/>
      <c r="AV603" s="871"/>
      <c r="AW603" s="871"/>
      <c r="AX603" s="871"/>
      <c r="AY603">
        <f>COUNTA($C$603)</f>
        <v>1</v>
      </c>
    </row>
    <row r="604" spans="1:51" ht="30" customHeight="1" x14ac:dyDescent="0.15">
      <c r="A604" s="872">
        <v>8</v>
      </c>
      <c r="B604" s="872">
        <v>1</v>
      </c>
      <c r="C604" s="874" t="s">
        <v>901</v>
      </c>
      <c r="D604" s="874"/>
      <c r="E604" s="874"/>
      <c r="F604" s="874"/>
      <c r="G604" s="874"/>
      <c r="H604" s="874"/>
      <c r="I604" s="874"/>
      <c r="J604" s="875">
        <v>4010401099726</v>
      </c>
      <c r="K604" s="876"/>
      <c r="L604" s="876"/>
      <c r="M604" s="876"/>
      <c r="N604" s="876"/>
      <c r="O604" s="876"/>
      <c r="P604" s="878" t="s">
        <v>909</v>
      </c>
      <c r="Q604" s="878"/>
      <c r="R604" s="878"/>
      <c r="S604" s="878"/>
      <c r="T604" s="878"/>
      <c r="U604" s="878"/>
      <c r="V604" s="878"/>
      <c r="W604" s="878"/>
      <c r="X604" s="878"/>
      <c r="Y604" s="879">
        <v>3</v>
      </c>
      <c r="Z604" s="880"/>
      <c r="AA604" s="880"/>
      <c r="AB604" s="881"/>
      <c r="AC604" s="882" t="s">
        <v>916</v>
      </c>
      <c r="AD604" s="883"/>
      <c r="AE604" s="883"/>
      <c r="AF604" s="883"/>
      <c r="AG604" s="883"/>
      <c r="AH604" s="884">
        <v>1</v>
      </c>
      <c r="AI604" s="885"/>
      <c r="AJ604" s="885"/>
      <c r="AK604" s="885"/>
      <c r="AL604" s="868">
        <v>90</v>
      </c>
      <c r="AM604" s="869"/>
      <c r="AN604" s="869"/>
      <c r="AO604" s="870"/>
      <c r="AP604" s="871" t="s">
        <v>725</v>
      </c>
      <c r="AQ604" s="871"/>
      <c r="AR604" s="871"/>
      <c r="AS604" s="871"/>
      <c r="AT604" s="871"/>
      <c r="AU604" s="871"/>
      <c r="AV604" s="871"/>
      <c r="AW604" s="871"/>
      <c r="AX604" s="871"/>
      <c r="AY604">
        <f>COUNTA($C$604)</f>
        <v>1</v>
      </c>
    </row>
    <row r="605" spans="1:51" ht="52.5" customHeight="1" x14ac:dyDescent="0.15">
      <c r="A605" s="872">
        <v>9</v>
      </c>
      <c r="B605" s="872">
        <v>1</v>
      </c>
      <c r="C605" s="873" t="s">
        <v>967</v>
      </c>
      <c r="D605" s="874"/>
      <c r="E605" s="874"/>
      <c r="F605" s="874"/>
      <c r="G605" s="874"/>
      <c r="H605" s="874"/>
      <c r="I605" s="874"/>
      <c r="J605" s="875">
        <v>1012401012233</v>
      </c>
      <c r="K605" s="876"/>
      <c r="L605" s="876"/>
      <c r="M605" s="876"/>
      <c r="N605" s="876"/>
      <c r="O605" s="876"/>
      <c r="P605" s="878" t="s">
        <v>910</v>
      </c>
      <c r="Q605" s="878"/>
      <c r="R605" s="878"/>
      <c r="S605" s="878"/>
      <c r="T605" s="878"/>
      <c r="U605" s="878"/>
      <c r="V605" s="878"/>
      <c r="W605" s="878"/>
      <c r="X605" s="878"/>
      <c r="Y605" s="879">
        <v>3</v>
      </c>
      <c r="Z605" s="880"/>
      <c r="AA605" s="880"/>
      <c r="AB605" s="881"/>
      <c r="AC605" s="882" t="s">
        <v>915</v>
      </c>
      <c r="AD605" s="883"/>
      <c r="AE605" s="883"/>
      <c r="AF605" s="883"/>
      <c r="AG605" s="883"/>
      <c r="AH605" s="884">
        <v>2</v>
      </c>
      <c r="AI605" s="885"/>
      <c r="AJ605" s="885"/>
      <c r="AK605" s="885"/>
      <c r="AL605" s="868">
        <v>62.78</v>
      </c>
      <c r="AM605" s="869"/>
      <c r="AN605" s="869"/>
      <c r="AO605" s="870"/>
      <c r="AP605" s="871" t="s">
        <v>725</v>
      </c>
      <c r="AQ605" s="871"/>
      <c r="AR605" s="871"/>
      <c r="AS605" s="871"/>
      <c r="AT605" s="871"/>
      <c r="AU605" s="871"/>
      <c r="AV605" s="871"/>
      <c r="AW605" s="871"/>
      <c r="AX605" s="871"/>
      <c r="AY605">
        <f>COUNTA($C$605)</f>
        <v>1</v>
      </c>
    </row>
    <row r="606" spans="1:51" ht="47.25" customHeight="1" x14ac:dyDescent="0.15">
      <c r="A606" s="872">
        <v>10</v>
      </c>
      <c r="B606" s="872">
        <v>1</v>
      </c>
      <c r="C606" s="874" t="s">
        <v>902</v>
      </c>
      <c r="D606" s="874"/>
      <c r="E606" s="874"/>
      <c r="F606" s="874"/>
      <c r="G606" s="874"/>
      <c r="H606" s="874"/>
      <c r="I606" s="874"/>
      <c r="J606" s="875">
        <v>6020001010016</v>
      </c>
      <c r="K606" s="876"/>
      <c r="L606" s="876"/>
      <c r="M606" s="876"/>
      <c r="N606" s="876"/>
      <c r="O606" s="876"/>
      <c r="P606" s="878" t="s">
        <v>911</v>
      </c>
      <c r="Q606" s="878"/>
      <c r="R606" s="878"/>
      <c r="S606" s="878"/>
      <c r="T606" s="878"/>
      <c r="U606" s="878"/>
      <c r="V606" s="878"/>
      <c r="W606" s="878"/>
      <c r="X606" s="878"/>
      <c r="Y606" s="879">
        <v>1</v>
      </c>
      <c r="Z606" s="880"/>
      <c r="AA606" s="880"/>
      <c r="AB606" s="881"/>
      <c r="AC606" s="882" t="s">
        <v>916</v>
      </c>
      <c r="AD606" s="883"/>
      <c r="AE606" s="883"/>
      <c r="AF606" s="883"/>
      <c r="AG606" s="883"/>
      <c r="AH606" s="884">
        <v>3</v>
      </c>
      <c r="AI606" s="885"/>
      <c r="AJ606" s="885"/>
      <c r="AK606" s="885"/>
      <c r="AL606" s="868">
        <v>100</v>
      </c>
      <c r="AM606" s="869"/>
      <c r="AN606" s="869"/>
      <c r="AO606" s="870"/>
      <c r="AP606" s="871" t="s">
        <v>725</v>
      </c>
      <c r="AQ606" s="871"/>
      <c r="AR606" s="871"/>
      <c r="AS606" s="871"/>
      <c r="AT606" s="871"/>
      <c r="AU606" s="871"/>
      <c r="AV606" s="871"/>
      <c r="AW606" s="871"/>
      <c r="AX606" s="871"/>
      <c r="AY606">
        <f>COUNTA($C$606)</f>
        <v>1</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customHeight="1" x14ac:dyDescent="0.15">
      <c r="A627" s="887" t="s">
        <v>650</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302</v>
      </c>
      <c r="AM627" s="891"/>
      <c r="AN627" s="891"/>
      <c r="AO627" s="75" t="s">
        <v>690</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288</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2" t="s">
        <v>240</v>
      </c>
      <c r="D630" s="893"/>
      <c r="E630" s="862" t="s">
        <v>239</v>
      </c>
      <c r="F630" s="893"/>
      <c r="G630" s="893"/>
      <c r="H630" s="893"/>
      <c r="I630" s="893"/>
      <c r="J630" s="862" t="s">
        <v>268</v>
      </c>
      <c r="K630" s="862"/>
      <c r="L630" s="862"/>
      <c r="M630" s="862"/>
      <c r="N630" s="862"/>
      <c r="O630" s="862"/>
      <c r="P630" s="862" t="s">
        <v>25</v>
      </c>
      <c r="Q630" s="862"/>
      <c r="R630" s="862"/>
      <c r="S630" s="862"/>
      <c r="T630" s="862"/>
      <c r="U630" s="862"/>
      <c r="V630" s="862"/>
      <c r="W630" s="862"/>
      <c r="X630" s="862"/>
      <c r="Y630" s="862" t="s">
        <v>270</v>
      </c>
      <c r="Z630" s="893"/>
      <c r="AA630" s="893"/>
      <c r="AB630" s="893"/>
      <c r="AC630" s="862" t="s">
        <v>228</v>
      </c>
      <c r="AD630" s="862"/>
      <c r="AE630" s="862"/>
      <c r="AF630" s="862"/>
      <c r="AG630" s="862"/>
      <c r="AH630" s="862" t="s">
        <v>235</v>
      </c>
      <c r="AI630" s="893"/>
      <c r="AJ630" s="893"/>
      <c r="AK630" s="893"/>
      <c r="AL630" s="893" t="s">
        <v>19</v>
      </c>
      <c r="AM630" s="893"/>
      <c r="AN630" s="893"/>
      <c r="AO630" s="892"/>
      <c r="AP630" s="886" t="s">
        <v>296</v>
      </c>
      <c r="AQ630" s="886"/>
      <c r="AR630" s="886"/>
      <c r="AS630" s="886"/>
      <c r="AT630" s="886"/>
      <c r="AU630" s="886"/>
      <c r="AV630" s="886"/>
      <c r="AW630" s="886"/>
      <c r="AX630" s="886"/>
    </row>
    <row r="631" spans="1:51" ht="30" customHeight="1" x14ac:dyDescent="0.15">
      <c r="A631" s="872">
        <v>1</v>
      </c>
      <c r="B631" s="872">
        <v>1</v>
      </c>
      <c r="C631" s="894"/>
      <c r="D631" s="894"/>
      <c r="E631" s="661" t="s">
        <v>725</v>
      </c>
      <c r="F631" s="895"/>
      <c r="G631" s="895"/>
      <c r="H631" s="895"/>
      <c r="I631" s="895"/>
      <c r="J631" s="875" t="s">
        <v>725</v>
      </c>
      <c r="K631" s="876"/>
      <c r="L631" s="876"/>
      <c r="M631" s="876"/>
      <c r="N631" s="876"/>
      <c r="O631" s="876"/>
      <c r="P631" s="877" t="s">
        <v>725</v>
      </c>
      <c r="Q631" s="878"/>
      <c r="R631" s="878"/>
      <c r="S631" s="878"/>
      <c r="T631" s="878"/>
      <c r="U631" s="878"/>
      <c r="V631" s="878"/>
      <c r="W631" s="878"/>
      <c r="X631" s="878"/>
      <c r="Y631" s="879" t="s">
        <v>725</v>
      </c>
      <c r="Z631" s="880"/>
      <c r="AA631" s="880"/>
      <c r="AB631" s="881"/>
      <c r="AC631" s="882"/>
      <c r="AD631" s="883"/>
      <c r="AE631" s="883"/>
      <c r="AF631" s="883"/>
      <c r="AG631" s="883"/>
      <c r="AH631" s="884" t="s">
        <v>725</v>
      </c>
      <c r="AI631" s="885"/>
      <c r="AJ631" s="885"/>
      <c r="AK631" s="885"/>
      <c r="AL631" s="868" t="s">
        <v>725</v>
      </c>
      <c r="AM631" s="869"/>
      <c r="AN631" s="869"/>
      <c r="AO631" s="870"/>
      <c r="AP631" s="871" t="s">
        <v>725</v>
      </c>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1"/>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M104">
    <cfRule type="expression" dxfId="701" priority="1">
      <formula>IF(RIGHT(TEXT(AM104,"0.#"),1)=".",FALSE,TRUE)</formula>
    </cfRule>
    <cfRule type="expression" dxfId="700" priority="2">
      <formula>IF(RIGHT(TEXT(AM104,"0.#"),1)=".",TRUE,FALSE)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3" max="50" man="1"/>
    <brk id="214" max="50" man="1"/>
    <brk id="268" max="50" man="1"/>
    <brk id="307" max="50" man="1"/>
    <brk id="360" max="50" man="1"/>
    <brk id="593"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489</v>
      </c>
      <c r="AA1" s="29" t="s">
        <v>78</v>
      </c>
      <c r="AB1" s="29" t="s">
        <v>490</v>
      </c>
      <c r="AC1" s="29" t="s">
        <v>32</v>
      </c>
      <c r="AD1" s="28"/>
      <c r="AE1" s="29" t="s">
        <v>44</v>
      </c>
      <c r="AF1" s="30"/>
      <c r="AG1" s="51" t="s">
        <v>228</v>
      </c>
      <c r="AI1" s="51" t="s">
        <v>231</v>
      </c>
      <c r="AK1" s="51" t="s">
        <v>236</v>
      </c>
      <c r="AM1" s="77"/>
      <c r="AN1" s="77"/>
      <c r="AP1" s="28" t="s">
        <v>312</v>
      </c>
    </row>
    <row r="2" spans="1:42" ht="13.5" customHeight="1" x14ac:dyDescent="0.15">
      <c r="A2" s="14" t="s">
        <v>81</v>
      </c>
      <c r="B2" s="15"/>
      <c r="C2" s="13" t="str">
        <f>IF(B2="","",A2)</f>
        <v/>
      </c>
      <c r="D2" s="13" t="str">
        <f>IF(C2="","",IF(D1&lt;&gt;"",CONCATENATE(D1,"、",C2),C2))</f>
        <v/>
      </c>
      <c r="F2" s="12" t="s">
        <v>68</v>
      </c>
      <c r="G2" s="17" t="s">
        <v>722</v>
      </c>
      <c r="H2" s="13" t="str">
        <f>IF(G2="","",F2)</f>
        <v>一般会計</v>
      </c>
      <c r="I2" s="13" t="str">
        <f>IF(H2="","",IF(I1&lt;&gt;"",CONCATENATE(I1,"、",H2),H2))</f>
        <v>一般会計</v>
      </c>
      <c r="K2" s="14" t="s">
        <v>98</v>
      </c>
      <c r="L2" s="15" t="s">
        <v>722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358</v>
      </c>
      <c r="AB2" s="86" t="s">
        <v>584</v>
      </c>
      <c r="AC2" s="87" t="s">
        <v>130</v>
      </c>
      <c r="AD2" s="28"/>
      <c r="AE2" s="43" t="s">
        <v>165</v>
      </c>
      <c r="AF2" s="30"/>
      <c r="AG2" s="53" t="s">
        <v>323</v>
      </c>
      <c r="AI2" s="51" t="s">
        <v>355</v>
      </c>
      <c r="AK2" s="51" t="s">
        <v>237</v>
      </c>
      <c r="AM2" s="77"/>
      <c r="AN2" s="77"/>
      <c r="AP2" s="53" t="s">
        <v>323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722</v>
      </c>
      <c r="R3" s="13" t="str">
        <f t="shared" ref="R3:R8" si="3">IF(Q3="","",P3)</f>
        <v>委託・請負</v>
      </c>
      <c r="S3" s="13" t="str">
        <f t="shared" ref="S3:S8" si="4">IF(R3="",S2,IF(S2&lt;&gt;"",CONCATENATE(S2,"、",R3),R3))</f>
        <v>委託・請負</v>
      </c>
      <c r="T3" s="13"/>
      <c r="U3" s="32" t="s">
        <v>615</v>
      </c>
      <c r="W3" s="32" t="s">
        <v>141</v>
      </c>
      <c r="Y3" s="32" t="s">
        <v>65</v>
      </c>
      <c r="Z3" s="32" t="s">
        <v>491</v>
      </c>
      <c r="AA3" s="86" t="s">
        <v>457</v>
      </c>
      <c r="AB3" s="86" t="s">
        <v>585</v>
      </c>
      <c r="AC3" s="87" t="s">
        <v>131</v>
      </c>
      <c r="AD3" s="28"/>
      <c r="AE3" s="43" t="s">
        <v>166</v>
      </c>
      <c r="AF3" s="30"/>
      <c r="AG3" s="53" t="s">
        <v>324</v>
      </c>
      <c r="AI3" s="51" t="s">
        <v>230</v>
      </c>
      <c r="AK3" s="51" t="str">
        <f>CHAR(CODE(AK2)+1)</f>
        <v>B</v>
      </c>
      <c r="AM3" s="77"/>
      <c r="AN3" s="77"/>
      <c r="AP3" s="53" t="s">
        <v>324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722</v>
      </c>
      <c r="R4" s="13" t="str">
        <f t="shared" si="3"/>
        <v>補助</v>
      </c>
      <c r="S4" s="13" t="str">
        <f t="shared" si="4"/>
        <v>委託・請負、補助</v>
      </c>
      <c r="T4" s="13"/>
      <c r="U4" s="32" t="s">
        <v>674</v>
      </c>
      <c r="W4" s="32" t="s">
        <v>142</v>
      </c>
      <c r="Y4" s="32" t="s">
        <v>364</v>
      </c>
      <c r="Z4" s="32" t="s">
        <v>492</v>
      </c>
      <c r="AA4" s="86" t="s">
        <v>458</v>
      </c>
      <c r="AB4" s="86" t="s">
        <v>586</v>
      </c>
      <c r="AC4" s="86" t="s">
        <v>132</v>
      </c>
      <c r="AD4" s="28"/>
      <c r="AE4" s="43" t="s">
        <v>167</v>
      </c>
      <c r="AF4" s="30"/>
      <c r="AG4" s="53" t="s">
        <v>325</v>
      </c>
      <c r="AI4" s="51" t="s">
        <v>232</v>
      </c>
      <c r="AK4" s="51" t="str">
        <f t="shared" ref="AK4:AK49" si="7">CHAR(CODE(AK3)+1)</f>
        <v>C</v>
      </c>
      <c r="AM4" s="77"/>
      <c r="AN4" s="77"/>
      <c r="AP4" s="53" t="s">
        <v>325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委託・請負、補助</v>
      </c>
      <c r="T5" s="13"/>
      <c r="W5" s="32" t="s">
        <v>639</v>
      </c>
      <c r="Y5" s="32" t="s">
        <v>365</v>
      </c>
      <c r="Z5" s="32" t="s">
        <v>493</v>
      </c>
      <c r="AA5" s="86" t="s">
        <v>459</v>
      </c>
      <c r="AB5" s="86" t="s">
        <v>587</v>
      </c>
      <c r="AC5" s="86" t="s">
        <v>168</v>
      </c>
      <c r="AD5" s="31"/>
      <c r="AE5" s="43" t="s">
        <v>336</v>
      </c>
      <c r="AF5" s="30"/>
      <c r="AG5" s="53" t="s">
        <v>326</v>
      </c>
      <c r="AI5" s="51" t="s">
        <v>362</v>
      </c>
      <c r="AK5" s="51" t="str">
        <f t="shared" si="7"/>
        <v>D</v>
      </c>
      <c r="AP5" s="53" t="s">
        <v>326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委託・請負、補助</v>
      </c>
      <c r="T6" s="13"/>
      <c r="U6" s="32" t="s">
        <v>338</v>
      </c>
      <c r="W6" s="32" t="s">
        <v>641</v>
      </c>
      <c r="Y6" s="32" t="s">
        <v>366</v>
      </c>
      <c r="Z6" s="32" t="s">
        <v>494</v>
      </c>
      <c r="AA6" s="86" t="s">
        <v>460</v>
      </c>
      <c r="AB6" s="86" t="s">
        <v>588</v>
      </c>
      <c r="AC6" s="86" t="s">
        <v>133</v>
      </c>
      <c r="AD6" s="31"/>
      <c r="AE6" s="43" t="s">
        <v>333</v>
      </c>
      <c r="AF6" s="30"/>
      <c r="AG6" s="53" t="s">
        <v>327</v>
      </c>
      <c r="AI6" s="51" t="s">
        <v>363</v>
      </c>
      <c r="AK6" s="51" t="str">
        <f>CHAR(CODE(AK5)+1)</f>
        <v>E</v>
      </c>
      <c r="AP6" s="53" t="s">
        <v>327</v>
      </c>
    </row>
    <row r="7" spans="1:42" ht="13.5" customHeight="1" x14ac:dyDescent="0.15">
      <c r="A7" s="14" t="s">
        <v>86</v>
      </c>
      <c r="B7" s="15"/>
      <c r="C7" s="13" t="str">
        <f t="shared" si="0"/>
        <v/>
      </c>
      <c r="D7" s="13" t="str">
        <f t="shared" si="8"/>
        <v/>
      </c>
      <c r="F7" s="18" t="s">
        <v>271</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委託・請負、補助</v>
      </c>
      <c r="T7" s="13"/>
      <c r="U7" s="32"/>
      <c r="W7" s="32" t="s">
        <v>143</v>
      </c>
      <c r="Y7" s="32" t="s">
        <v>367</v>
      </c>
      <c r="Z7" s="32" t="s">
        <v>495</v>
      </c>
      <c r="AA7" s="86" t="s">
        <v>461</v>
      </c>
      <c r="AB7" s="86" t="s">
        <v>589</v>
      </c>
      <c r="AC7" s="31"/>
      <c r="AD7" s="31"/>
      <c r="AE7" s="32" t="s">
        <v>133</v>
      </c>
      <c r="AF7" s="30"/>
      <c r="AG7" s="53" t="s">
        <v>328</v>
      </c>
      <c r="AH7" s="80"/>
      <c r="AI7" s="53" t="s">
        <v>351</v>
      </c>
      <c r="AK7" s="51" t="str">
        <f>CHAR(CODE(AK6)+1)</f>
        <v>F</v>
      </c>
      <c r="AP7" s="53" t="s">
        <v>328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委託・請負、補助</v>
      </c>
      <c r="T8" s="13"/>
      <c r="U8" s="32" t="s">
        <v>360</v>
      </c>
      <c r="W8" s="32" t="s">
        <v>144</v>
      </c>
      <c r="Y8" s="32" t="s">
        <v>368</v>
      </c>
      <c r="Z8" s="32" t="s">
        <v>496</v>
      </c>
      <c r="AA8" s="86" t="s">
        <v>462</v>
      </c>
      <c r="AB8" s="86" t="s">
        <v>590</v>
      </c>
      <c r="AC8" s="31"/>
      <c r="AD8" s="31"/>
      <c r="AE8" s="31"/>
      <c r="AF8" s="30"/>
      <c r="AG8" s="53" t="s">
        <v>329</v>
      </c>
      <c r="AI8" s="51" t="s">
        <v>352</v>
      </c>
      <c r="AK8" s="51" t="str">
        <f t="shared" si="7"/>
        <v>G</v>
      </c>
      <c r="AP8" s="53" t="s">
        <v>329</v>
      </c>
    </row>
    <row r="9" spans="1:42" ht="13.5" customHeight="1" x14ac:dyDescent="0.15">
      <c r="A9" s="14" t="s">
        <v>88</v>
      </c>
      <c r="B9" s="15" t="s">
        <v>722</v>
      </c>
      <c r="C9" s="13" t="str">
        <f t="shared" si="0"/>
        <v>高齢社会対策</v>
      </c>
      <c r="D9" s="13" t="str">
        <f t="shared" si="8"/>
        <v>高齢社会対策</v>
      </c>
      <c r="F9" s="18" t="s">
        <v>272</v>
      </c>
      <c r="G9" s="17"/>
      <c r="H9" s="13" t="str">
        <f t="shared" si="1"/>
        <v/>
      </c>
      <c r="I9" s="13" t="str">
        <f t="shared" si="5"/>
        <v>一般会計</v>
      </c>
      <c r="K9" s="14" t="s">
        <v>105</v>
      </c>
      <c r="L9" s="15"/>
      <c r="M9" s="13" t="str">
        <f t="shared" si="2"/>
        <v/>
      </c>
      <c r="N9" s="13" t="str">
        <f t="shared" si="6"/>
        <v>社会保障</v>
      </c>
      <c r="O9" s="13"/>
      <c r="P9" s="13"/>
      <c r="Q9" s="19"/>
      <c r="T9" s="13"/>
      <c r="U9" s="32" t="s">
        <v>361</v>
      </c>
      <c r="W9" s="32" t="s">
        <v>145</v>
      </c>
      <c r="Y9" s="32" t="s">
        <v>369</v>
      </c>
      <c r="Z9" s="32" t="s">
        <v>497</v>
      </c>
      <c r="AA9" s="86" t="s">
        <v>463</v>
      </c>
      <c r="AB9" s="86" t="s">
        <v>591</v>
      </c>
      <c r="AC9" s="31"/>
      <c r="AD9" s="31"/>
      <c r="AE9" s="31"/>
      <c r="AF9" s="30"/>
      <c r="AG9" s="53" t="s">
        <v>330</v>
      </c>
      <c r="AI9" s="76"/>
      <c r="AK9" s="51" t="str">
        <f t="shared" si="7"/>
        <v>H</v>
      </c>
      <c r="AP9" s="53" t="s">
        <v>330</v>
      </c>
    </row>
    <row r="10" spans="1:42" ht="13.5" customHeight="1" x14ac:dyDescent="0.15">
      <c r="A10" s="14" t="s">
        <v>294</v>
      </c>
      <c r="B10" s="15"/>
      <c r="C10" s="13" t="str">
        <f t="shared" si="0"/>
        <v/>
      </c>
      <c r="D10" s="13" t="str">
        <f t="shared" si="8"/>
        <v>高齢社会対策</v>
      </c>
      <c r="F10" s="18" t="s">
        <v>112</v>
      </c>
      <c r="G10" s="17"/>
      <c r="H10" s="13" t="str">
        <f t="shared" si="1"/>
        <v/>
      </c>
      <c r="I10" s="13" t="str">
        <f t="shared" si="5"/>
        <v>一般会計</v>
      </c>
      <c r="K10" s="14" t="s">
        <v>297</v>
      </c>
      <c r="L10" s="15"/>
      <c r="M10" s="13" t="str">
        <f t="shared" si="2"/>
        <v/>
      </c>
      <c r="N10" s="13" t="str">
        <f t="shared" si="6"/>
        <v>社会保障</v>
      </c>
      <c r="O10" s="13"/>
      <c r="P10" s="13" t="str">
        <f>S8</f>
        <v>委託・請負、補助</v>
      </c>
      <c r="Q10" s="19"/>
      <c r="T10" s="13"/>
      <c r="W10" s="32" t="s">
        <v>146</v>
      </c>
      <c r="Y10" s="32" t="s">
        <v>370</v>
      </c>
      <c r="Z10" s="32" t="s">
        <v>498</v>
      </c>
      <c r="AA10" s="86" t="s">
        <v>464</v>
      </c>
      <c r="AB10" s="86" t="s">
        <v>592</v>
      </c>
      <c r="AC10" s="31"/>
      <c r="AD10" s="31"/>
      <c r="AE10" s="31"/>
      <c r="AF10" s="30"/>
      <c r="AG10" s="53" t="s">
        <v>315</v>
      </c>
      <c r="AK10" s="51" t="str">
        <f t="shared" si="7"/>
        <v>I</v>
      </c>
      <c r="AP10" s="51" t="s">
        <v>313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t="s">
        <v>722</v>
      </c>
      <c r="M11" s="13" t="str">
        <f t="shared" si="2"/>
        <v>その他の事項経費</v>
      </c>
      <c r="N11" s="13" t="str">
        <f t="shared" si="6"/>
        <v>社会保障、その他の事項経費</v>
      </c>
      <c r="O11" s="13"/>
      <c r="P11" s="13"/>
      <c r="Q11" s="19"/>
      <c r="T11" s="13"/>
      <c r="W11" s="32" t="s">
        <v>671</v>
      </c>
      <c r="Y11" s="32" t="s">
        <v>371</v>
      </c>
      <c r="Z11" s="32" t="s">
        <v>499</v>
      </c>
      <c r="AA11" s="86" t="s">
        <v>465</v>
      </c>
      <c r="AB11" s="86" t="s">
        <v>593</v>
      </c>
      <c r="AC11" s="31"/>
      <c r="AD11" s="31"/>
      <c r="AE11" s="31"/>
      <c r="AF11" s="30"/>
      <c r="AG11" s="51" t="s">
        <v>318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616</v>
      </c>
      <c r="W12" s="32" t="s">
        <v>147</v>
      </c>
      <c r="Y12" s="32" t="s">
        <v>372</v>
      </c>
      <c r="Z12" s="32" t="s">
        <v>500</v>
      </c>
      <c r="AA12" s="86" t="s">
        <v>466</v>
      </c>
      <c r="AB12" s="86" t="s">
        <v>594</v>
      </c>
      <c r="AC12" s="31"/>
      <c r="AD12" s="31"/>
      <c r="AE12" s="31"/>
      <c r="AF12" s="30"/>
      <c r="AG12" s="51" t="s">
        <v>316</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373</v>
      </c>
      <c r="Z13" s="32" t="s">
        <v>501</v>
      </c>
      <c r="AA13" s="86" t="s">
        <v>467</v>
      </c>
      <c r="AB13" s="86" t="s">
        <v>595</v>
      </c>
      <c r="AC13" s="31"/>
      <c r="AD13" s="31"/>
      <c r="AE13" s="31"/>
      <c r="AF13" s="30"/>
      <c r="AG13" s="51" t="s">
        <v>317</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617</v>
      </c>
      <c r="W14" s="32" t="s">
        <v>149</v>
      </c>
      <c r="Y14" s="32" t="s">
        <v>374</v>
      </c>
      <c r="Z14" s="32" t="s">
        <v>502</v>
      </c>
      <c r="AA14" s="86" t="s">
        <v>468</v>
      </c>
      <c r="AB14" s="86" t="s">
        <v>596</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618</v>
      </c>
      <c r="W15" s="32" t="s">
        <v>150</v>
      </c>
      <c r="Y15" s="32" t="s">
        <v>375</v>
      </c>
      <c r="Z15" s="32" t="s">
        <v>503</v>
      </c>
      <c r="AA15" s="86" t="s">
        <v>469</v>
      </c>
      <c r="AB15" s="86" t="s">
        <v>597</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619</v>
      </c>
      <c r="W16" s="32" t="s">
        <v>151</v>
      </c>
      <c r="Y16" s="32" t="s">
        <v>376</v>
      </c>
      <c r="Z16" s="32" t="s">
        <v>504</v>
      </c>
      <c r="AA16" s="86" t="s">
        <v>470</v>
      </c>
      <c r="AB16" s="86" t="s">
        <v>598</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637</v>
      </c>
      <c r="W17" s="32" t="s">
        <v>152</v>
      </c>
      <c r="Y17" s="32" t="s">
        <v>377</v>
      </c>
      <c r="Z17" s="32" t="s">
        <v>505</v>
      </c>
      <c r="AA17" s="86" t="s">
        <v>471</v>
      </c>
      <c r="AB17" s="86" t="s">
        <v>599</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620</v>
      </c>
      <c r="W18" s="32" t="s">
        <v>153</v>
      </c>
      <c r="Y18" s="32" t="s">
        <v>378</v>
      </c>
      <c r="Z18" s="32" t="s">
        <v>506</v>
      </c>
      <c r="AA18" s="86" t="s">
        <v>472</v>
      </c>
      <c r="AB18" s="86" t="s">
        <v>600</v>
      </c>
      <c r="AC18" s="31"/>
      <c r="AD18" s="31"/>
      <c r="AE18" s="31"/>
      <c r="AF18" s="30"/>
      <c r="AK18" s="51" t="str">
        <f t="shared" si="7"/>
        <v>Q</v>
      </c>
    </row>
    <row r="19" spans="1:37" ht="13.5" customHeight="1" x14ac:dyDescent="0.15">
      <c r="A19" s="14" t="s">
        <v>282</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621</v>
      </c>
      <c r="W19" s="32" t="s">
        <v>154</v>
      </c>
      <c r="Y19" s="32" t="s">
        <v>379</v>
      </c>
      <c r="Z19" s="32" t="s">
        <v>507</v>
      </c>
      <c r="AA19" s="86" t="s">
        <v>473</v>
      </c>
      <c r="AB19" s="86" t="s">
        <v>601</v>
      </c>
      <c r="AC19" s="31"/>
      <c r="AD19" s="31"/>
      <c r="AE19" s="31"/>
      <c r="AF19" s="30"/>
      <c r="AK19" s="51" t="str">
        <f t="shared" si="7"/>
        <v>R</v>
      </c>
    </row>
    <row r="20" spans="1:37" ht="13.5" customHeight="1" x14ac:dyDescent="0.15">
      <c r="A20" s="14" t="s">
        <v>283</v>
      </c>
      <c r="B20" s="15"/>
      <c r="C20" s="13" t="str">
        <f t="shared" si="9"/>
        <v/>
      </c>
      <c r="D20" s="13" t="str">
        <f t="shared" si="8"/>
        <v>高齢社会対策</v>
      </c>
      <c r="F20" s="18" t="s">
        <v>281</v>
      </c>
      <c r="G20" s="17"/>
      <c r="H20" s="13" t="str">
        <f t="shared" si="1"/>
        <v/>
      </c>
      <c r="I20" s="13" t="str">
        <f t="shared" si="5"/>
        <v>一般会計</v>
      </c>
      <c r="K20" s="13"/>
      <c r="L20" s="13"/>
      <c r="O20" s="13"/>
      <c r="P20" s="13"/>
      <c r="Q20" s="19"/>
      <c r="T20" s="13"/>
      <c r="U20" s="32" t="s">
        <v>622</v>
      </c>
      <c r="W20" s="32" t="s">
        <v>155</v>
      </c>
      <c r="Y20" s="32" t="s">
        <v>380</v>
      </c>
      <c r="Z20" s="32" t="s">
        <v>508</v>
      </c>
      <c r="AA20" s="86" t="s">
        <v>474</v>
      </c>
      <c r="AB20" s="86" t="s">
        <v>602</v>
      </c>
      <c r="AC20" s="31"/>
      <c r="AD20" s="31"/>
      <c r="AE20" s="31"/>
      <c r="AF20" s="30"/>
      <c r="AK20" s="51" t="str">
        <f t="shared" si="7"/>
        <v>S</v>
      </c>
    </row>
    <row r="21" spans="1:37" ht="13.5" customHeight="1" x14ac:dyDescent="0.15">
      <c r="A21" s="14" t="s">
        <v>284</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623</v>
      </c>
      <c r="W21" s="32" t="s">
        <v>156</v>
      </c>
      <c r="Y21" s="32" t="s">
        <v>381</v>
      </c>
      <c r="Z21" s="32" t="s">
        <v>509</v>
      </c>
      <c r="AA21" s="86" t="s">
        <v>475</v>
      </c>
      <c r="AB21" s="86" t="s">
        <v>603</v>
      </c>
      <c r="AC21" s="31"/>
      <c r="AD21" s="31"/>
      <c r="AE21" s="31"/>
      <c r="AF21" s="30"/>
      <c r="AK21" s="51" t="str">
        <f t="shared" si="7"/>
        <v>T</v>
      </c>
    </row>
    <row r="22" spans="1:37" ht="13.5" customHeight="1" x14ac:dyDescent="0.15">
      <c r="A22" s="14" t="s">
        <v>285</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673</v>
      </c>
      <c r="W22" s="32" t="s">
        <v>157</v>
      </c>
      <c r="Y22" s="32" t="s">
        <v>382</v>
      </c>
      <c r="Z22" s="32" t="s">
        <v>510</v>
      </c>
      <c r="AA22" s="86" t="s">
        <v>476</v>
      </c>
      <c r="AB22" s="86" t="s">
        <v>604</v>
      </c>
      <c r="AC22" s="31"/>
      <c r="AD22" s="31"/>
      <c r="AE22" s="31"/>
      <c r="AF22" s="30"/>
      <c r="AK22" s="51" t="str">
        <f t="shared" si="7"/>
        <v>U</v>
      </c>
    </row>
    <row r="23" spans="1:37" ht="13.5" customHeight="1" x14ac:dyDescent="0.15">
      <c r="A23" s="83" t="s">
        <v>353</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624</v>
      </c>
      <c r="W23" s="32" t="s">
        <v>158</v>
      </c>
      <c r="Y23" s="32" t="s">
        <v>383</v>
      </c>
      <c r="Z23" s="32" t="s">
        <v>511</v>
      </c>
      <c r="AA23" s="86" t="s">
        <v>477</v>
      </c>
      <c r="AB23" s="86" t="s">
        <v>605</v>
      </c>
      <c r="AC23" s="31"/>
      <c r="AD23" s="31"/>
      <c r="AE23" s="31"/>
      <c r="AF23" s="30"/>
      <c r="AK23" s="51" t="str">
        <f t="shared" si="7"/>
        <v>V</v>
      </c>
    </row>
    <row r="24" spans="1:37" ht="13.5" customHeight="1" x14ac:dyDescent="0.15">
      <c r="A24" s="98"/>
      <c r="B24" s="81"/>
      <c r="F24" s="18" t="s">
        <v>356</v>
      </c>
      <c r="G24" s="17"/>
      <c r="H24" s="13" t="str">
        <f t="shared" si="1"/>
        <v/>
      </c>
      <c r="I24" s="13" t="str">
        <f t="shared" si="5"/>
        <v>一般会計</v>
      </c>
      <c r="K24" s="13"/>
      <c r="L24" s="13"/>
      <c r="O24" s="13"/>
      <c r="P24" s="13"/>
      <c r="Q24" s="19"/>
      <c r="T24" s="13"/>
      <c r="U24" s="32" t="s">
        <v>625</v>
      </c>
      <c r="W24" s="32" t="s">
        <v>159</v>
      </c>
      <c r="Y24" s="32" t="s">
        <v>384</v>
      </c>
      <c r="Z24" s="32" t="s">
        <v>512</v>
      </c>
      <c r="AA24" s="86" t="s">
        <v>478</v>
      </c>
      <c r="AB24" s="86" t="s">
        <v>606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626</v>
      </c>
      <c r="W25" s="74"/>
      <c r="Y25" s="32" t="s">
        <v>385</v>
      </c>
      <c r="Z25" s="32" t="s">
        <v>513</v>
      </c>
      <c r="AA25" s="86" t="s">
        <v>479</v>
      </c>
      <c r="AB25" s="86" t="s">
        <v>607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627</v>
      </c>
      <c r="Y26" s="32" t="s">
        <v>386</v>
      </c>
      <c r="Z26" s="32" t="s">
        <v>514</v>
      </c>
      <c r="AA26" s="86" t="s">
        <v>480</v>
      </c>
      <c r="AB26" s="86" t="s">
        <v>608</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628</v>
      </c>
      <c r="Y27" s="32" t="s">
        <v>387</v>
      </c>
      <c r="Z27" s="32" t="s">
        <v>515</v>
      </c>
      <c r="AA27" s="86" t="s">
        <v>481</v>
      </c>
      <c r="AB27" s="86" t="s">
        <v>609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629</v>
      </c>
      <c r="Y28" s="32" t="s">
        <v>388</v>
      </c>
      <c r="Z28" s="32" t="s">
        <v>516</v>
      </c>
      <c r="AA28" s="86" t="s">
        <v>482</v>
      </c>
      <c r="AB28" s="86" t="s">
        <v>610</v>
      </c>
      <c r="AC28" s="31"/>
      <c r="AD28" s="31"/>
      <c r="AE28" s="31"/>
      <c r="AF28" s="30"/>
      <c r="AK28" s="51" t="s">
        <v>238</v>
      </c>
    </row>
    <row r="29" spans="1:37" ht="13.5" customHeight="1" x14ac:dyDescent="0.15">
      <c r="A29" s="13"/>
      <c r="B29" s="13"/>
      <c r="F29" s="18" t="s">
        <v>273</v>
      </c>
      <c r="G29" s="17"/>
      <c r="H29" s="13" t="str">
        <f t="shared" si="1"/>
        <v/>
      </c>
      <c r="I29" s="13" t="str">
        <f t="shared" si="5"/>
        <v>一般会計</v>
      </c>
      <c r="K29" s="13"/>
      <c r="L29" s="13"/>
      <c r="O29" s="13"/>
      <c r="P29" s="13"/>
      <c r="Q29" s="19"/>
      <c r="T29" s="13"/>
      <c r="U29" s="32" t="s">
        <v>630</v>
      </c>
      <c r="Y29" s="32" t="s">
        <v>389</v>
      </c>
      <c r="Z29" s="32" t="s">
        <v>517</v>
      </c>
      <c r="AA29" s="86" t="s">
        <v>483</v>
      </c>
      <c r="AB29" s="86" t="s">
        <v>611</v>
      </c>
      <c r="AC29" s="31"/>
      <c r="AD29" s="31"/>
      <c r="AE29" s="31"/>
      <c r="AF29" s="30"/>
      <c r="AK29" s="51" t="str">
        <f t="shared" si="7"/>
        <v>b</v>
      </c>
    </row>
    <row r="30" spans="1:37" ht="13.5" customHeight="1" x14ac:dyDescent="0.15">
      <c r="A30" s="13"/>
      <c r="B30" s="13"/>
      <c r="F30" s="18" t="s">
        <v>274</v>
      </c>
      <c r="G30" s="17"/>
      <c r="H30" s="13" t="str">
        <f t="shared" si="1"/>
        <v/>
      </c>
      <c r="I30" s="13" t="str">
        <f t="shared" si="5"/>
        <v>一般会計</v>
      </c>
      <c r="K30" s="13"/>
      <c r="L30" s="13"/>
      <c r="O30" s="13"/>
      <c r="P30" s="13"/>
      <c r="Q30" s="19"/>
      <c r="T30" s="13"/>
      <c r="U30" s="32" t="s">
        <v>631</v>
      </c>
      <c r="Y30" s="32" t="s">
        <v>390</v>
      </c>
      <c r="Z30" s="32" t="s">
        <v>518</v>
      </c>
      <c r="AA30" s="86" t="s">
        <v>484</v>
      </c>
      <c r="AB30" s="86" t="s">
        <v>612</v>
      </c>
      <c r="AC30" s="31"/>
      <c r="AD30" s="31"/>
      <c r="AE30" s="31"/>
      <c r="AF30" s="30"/>
      <c r="AK30" s="51" t="str">
        <f t="shared" si="7"/>
        <v>c</v>
      </c>
    </row>
    <row r="31" spans="1:37" ht="13.5" customHeight="1" x14ac:dyDescent="0.15">
      <c r="A31" s="13"/>
      <c r="B31" s="13"/>
      <c r="F31" s="18" t="s">
        <v>275</v>
      </c>
      <c r="G31" s="17"/>
      <c r="H31" s="13" t="str">
        <f t="shared" si="1"/>
        <v/>
      </c>
      <c r="I31" s="13" t="str">
        <f t="shared" si="5"/>
        <v>一般会計</v>
      </c>
      <c r="K31" s="13"/>
      <c r="L31" s="13"/>
      <c r="O31" s="13"/>
      <c r="P31" s="13"/>
      <c r="Q31" s="19"/>
      <c r="T31" s="13"/>
      <c r="U31" s="32" t="s">
        <v>632</v>
      </c>
      <c r="Y31" s="32" t="s">
        <v>391</v>
      </c>
      <c r="Z31" s="32" t="s">
        <v>519</v>
      </c>
      <c r="AA31" s="86" t="s">
        <v>485</v>
      </c>
      <c r="AB31" s="86" t="s">
        <v>613</v>
      </c>
      <c r="AC31" s="31"/>
      <c r="AD31" s="31"/>
      <c r="AE31" s="31"/>
      <c r="AF31" s="30"/>
      <c r="AK31" s="51" t="str">
        <f t="shared" si="7"/>
        <v>d</v>
      </c>
    </row>
    <row r="32" spans="1:37" ht="13.5" customHeight="1" x14ac:dyDescent="0.15">
      <c r="A32" s="13"/>
      <c r="B32" s="13"/>
      <c r="F32" s="18" t="s">
        <v>276</v>
      </c>
      <c r="G32" s="17"/>
      <c r="H32" s="13" t="str">
        <f t="shared" si="1"/>
        <v/>
      </c>
      <c r="I32" s="13" t="str">
        <f t="shared" si="5"/>
        <v>一般会計</v>
      </c>
      <c r="K32" s="13"/>
      <c r="L32" s="13"/>
      <c r="O32" s="13"/>
      <c r="P32" s="13"/>
      <c r="Q32" s="19"/>
      <c r="T32" s="13"/>
      <c r="U32" s="32" t="s">
        <v>633</v>
      </c>
      <c r="Y32" s="32" t="s">
        <v>392</v>
      </c>
      <c r="Z32" s="32" t="s">
        <v>520</v>
      </c>
      <c r="AA32" s="86" t="s">
        <v>66</v>
      </c>
      <c r="AB32" s="86" t="s">
        <v>66</v>
      </c>
      <c r="AC32" s="31"/>
      <c r="AD32" s="31"/>
      <c r="AE32" s="31"/>
      <c r="AF32" s="30"/>
      <c r="AK32" s="51" t="str">
        <f t="shared" si="7"/>
        <v>e</v>
      </c>
    </row>
    <row r="33" spans="1:37" ht="13.5" customHeight="1" x14ac:dyDescent="0.15">
      <c r="A33" s="13"/>
      <c r="B33" s="13"/>
      <c r="F33" s="18" t="s">
        <v>277</v>
      </c>
      <c r="G33" s="17"/>
      <c r="H33" s="13" t="str">
        <f t="shared" si="1"/>
        <v/>
      </c>
      <c r="I33" s="13" t="str">
        <f t="shared" si="5"/>
        <v>一般会計</v>
      </c>
      <c r="K33" s="13"/>
      <c r="L33" s="13"/>
      <c r="O33" s="13"/>
      <c r="P33" s="13"/>
      <c r="Q33" s="19"/>
      <c r="T33" s="13"/>
      <c r="U33" s="32" t="s">
        <v>634</v>
      </c>
      <c r="Y33" s="32" t="s">
        <v>393</v>
      </c>
      <c r="Z33" s="32" t="s">
        <v>521</v>
      </c>
      <c r="AA33" s="74"/>
      <c r="AB33" s="31"/>
      <c r="AC33" s="31"/>
      <c r="AD33" s="31"/>
      <c r="AE33" s="31"/>
      <c r="AF33" s="30"/>
      <c r="AK33" s="51" t="str">
        <f t="shared" si="7"/>
        <v>f</v>
      </c>
    </row>
    <row r="34" spans="1:37" ht="13.5" customHeight="1" x14ac:dyDescent="0.15">
      <c r="A34" s="13"/>
      <c r="B34" s="13"/>
      <c r="F34" s="18" t="s">
        <v>278</v>
      </c>
      <c r="G34" s="17"/>
      <c r="H34" s="13" t="str">
        <f t="shared" si="1"/>
        <v/>
      </c>
      <c r="I34" s="13" t="str">
        <f t="shared" si="5"/>
        <v>一般会計</v>
      </c>
      <c r="K34" s="13"/>
      <c r="L34" s="13"/>
      <c r="O34" s="13"/>
      <c r="P34" s="13"/>
      <c r="Q34" s="19"/>
      <c r="T34" s="13"/>
      <c r="U34" s="32" t="s">
        <v>635</v>
      </c>
      <c r="Y34" s="32" t="s">
        <v>394</v>
      </c>
      <c r="Z34" s="32" t="s">
        <v>522</v>
      </c>
      <c r="AB34" s="31"/>
      <c r="AC34" s="31"/>
      <c r="AD34" s="31"/>
      <c r="AE34" s="31"/>
      <c r="AF34" s="30"/>
      <c r="AK34" s="51" t="str">
        <f t="shared" si="7"/>
        <v>g</v>
      </c>
    </row>
    <row r="35" spans="1:37" ht="13.5" customHeight="1" x14ac:dyDescent="0.15">
      <c r="A35" s="13"/>
      <c r="B35" s="13"/>
      <c r="F35" s="18" t="s">
        <v>279</v>
      </c>
      <c r="G35" s="17"/>
      <c r="H35" s="13" t="str">
        <f t="shared" si="1"/>
        <v/>
      </c>
      <c r="I35" s="13" t="str">
        <f t="shared" si="5"/>
        <v>一般会計</v>
      </c>
      <c r="K35" s="13"/>
      <c r="L35" s="13"/>
      <c r="O35" s="13"/>
      <c r="P35" s="13"/>
      <c r="Q35" s="19"/>
      <c r="T35" s="13"/>
      <c r="U35" s="32" t="s">
        <v>636</v>
      </c>
      <c r="Y35" s="32" t="s">
        <v>395</v>
      </c>
      <c r="Z35" s="32" t="s">
        <v>523</v>
      </c>
      <c r="AC35" s="31"/>
      <c r="AF35" s="30"/>
      <c r="AK35" s="51" t="str">
        <f t="shared" si="7"/>
        <v>h</v>
      </c>
    </row>
    <row r="36" spans="1:37" ht="13.5" customHeight="1" x14ac:dyDescent="0.15">
      <c r="A36" s="13"/>
      <c r="B36" s="13"/>
      <c r="F36" s="18" t="s">
        <v>280</v>
      </c>
      <c r="G36" s="17"/>
      <c r="H36" s="13" t="str">
        <f t="shared" si="1"/>
        <v/>
      </c>
      <c r="I36" s="13" t="str">
        <f t="shared" si="5"/>
        <v>一般会計</v>
      </c>
      <c r="K36" s="13"/>
      <c r="L36" s="13"/>
      <c r="O36" s="13"/>
      <c r="P36" s="13"/>
      <c r="Q36" s="19"/>
      <c r="T36" s="13"/>
      <c r="Y36" s="32" t="s">
        <v>396</v>
      </c>
      <c r="Z36" s="32" t="s">
        <v>524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397</v>
      </c>
      <c r="Z37" s="32" t="s">
        <v>525</v>
      </c>
      <c r="AF37" s="30"/>
      <c r="AK37" s="51" t="str">
        <f t="shared" si="7"/>
        <v>j</v>
      </c>
    </row>
    <row r="38" spans="1:37" x14ac:dyDescent="0.15">
      <c r="A38" s="13"/>
      <c r="B38" s="13"/>
      <c r="F38" s="13"/>
      <c r="G38" s="19"/>
      <c r="K38" s="13"/>
      <c r="L38" s="13"/>
      <c r="O38" s="13"/>
      <c r="P38" s="13"/>
      <c r="Q38" s="19"/>
      <c r="T38" s="13"/>
      <c r="Y38" s="32" t="s">
        <v>398</v>
      </c>
      <c r="Z38" s="32" t="s">
        <v>526</v>
      </c>
      <c r="AF38" s="30"/>
      <c r="AK38" s="51" t="str">
        <f t="shared" si="7"/>
        <v>k</v>
      </c>
    </row>
    <row r="39" spans="1:37" x14ac:dyDescent="0.15">
      <c r="A39" s="13"/>
      <c r="B39" s="13"/>
      <c r="F39" s="13" t="str">
        <f>I37</f>
        <v>一般会計</v>
      </c>
      <c r="G39" s="19"/>
      <c r="K39" s="13"/>
      <c r="L39" s="13"/>
      <c r="O39" s="13"/>
      <c r="P39" s="13"/>
      <c r="Q39" s="19"/>
      <c r="T39" s="13"/>
      <c r="U39" s="32" t="s">
        <v>638</v>
      </c>
      <c r="Y39" s="32" t="s">
        <v>399</v>
      </c>
      <c r="Z39" s="32" t="s">
        <v>527</v>
      </c>
      <c r="AF39" s="30"/>
      <c r="AK39" s="51" t="str">
        <f t="shared" si="7"/>
        <v>l</v>
      </c>
    </row>
    <row r="40" spans="1:37" x14ac:dyDescent="0.15">
      <c r="A40" s="13"/>
      <c r="B40" s="13"/>
      <c r="F40" s="13"/>
      <c r="G40" s="19"/>
      <c r="K40" s="13"/>
      <c r="L40" s="13"/>
      <c r="O40" s="13"/>
      <c r="P40" s="13"/>
      <c r="Q40" s="19"/>
      <c r="T40" s="13"/>
      <c r="U40" s="32"/>
      <c r="Y40" s="32" t="s">
        <v>400</v>
      </c>
      <c r="Z40" s="32" t="s">
        <v>528</v>
      </c>
      <c r="AF40" s="30"/>
      <c r="AK40" s="51" t="str">
        <f t="shared" si="7"/>
        <v>m</v>
      </c>
    </row>
    <row r="41" spans="1:37" x14ac:dyDescent="0.15">
      <c r="A41" s="13"/>
      <c r="B41" s="13"/>
      <c r="F41" s="13"/>
      <c r="G41" s="19"/>
      <c r="K41" s="13"/>
      <c r="L41" s="13"/>
      <c r="O41" s="13"/>
      <c r="P41" s="13"/>
      <c r="Q41" s="19"/>
      <c r="T41" s="13"/>
      <c r="U41" s="32" t="s">
        <v>339</v>
      </c>
      <c r="Y41" s="32" t="s">
        <v>401</v>
      </c>
      <c r="Z41" s="32" t="s">
        <v>529</v>
      </c>
      <c r="AF41" s="30"/>
      <c r="AK41" s="51" t="str">
        <f t="shared" si="7"/>
        <v>n</v>
      </c>
    </row>
    <row r="42" spans="1:37" x14ac:dyDescent="0.15">
      <c r="A42" s="13"/>
      <c r="B42" s="13"/>
      <c r="F42" s="13"/>
      <c r="G42" s="19"/>
      <c r="K42" s="13"/>
      <c r="L42" s="13"/>
      <c r="O42" s="13"/>
      <c r="P42" s="13"/>
      <c r="Q42" s="19"/>
      <c r="T42" s="13"/>
      <c r="U42" s="32" t="s">
        <v>349</v>
      </c>
      <c r="Y42" s="32" t="s">
        <v>402</v>
      </c>
      <c r="Z42" s="32" t="s">
        <v>530</v>
      </c>
      <c r="AF42" s="30"/>
      <c r="AK42" s="51" t="str">
        <f t="shared" si="7"/>
        <v>o</v>
      </c>
    </row>
    <row r="43" spans="1:37" x14ac:dyDescent="0.15">
      <c r="A43" s="13"/>
      <c r="B43" s="13"/>
      <c r="F43" s="13"/>
      <c r="G43" s="19"/>
      <c r="K43" s="13"/>
      <c r="L43" s="13"/>
      <c r="O43" s="13"/>
      <c r="P43" s="13"/>
      <c r="Q43" s="19"/>
      <c r="T43" s="13"/>
      <c r="Y43" s="32" t="s">
        <v>403</v>
      </c>
      <c r="Z43" s="32" t="s">
        <v>531</v>
      </c>
      <c r="AF43" s="30"/>
      <c r="AK43" s="51" t="str">
        <f t="shared" si="7"/>
        <v>p</v>
      </c>
    </row>
    <row r="44" spans="1:37" x14ac:dyDescent="0.15">
      <c r="A44" s="13"/>
      <c r="B44" s="13"/>
      <c r="F44" s="13"/>
      <c r="G44" s="19"/>
      <c r="K44" s="13"/>
      <c r="L44" s="13"/>
      <c r="O44" s="13"/>
      <c r="P44" s="13"/>
      <c r="Q44" s="19"/>
      <c r="T44" s="13"/>
      <c r="Y44" s="32" t="s">
        <v>404</v>
      </c>
      <c r="Z44" s="32" t="s">
        <v>532</v>
      </c>
      <c r="AF44" s="30"/>
      <c r="AK44" s="51" t="str">
        <f t="shared" si="7"/>
        <v>q</v>
      </c>
    </row>
    <row r="45" spans="1:37" x14ac:dyDescent="0.15">
      <c r="A45" s="13"/>
      <c r="B45" s="13"/>
      <c r="F45" s="13"/>
      <c r="G45" s="19"/>
      <c r="K45" s="13"/>
      <c r="L45" s="13"/>
      <c r="O45" s="13"/>
      <c r="P45" s="13"/>
      <c r="Q45" s="19"/>
      <c r="T45" s="13"/>
      <c r="U45" s="29" t="s">
        <v>161</v>
      </c>
      <c r="Y45" s="32" t="s">
        <v>405</v>
      </c>
      <c r="Z45" s="32" t="s">
        <v>533</v>
      </c>
      <c r="AF45" s="30"/>
      <c r="AK45" s="51" t="str">
        <f t="shared" si="7"/>
        <v>r</v>
      </c>
    </row>
    <row r="46" spans="1:37" x14ac:dyDescent="0.15">
      <c r="A46" s="13"/>
      <c r="B46" s="13"/>
      <c r="F46" s="13"/>
      <c r="G46" s="19"/>
      <c r="K46" s="13"/>
      <c r="L46" s="13"/>
      <c r="O46" s="13"/>
      <c r="P46" s="13"/>
      <c r="Q46" s="19"/>
      <c r="T46" s="13"/>
      <c r="U46" s="93" t="s">
        <v>672</v>
      </c>
      <c r="Y46" s="32" t="s">
        <v>406</v>
      </c>
      <c r="Z46" s="32" t="s">
        <v>534</v>
      </c>
      <c r="AF46" s="30"/>
      <c r="AK46" s="51" t="str">
        <f t="shared" si="7"/>
        <v>s</v>
      </c>
    </row>
    <row r="47" spans="1:37" x14ac:dyDescent="0.15">
      <c r="A47" s="13"/>
      <c r="B47" s="13"/>
      <c r="F47" s="13"/>
      <c r="G47" s="19"/>
      <c r="K47" s="13"/>
      <c r="L47" s="13"/>
      <c r="O47" s="13"/>
      <c r="P47" s="13"/>
      <c r="Q47" s="19"/>
      <c r="T47" s="13"/>
      <c r="Y47" s="32" t="s">
        <v>407</v>
      </c>
      <c r="Z47" s="32" t="s">
        <v>535</v>
      </c>
      <c r="AF47" s="30"/>
      <c r="AK47" s="51" t="str">
        <f t="shared" si="7"/>
        <v>t</v>
      </c>
    </row>
    <row r="48" spans="1:37" x14ac:dyDescent="0.15">
      <c r="A48" s="13"/>
      <c r="B48" s="13"/>
      <c r="F48" s="13"/>
      <c r="G48" s="19"/>
      <c r="K48" s="13"/>
      <c r="L48" s="13"/>
      <c r="O48" s="13"/>
      <c r="P48" s="13"/>
      <c r="Q48" s="19"/>
      <c r="T48" s="13"/>
      <c r="U48" s="93">
        <v>2021</v>
      </c>
      <c r="Y48" s="32" t="s">
        <v>408</v>
      </c>
      <c r="Z48" s="32" t="s">
        <v>536</v>
      </c>
      <c r="AF48" s="30"/>
      <c r="AK48" s="51" t="str">
        <f t="shared" si="7"/>
        <v>u</v>
      </c>
    </row>
    <row r="49" spans="1:37" x14ac:dyDescent="0.15">
      <c r="A49" s="13"/>
      <c r="B49" s="13"/>
      <c r="F49" s="13"/>
      <c r="G49" s="19"/>
      <c r="K49" s="13"/>
      <c r="L49" s="13"/>
      <c r="O49" s="13"/>
      <c r="P49" s="13"/>
      <c r="Q49" s="19"/>
      <c r="T49" s="13"/>
      <c r="U49" s="93">
        <v>2022</v>
      </c>
      <c r="Y49" s="32" t="s">
        <v>409</v>
      </c>
      <c r="Z49" s="32" t="s">
        <v>537</v>
      </c>
      <c r="AF49" s="30"/>
      <c r="AK49" s="51" t="str">
        <f t="shared" si="7"/>
        <v>v</v>
      </c>
    </row>
    <row r="50" spans="1:37" x14ac:dyDescent="0.15">
      <c r="A50" s="13"/>
      <c r="B50" s="13"/>
      <c r="F50" s="13"/>
      <c r="G50" s="19"/>
      <c r="K50" s="13"/>
      <c r="L50" s="13"/>
      <c r="O50" s="13"/>
      <c r="P50" s="13"/>
      <c r="Q50" s="19"/>
      <c r="T50" s="13"/>
      <c r="U50" s="93">
        <v>2023</v>
      </c>
      <c r="Y50" s="32" t="s">
        <v>410</v>
      </c>
      <c r="Z50" s="32" t="s">
        <v>538</v>
      </c>
      <c r="AF50" s="30"/>
    </row>
    <row r="51" spans="1:37" x14ac:dyDescent="0.15">
      <c r="A51" s="13"/>
      <c r="B51" s="13"/>
      <c r="F51" s="13"/>
      <c r="G51" s="19"/>
      <c r="K51" s="13"/>
      <c r="L51" s="13"/>
      <c r="O51" s="13"/>
      <c r="P51" s="13"/>
      <c r="Q51" s="19"/>
      <c r="T51" s="13"/>
      <c r="U51" s="93">
        <v>2024</v>
      </c>
      <c r="Y51" s="32" t="s">
        <v>411</v>
      </c>
      <c r="Z51" s="32" t="s">
        <v>539</v>
      </c>
      <c r="AF51" s="30"/>
    </row>
    <row r="52" spans="1:37" x14ac:dyDescent="0.15">
      <c r="A52" s="13"/>
      <c r="B52" s="13"/>
      <c r="F52" s="13"/>
      <c r="G52" s="19"/>
      <c r="K52" s="13"/>
      <c r="L52" s="13"/>
      <c r="O52" s="13"/>
      <c r="P52" s="13"/>
      <c r="Q52" s="19"/>
      <c r="T52" s="13"/>
      <c r="U52" s="93">
        <v>2025</v>
      </c>
      <c r="Y52" s="32" t="s">
        <v>412</v>
      </c>
      <c r="Z52" s="32" t="s">
        <v>540</v>
      </c>
      <c r="AF52" s="30"/>
    </row>
    <row r="53" spans="1:37" x14ac:dyDescent="0.15">
      <c r="A53" s="13"/>
      <c r="B53" s="13"/>
      <c r="F53" s="13"/>
      <c r="G53" s="19"/>
      <c r="K53" s="13"/>
      <c r="L53" s="13"/>
      <c r="O53" s="13"/>
      <c r="P53" s="13"/>
      <c r="Q53" s="19"/>
      <c r="T53" s="13"/>
      <c r="U53" s="93">
        <v>2026</v>
      </c>
      <c r="Y53" s="32" t="s">
        <v>413</v>
      </c>
      <c r="Z53" s="32" t="s">
        <v>541</v>
      </c>
      <c r="AF53" s="30"/>
    </row>
    <row r="54" spans="1:37" x14ac:dyDescent="0.15">
      <c r="A54" s="13"/>
      <c r="B54" s="13"/>
      <c r="F54" s="13"/>
      <c r="G54" s="19"/>
      <c r="K54" s="13"/>
      <c r="L54" s="13"/>
      <c r="O54" s="13"/>
      <c r="P54" s="20"/>
      <c r="Q54" s="19"/>
      <c r="T54" s="13"/>
      <c r="Y54" s="32" t="s">
        <v>414</v>
      </c>
      <c r="Z54" s="32" t="s">
        <v>542</v>
      </c>
      <c r="AF54" s="30"/>
    </row>
    <row r="55" spans="1:37" x14ac:dyDescent="0.15">
      <c r="A55" s="13"/>
      <c r="B55" s="13"/>
      <c r="F55" s="13"/>
      <c r="G55" s="19"/>
      <c r="K55" s="13"/>
      <c r="L55" s="13"/>
      <c r="O55" s="13"/>
      <c r="P55" s="13"/>
      <c r="Q55" s="19"/>
      <c r="T55" s="13"/>
      <c r="Y55" s="32" t="s">
        <v>415</v>
      </c>
      <c r="Z55" s="32" t="s">
        <v>543</v>
      </c>
      <c r="AF55" s="30"/>
    </row>
    <row r="56" spans="1:37" x14ac:dyDescent="0.15">
      <c r="A56" s="13"/>
      <c r="B56" s="13"/>
      <c r="F56" s="13"/>
      <c r="G56" s="19"/>
      <c r="K56" s="13"/>
      <c r="L56" s="13"/>
      <c r="O56" s="13"/>
      <c r="P56" s="13"/>
      <c r="Q56" s="19"/>
      <c r="T56" s="13"/>
      <c r="U56" s="93">
        <v>20</v>
      </c>
      <c r="Y56" s="32" t="s">
        <v>416</v>
      </c>
      <c r="Z56" s="32" t="s">
        <v>544</v>
      </c>
      <c r="AF56" s="30"/>
    </row>
    <row r="57" spans="1:37" x14ac:dyDescent="0.15">
      <c r="A57" s="13"/>
      <c r="B57" s="13"/>
      <c r="F57" s="13"/>
      <c r="G57" s="19"/>
      <c r="K57" s="13"/>
      <c r="L57" s="13"/>
      <c r="O57" s="13"/>
      <c r="P57" s="13"/>
      <c r="Q57" s="19"/>
      <c r="T57" s="13"/>
      <c r="U57" s="32" t="s">
        <v>614</v>
      </c>
      <c r="Y57" s="32" t="s">
        <v>417</v>
      </c>
      <c r="Z57" s="32" t="s">
        <v>545</v>
      </c>
      <c r="AF57" s="30"/>
    </row>
    <row r="58" spans="1:37" x14ac:dyDescent="0.15">
      <c r="A58" s="13"/>
      <c r="B58" s="13"/>
      <c r="F58" s="13"/>
      <c r="G58" s="19"/>
      <c r="K58" s="13"/>
      <c r="L58" s="13"/>
      <c r="O58" s="13"/>
      <c r="P58" s="13"/>
      <c r="Q58" s="19"/>
      <c r="T58" s="13"/>
      <c r="U58" s="32" t="s">
        <v>615</v>
      </c>
      <c r="Y58" s="32" t="s">
        <v>418</v>
      </c>
      <c r="Z58" s="32" t="s">
        <v>546</v>
      </c>
      <c r="AF58" s="30"/>
    </row>
    <row r="59" spans="1:37" x14ac:dyDescent="0.15">
      <c r="A59" s="13"/>
      <c r="B59" s="13"/>
      <c r="F59" s="13"/>
      <c r="G59" s="19"/>
      <c r="K59" s="13"/>
      <c r="L59" s="13"/>
      <c r="O59" s="13"/>
      <c r="P59" s="13"/>
      <c r="Q59" s="19"/>
      <c r="T59" s="13"/>
      <c r="Y59" s="32" t="s">
        <v>419</v>
      </c>
      <c r="Z59" s="32" t="s">
        <v>547</v>
      </c>
      <c r="AF59" s="30"/>
    </row>
    <row r="60" spans="1:37" x14ac:dyDescent="0.15">
      <c r="A60" s="13"/>
      <c r="B60" s="13"/>
      <c r="F60" s="13"/>
      <c r="G60" s="19"/>
      <c r="K60" s="13"/>
      <c r="L60" s="13"/>
      <c r="O60" s="13"/>
      <c r="P60" s="13"/>
      <c r="Q60" s="19"/>
      <c r="T60" s="13"/>
      <c r="Y60" s="32" t="s">
        <v>420</v>
      </c>
      <c r="Z60" s="32" t="s">
        <v>548</v>
      </c>
      <c r="AF60" s="30"/>
    </row>
    <row r="61" spans="1:37" x14ac:dyDescent="0.15">
      <c r="A61" s="13"/>
      <c r="B61" s="13"/>
      <c r="F61" s="13"/>
      <c r="G61" s="19"/>
      <c r="K61" s="13"/>
      <c r="L61" s="13"/>
      <c r="O61" s="13"/>
      <c r="P61" s="13"/>
      <c r="Q61" s="19"/>
      <c r="T61" s="13"/>
      <c r="Y61" s="32" t="s">
        <v>421</v>
      </c>
      <c r="Z61" s="32" t="s">
        <v>549</v>
      </c>
      <c r="AF61" s="30"/>
    </row>
    <row r="62" spans="1:37" x14ac:dyDescent="0.15">
      <c r="A62" s="13"/>
      <c r="B62" s="13"/>
      <c r="F62" s="13"/>
      <c r="G62" s="19"/>
      <c r="K62" s="13"/>
      <c r="L62" s="13"/>
      <c r="O62" s="13"/>
      <c r="P62" s="13"/>
      <c r="Q62" s="19"/>
      <c r="T62" s="13"/>
      <c r="Y62" s="32" t="s">
        <v>422</v>
      </c>
      <c r="Z62" s="32" t="s">
        <v>550</v>
      </c>
      <c r="AF62" s="30"/>
    </row>
    <row r="63" spans="1:37" x14ac:dyDescent="0.15">
      <c r="A63" s="13"/>
      <c r="B63" s="13"/>
      <c r="F63" s="13"/>
      <c r="G63" s="19"/>
      <c r="K63" s="13"/>
      <c r="L63" s="13"/>
      <c r="O63" s="13"/>
      <c r="P63" s="13"/>
      <c r="Q63" s="19"/>
      <c r="T63" s="13"/>
      <c r="Y63" s="32" t="s">
        <v>423</v>
      </c>
      <c r="Z63" s="32" t="s">
        <v>551</v>
      </c>
      <c r="AF63" s="30"/>
    </row>
    <row r="64" spans="1:37" x14ac:dyDescent="0.15">
      <c r="A64" s="13"/>
      <c r="B64" s="13"/>
      <c r="F64" s="13"/>
      <c r="G64" s="19"/>
      <c r="K64" s="13"/>
      <c r="L64" s="13"/>
      <c r="O64" s="13"/>
      <c r="P64" s="13"/>
      <c r="Q64" s="19"/>
      <c r="T64" s="13"/>
      <c r="Y64" s="32" t="s">
        <v>424</v>
      </c>
      <c r="Z64" s="32" t="s">
        <v>552</v>
      </c>
      <c r="AF64" s="30"/>
    </row>
    <row r="65" spans="1:32" x14ac:dyDescent="0.15">
      <c r="A65" s="13"/>
      <c r="B65" s="13"/>
      <c r="F65" s="13"/>
      <c r="G65" s="19"/>
      <c r="K65" s="13"/>
      <c r="L65" s="13"/>
      <c r="O65" s="13"/>
      <c r="P65" s="13"/>
      <c r="Q65" s="19"/>
      <c r="T65" s="13"/>
      <c r="Y65" s="32" t="s">
        <v>425</v>
      </c>
      <c r="Z65" s="32" t="s">
        <v>553</v>
      </c>
      <c r="AF65" s="30"/>
    </row>
    <row r="66" spans="1:32" x14ac:dyDescent="0.15">
      <c r="A66" s="13"/>
      <c r="B66" s="13"/>
      <c r="F66" s="13"/>
      <c r="G66" s="19"/>
      <c r="K66" s="13"/>
      <c r="L66" s="13"/>
      <c r="O66" s="13"/>
      <c r="P66" s="13"/>
      <c r="Q66" s="19"/>
      <c r="T66" s="13"/>
      <c r="Y66" s="32" t="s">
        <v>67</v>
      </c>
      <c r="Z66" s="32" t="s">
        <v>554</v>
      </c>
      <c r="AF66" s="30"/>
    </row>
    <row r="67" spans="1:32" x14ac:dyDescent="0.15">
      <c r="A67" s="13"/>
      <c r="B67" s="13"/>
      <c r="F67" s="13"/>
      <c r="G67" s="19"/>
      <c r="K67" s="13"/>
      <c r="L67" s="13"/>
      <c r="O67" s="13"/>
      <c r="P67" s="13"/>
      <c r="Q67" s="19"/>
      <c r="T67" s="13"/>
      <c r="Y67" s="32" t="s">
        <v>426</v>
      </c>
      <c r="Z67" s="32" t="s">
        <v>555</v>
      </c>
      <c r="AF67" s="30"/>
    </row>
    <row r="68" spans="1:32" x14ac:dyDescent="0.15">
      <c r="A68" s="13"/>
      <c r="B68" s="13"/>
      <c r="F68" s="13"/>
      <c r="G68" s="19"/>
      <c r="K68" s="13"/>
      <c r="L68" s="13"/>
      <c r="O68" s="13"/>
      <c r="P68" s="13"/>
      <c r="Q68" s="19"/>
      <c r="T68" s="13"/>
      <c r="Y68" s="32" t="s">
        <v>427</v>
      </c>
      <c r="Z68" s="32" t="s">
        <v>556</v>
      </c>
      <c r="AF68" s="30"/>
    </row>
    <row r="69" spans="1:32" x14ac:dyDescent="0.15">
      <c r="A69" s="13"/>
      <c r="B69" s="13"/>
      <c r="F69" s="13"/>
      <c r="G69" s="19"/>
      <c r="K69" s="13"/>
      <c r="L69" s="13"/>
      <c r="O69" s="13"/>
      <c r="P69" s="13"/>
      <c r="Q69" s="19"/>
      <c r="T69" s="13"/>
      <c r="Y69" s="32" t="s">
        <v>428</v>
      </c>
      <c r="Z69" s="32" t="s">
        <v>557</v>
      </c>
      <c r="AF69" s="30"/>
    </row>
    <row r="70" spans="1:32" x14ac:dyDescent="0.15">
      <c r="A70" s="13"/>
      <c r="B70" s="13"/>
      <c r="Y70" s="32" t="s">
        <v>429</v>
      </c>
      <c r="Z70" s="32" t="s">
        <v>558</v>
      </c>
    </row>
    <row r="71" spans="1:32" x14ac:dyDescent="0.15">
      <c r="Y71" s="32" t="s">
        <v>430</v>
      </c>
      <c r="Z71" s="32" t="s">
        <v>559</v>
      </c>
    </row>
    <row r="72" spans="1:32" x14ac:dyDescent="0.15">
      <c r="Y72" s="32" t="s">
        <v>431</v>
      </c>
      <c r="Z72" s="32" t="s">
        <v>560</v>
      </c>
    </row>
    <row r="73" spans="1:32" x14ac:dyDescent="0.15">
      <c r="Y73" s="32" t="s">
        <v>432</v>
      </c>
      <c r="Z73" s="32" t="s">
        <v>561</v>
      </c>
    </row>
    <row r="74" spans="1:32" x14ac:dyDescent="0.15">
      <c r="Y74" s="32" t="s">
        <v>433</v>
      </c>
      <c r="Z74" s="32" t="s">
        <v>562</v>
      </c>
    </row>
    <row r="75" spans="1:32" x14ac:dyDescent="0.15">
      <c r="Y75" s="32" t="s">
        <v>434</v>
      </c>
      <c r="Z75" s="32" t="s">
        <v>563</v>
      </c>
    </row>
    <row r="76" spans="1:32" x14ac:dyDescent="0.15">
      <c r="Y76" s="32" t="s">
        <v>435</v>
      </c>
      <c r="Z76" s="32" t="s">
        <v>564</v>
      </c>
    </row>
    <row r="77" spans="1:32" x14ac:dyDescent="0.15">
      <c r="Y77" s="32" t="s">
        <v>436</v>
      </c>
      <c r="Z77" s="32" t="s">
        <v>565</v>
      </c>
    </row>
    <row r="78" spans="1:32" x14ac:dyDescent="0.15">
      <c r="Y78" s="32" t="s">
        <v>437</v>
      </c>
      <c r="Z78" s="32" t="s">
        <v>566</v>
      </c>
    </row>
    <row r="79" spans="1:32" x14ac:dyDescent="0.15">
      <c r="Y79" s="32" t="s">
        <v>438</v>
      </c>
      <c r="Z79" s="32" t="s">
        <v>567</v>
      </c>
    </row>
    <row r="80" spans="1:32" x14ac:dyDescent="0.15">
      <c r="Y80" s="32" t="s">
        <v>439</v>
      </c>
      <c r="Z80" s="32" t="s">
        <v>568</v>
      </c>
    </row>
    <row r="81" spans="25:26" x14ac:dyDescent="0.15">
      <c r="Y81" s="32" t="s">
        <v>440</v>
      </c>
      <c r="Z81" s="32" t="s">
        <v>569</v>
      </c>
    </row>
    <row r="82" spans="25:26" x14ac:dyDescent="0.15">
      <c r="Y82" s="32" t="s">
        <v>441</v>
      </c>
      <c r="Z82" s="32" t="s">
        <v>570</v>
      </c>
    </row>
    <row r="83" spans="25:26" x14ac:dyDescent="0.15">
      <c r="Y83" s="32" t="s">
        <v>442</v>
      </c>
      <c r="Z83" s="32" t="s">
        <v>571</v>
      </c>
    </row>
    <row r="84" spans="25:26" x14ac:dyDescent="0.15">
      <c r="Y84" s="32" t="s">
        <v>443</v>
      </c>
      <c r="Z84" s="32" t="s">
        <v>572</v>
      </c>
    </row>
    <row r="85" spans="25:26" x14ac:dyDescent="0.15">
      <c r="Y85" s="32" t="s">
        <v>444</v>
      </c>
      <c r="Z85" s="32" t="s">
        <v>573</v>
      </c>
    </row>
    <row r="86" spans="25:26" x14ac:dyDescent="0.15">
      <c r="Y86" s="32" t="s">
        <v>445</v>
      </c>
      <c r="Z86" s="32" t="s">
        <v>574</v>
      </c>
    </row>
    <row r="87" spans="25:26" x14ac:dyDescent="0.15">
      <c r="Y87" s="32" t="s">
        <v>446</v>
      </c>
      <c r="Z87" s="32" t="s">
        <v>575</v>
      </c>
    </row>
    <row r="88" spans="25:26" x14ac:dyDescent="0.15">
      <c r="Y88" s="32" t="s">
        <v>447</v>
      </c>
      <c r="Z88" s="32" t="s">
        <v>576</v>
      </c>
    </row>
    <row r="89" spans="25:26" x14ac:dyDescent="0.15">
      <c r="Y89" s="32" t="s">
        <v>448</v>
      </c>
      <c r="Z89" s="32" t="s">
        <v>577</v>
      </c>
    </row>
    <row r="90" spans="25:26" x14ac:dyDescent="0.15">
      <c r="Y90" s="32" t="s">
        <v>449</v>
      </c>
      <c r="Z90" s="32" t="s">
        <v>578</v>
      </c>
    </row>
    <row r="91" spans="25:26" x14ac:dyDescent="0.15">
      <c r="Y91" s="32" t="s">
        <v>450</v>
      </c>
      <c r="Z91" s="32" t="s">
        <v>579</v>
      </c>
    </row>
    <row r="92" spans="25:26" x14ac:dyDescent="0.15">
      <c r="Y92" s="32" t="s">
        <v>451</v>
      </c>
      <c r="Z92" s="32" t="s">
        <v>580</v>
      </c>
    </row>
    <row r="93" spans="25:26" x14ac:dyDescent="0.15">
      <c r="Y93" s="32" t="s">
        <v>452</v>
      </c>
      <c r="Z93" s="32" t="s">
        <v>581</v>
      </c>
    </row>
    <row r="94" spans="25:26" x14ac:dyDescent="0.15">
      <c r="Y94" s="32" t="s">
        <v>453</v>
      </c>
      <c r="Z94" s="32" t="s">
        <v>582</v>
      </c>
    </row>
    <row r="95" spans="25:26" x14ac:dyDescent="0.15">
      <c r="Y95" s="32" t="s">
        <v>454</v>
      </c>
      <c r="Z95" s="32" t="s">
        <v>583</v>
      </c>
    </row>
    <row r="96" spans="25:26" x14ac:dyDescent="0.15">
      <c r="Y96" s="32" t="s">
        <v>357</v>
      </c>
      <c r="Z96" s="32" t="s">
        <v>584</v>
      </c>
    </row>
    <row r="97" spans="25:26" x14ac:dyDescent="0.15">
      <c r="Y97" s="32" t="s">
        <v>455</v>
      </c>
      <c r="Z97" s="32" t="s">
        <v>585</v>
      </c>
    </row>
    <row r="98" spans="25:26" x14ac:dyDescent="0.15">
      <c r="Y98" s="32" t="s">
        <v>456</v>
      </c>
      <c r="Z98" s="32" t="s">
        <v>586</v>
      </c>
    </row>
    <row r="99" spans="25:26" x14ac:dyDescent="0.15">
      <c r="Y99" s="32" t="s">
        <v>486</v>
      </c>
      <c r="Z99" s="32" t="s">
        <v>587</v>
      </c>
    </row>
    <row r="100" spans="25:26" x14ac:dyDescent="0.15">
      <c r="Y100" s="32" t="s">
        <v>676</v>
      </c>
      <c r="Z100" s="32" t="s">
        <v>588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zoomScalePageLayoutView="70" workbookViewId="0">
      <selection activeCell="AQ20" sqref="AQ20:AT2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306</v>
      </c>
      <c r="B2" s="484"/>
      <c r="C2" s="484"/>
      <c r="D2" s="484"/>
      <c r="E2" s="484"/>
      <c r="F2" s="485"/>
      <c r="G2" s="354" t="s">
        <v>140</v>
      </c>
      <c r="H2" s="355"/>
      <c r="I2" s="355"/>
      <c r="J2" s="355"/>
      <c r="K2" s="355"/>
      <c r="L2" s="355"/>
      <c r="M2" s="355"/>
      <c r="N2" s="355"/>
      <c r="O2" s="356"/>
      <c r="P2" s="358" t="s">
        <v>56</v>
      </c>
      <c r="Q2" s="355"/>
      <c r="R2" s="355"/>
      <c r="S2" s="355"/>
      <c r="T2" s="355"/>
      <c r="U2" s="355"/>
      <c r="V2" s="355"/>
      <c r="W2" s="355"/>
      <c r="X2" s="356"/>
      <c r="Y2" s="954"/>
      <c r="Z2" s="850"/>
      <c r="AA2" s="851"/>
      <c r="AB2" s="958" t="s">
        <v>11</v>
      </c>
      <c r="AC2" s="959"/>
      <c r="AD2" s="960"/>
      <c r="AE2" s="962" t="s">
        <v>359</v>
      </c>
      <c r="AF2" s="962"/>
      <c r="AG2" s="962"/>
      <c r="AH2" s="899"/>
      <c r="AI2" s="962" t="s">
        <v>455</v>
      </c>
      <c r="AJ2" s="962"/>
      <c r="AK2" s="962"/>
      <c r="AL2" s="899"/>
      <c r="AM2" s="962" t="s">
        <v>456</v>
      </c>
      <c r="AN2" s="962"/>
      <c r="AO2" s="962"/>
      <c r="AP2" s="899"/>
      <c r="AQ2" s="504" t="s">
        <v>222</v>
      </c>
      <c r="AR2" s="505"/>
      <c r="AS2" s="505"/>
      <c r="AT2" s="506"/>
      <c r="AU2" s="507" t="s">
        <v>129</v>
      </c>
      <c r="AV2" s="507"/>
      <c r="AW2" s="507"/>
      <c r="AX2" s="508"/>
      <c r="AY2" s="34">
        <f>COUNTA($G$4)</f>
        <v>0</v>
      </c>
    </row>
    <row r="3" spans="1:51" ht="18.75" customHeight="1" x14ac:dyDescent="0.15">
      <c r="A3" s="483"/>
      <c r="B3" s="484"/>
      <c r="C3" s="484"/>
      <c r="D3" s="484"/>
      <c r="E3" s="484"/>
      <c r="F3" s="485"/>
      <c r="G3" s="357"/>
      <c r="H3" s="339"/>
      <c r="I3" s="339"/>
      <c r="J3" s="339"/>
      <c r="K3" s="339"/>
      <c r="L3" s="339"/>
      <c r="M3" s="339"/>
      <c r="N3" s="339"/>
      <c r="O3" s="340"/>
      <c r="P3" s="343"/>
      <c r="Q3" s="339"/>
      <c r="R3" s="339"/>
      <c r="S3" s="339"/>
      <c r="T3" s="339"/>
      <c r="U3" s="339"/>
      <c r="V3" s="339"/>
      <c r="W3" s="339"/>
      <c r="X3" s="340"/>
      <c r="Y3" s="955"/>
      <c r="Z3" s="956"/>
      <c r="AA3" s="957"/>
      <c r="AB3" s="961"/>
      <c r="AC3" s="417"/>
      <c r="AD3" s="418"/>
      <c r="AE3" s="503"/>
      <c r="AF3" s="503"/>
      <c r="AG3" s="503"/>
      <c r="AH3" s="416"/>
      <c r="AI3" s="503"/>
      <c r="AJ3" s="503"/>
      <c r="AK3" s="503"/>
      <c r="AL3" s="416"/>
      <c r="AM3" s="503"/>
      <c r="AN3" s="503"/>
      <c r="AO3" s="503"/>
      <c r="AP3" s="416"/>
      <c r="AQ3" s="509"/>
      <c r="AR3" s="449"/>
      <c r="AS3" s="447" t="s">
        <v>223</v>
      </c>
      <c r="AT3" s="448"/>
      <c r="AU3" s="449"/>
      <c r="AV3" s="449"/>
      <c r="AW3" s="339" t="s">
        <v>170</v>
      </c>
      <c r="AX3" s="344"/>
      <c r="AY3" s="34">
        <f t="shared" ref="AY3:AY8" si="0">$AY$2</f>
        <v>0</v>
      </c>
    </row>
    <row r="4" spans="1:51" ht="22.5" customHeight="1" x14ac:dyDescent="0.15">
      <c r="A4" s="486"/>
      <c r="B4" s="484"/>
      <c r="C4" s="484"/>
      <c r="D4" s="484"/>
      <c r="E4" s="484"/>
      <c r="F4" s="485"/>
      <c r="G4" s="388"/>
      <c r="H4" s="936"/>
      <c r="I4" s="936"/>
      <c r="J4" s="936"/>
      <c r="K4" s="936"/>
      <c r="L4" s="936"/>
      <c r="M4" s="936"/>
      <c r="N4" s="936"/>
      <c r="O4" s="937"/>
      <c r="P4" s="154"/>
      <c r="Q4" s="376"/>
      <c r="R4" s="376"/>
      <c r="S4" s="376"/>
      <c r="T4" s="376"/>
      <c r="U4" s="376"/>
      <c r="V4" s="376"/>
      <c r="W4" s="376"/>
      <c r="X4" s="377"/>
      <c r="Y4" s="950" t="s">
        <v>12</v>
      </c>
      <c r="Z4" s="951"/>
      <c r="AA4" s="952"/>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7"/>
      <c r="B5" s="488"/>
      <c r="C5" s="488"/>
      <c r="D5" s="488"/>
      <c r="E5" s="488"/>
      <c r="F5" s="489"/>
      <c r="G5" s="938"/>
      <c r="H5" s="939"/>
      <c r="I5" s="939"/>
      <c r="J5" s="939"/>
      <c r="K5" s="939"/>
      <c r="L5" s="939"/>
      <c r="M5" s="939"/>
      <c r="N5" s="939"/>
      <c r="O5" s="940"/>
      <c r="P5" s="944"/>
      <c r="Q5" s="944"/>
      <c r="R5" s="944"/>
      <c r="S5" s="944"/>
      <c r="T5" s="944"/>
      <c r="U5" s="944"/>
      <c r="V5" s="944"/>
      <c r="W5" s="944"/>
      <c r="X5" s="945"/>
      <c r="Y5" s="237" t="s">
        <v>51</v>
      </c>
      <c r="Z5" s="947"/>
      <c r="AA5" s="948"/>
      <c r="AB5" s="461"/>
      <c r="AC5" s="953"/>
      <c r="AD5" s="953"/>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7"/>
      <c r="B6" s="488"/>
      <c r="C6" s="488"/>
      <c r="D6" s="488"/>
      <c r="E6" s="488"/>
      <c r="F6" s="489"/>
      <c r="G6" s="941"/>
      <c r="H6" s="942"/>
      <c r="I6" s="942"/>
      <c r="J6" s="942"/>
      <c r="K6" s="942"/>
      <c r="L6" s="942"/>
      <c r="M6" s="942"/>
      <c r="N6" s="942"/>
      <c r="O6" s="943"/>
      <c r="P6" s="379"/>
      <c r="Q6" s="379"/>
      <c r="R6" s="379"/>
      <c r="S6" s="379"/>
      <c r="T6" s="379"/>
      <c r="U6" s="379"/>
      <c r="V6" s="379"/>
      <c r="W6" s="379"/>
      <c r="X6" s="380"/>
      <c r="Y6" s="946" t="s">
        <v>13</v>
      </c>
      <c r="Z6" s="947"/>
      <c r="AA6" s="948"/>
      <c r="AB6" s="908" t="s">
        <v>171</v>
      </c>
      <c r="AC6" s="949"/>
      <c r="AD6" s="949"/>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4" t="s">
        <v>331</v>
      </c>
      <c r="B7" s="925"/>
      <c r="C7" s="925"/>
      <c r="D7" s="925"/>
      <c r="E7" s="925"/>
      <c r="F7" s="926"/>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7"/>
      <c r="B8" s="928"/>
      <c r="C8" s="928"/>
      <c r="D8" s="928"/>
      <c r="E8" s="928"/>
      <c r="F8" s="92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306</v>
      </c>
      <c r="B9" s="484"/>
      <c r="C9" s="484"/>
      <c r="D9" s="484"/>
      <c r="E9" s="484"/>
      <c r="F9" s="485"/>
      <c r="G9" s="354" t="s">
        <v>140</v>
      </c>
      <c r="H9" s="355"/>
      <c r="I9" s="355"/>
      <c r="J9" s="355"/>
      <c r="K9" s="355"/>
      <c r="L9" s="355"/>
      <c r="M9" s="355"/>
      <c r="N9" s="355"/>
      <c r="O9" s="356"/>
      <c r="P9" s="358" t="s">
        <v>56</v>
      </c>
      <c r="Q9" s="355"/>
      <c r="R9" s="355"/>
      <c r="S9" s="355"/>
      <c r="T9" s="355"/>
      <c r="U9" s="355"/>
      <c r="V9" s="355"/>
      <c r="W9" s="355"/>
      <c r="X9" s="356"/>
      <c r="Y9" s="954"/>
      <c r="Z9" s="850"/>
      <c r="AA9" s="851"/>
      <c r="AB9" s="958" t="s">
        <v>11</v>
      </c>
      <c r="AC9" s="959"/>
      <c r="AD9" s="960"/>
      <c r="AE9" s="962" t="s">
        <v>359</v>
      </c>
      <c r="AF9" s="962"/>
      <c r="AG9" s="962"/>
      <c r="AH9" s="899"/>
      <c r="AI9" s="962" t="s">
        <v>455</v>
      </c>
      <c r="AJ9" s="962"/>
      <c r="AK9" s="962"/>
      <c r="AL9" s="899"/>
      <c r="AM9" s="962" t="s">
        <v>456</v>
      </c>
      <c r="AN9" s="962"/>
      <c r="AO9" s="962"/>
      <c r="AP9" s="899"/>
      <c r="AQ9" s="504" t="s">
        <v>222</v>
      </c>
      <c r="AR9" s="505"/>
      <c r="AS9" s="505"/>
      <c r="AT9" s="506"/>
      <c r="AU9" s="507" t="s">
        <v>129</v>
      </c>
      <c r="AV9" s="507"/>
      <c r="AW9" s="507"/>
      <c r="AX9" s="508"/>
      <c r="AY9" s="34">
        <f>COUNTA($G$11)</f>
        <v>0</v>
      </c>
    </row>
    <row r="10" spans="1:51" ht="18.75" customHeight="1" x14ac:dyDescent="0.15">
      <c r="A10" s="483"/>
      <c r="B10" s="484"/>
      <c r="C10" s="484"/>
      <c r="D10" s="484"/>
      <c r="E10" s="484"/>
      <c r="F10" s="485"/>
      <c r="G10" s="357"/>
      <c r="H10" s="339"/>
      <c r="I10" s="339"/>
      <c r="J10" s="339"/>
      <c r="K10" s="339"/>
      <c r="L10" s="339"/>
      <c r="M10" s="339"/>
      <c r="N10" s="339"/>
      <c r="O10" s="340"/>
      <c r="P10" s="343"/>
      <c r="Q10" s="339"/>
      <c r="R10" s="339"/>
      <c r="S10" s="339"/>
      <c r="T10" s="339"/>
      <c r="U10" s="339"/>
      <c r="V10" s="339"/>
      <c r="W10" s="339"/>
      <c r="X10" s="340"/>
      <c r="Y10" s="955"/>
      <c r="Z10" s="956"/>
      <c r="AA10" s="957"/>
      <c r="AB10" s="961"/>
      <c r="AC10" s="417"/>
      <c r="AD10" s="418"/>
      <c r="AE10" s="503"/>
      <c r="AF10" s="503"/>
      <c r="AG10" s="503"/>
      <c r="AH10" s="416"/>
      <c r="AI10" s="503"/>
      <c r="AJ10" s="503"/>
      <c r="AK10" s="503"/>
      <c r="AL10" s="416"/>
      <c r="AM10" s="503"/>
      <c r="AN10" s="503"/>
      <c r="AO10" s="503"/>
      <c r="AP10" s="416"/>
      <c r="AQ10" s="509"/>
      <c r="AR10" s="449"/>
      <c r="AS10" s="447" t="s">
        <v>223</v>
      </c>
      <c r="AT10" s="448"/>
      <c r="AU10" s="449"/>
      <c r="AV10" s="449"/>
      <c r="AW10" s="339" t="s">
        <v>170</v>
      </c>
      <c r="AX10" s="344"/>
      <c r="AY10" s="34">
        <f t="shared" ref="AY10:AY15" si="1">$AY$9</f>
        <v>0</v>
      </c>
    </row>
    <row r="11" spans="1:51" ht="22.5" customHeight="1" x14ac:dyDescent="0.15">
      <c r="A11" s="486"/>
      <c r="B11" s="484"/>
      <c r="C11" s="484"/>
      <c r="D11" s="484"/>
      <c r="E11" s="484"/>
      <c r="F11" s="485"/>
      <c r="G11" s="388"/>
      <c r="H11" s="936"/>
      <c r="I11" s="936"/>
      <c r="J11" s="936"/>
      <c r="K11" s="936"/>
      <c r="L11" s="936"/>
      <c r="M11" s="936"/>
      <c r="N11" s="936"/>
      <c r="O11" s="937"/>
      <c r="P11" s="154"/>
      <c r="Q11" s="376"/>
      <c r="R11" s="376"/>
      <c r="S11" s="376"/>
      <c r="T11" s="376"/>
      <c r="U11" s="376"/>
      <c r="V11" s="376"/>
      <c r="W11" s="376"/>
      <c r="X11" s="377"/>
      <c r="Y11" s="950" t="s">
        <v>12</v>
      </c>
      <c r="Z11" s="951"/>
      <c r="AA11" s="952"/>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7"/>
      <c r="B12" s="488"/>
      <c r="C12" s="488"/>
      <c r="D12" s="488"/>
      <c r="E12" s="488"/>
      <c r="F12" s="489"/>
      <c r="G12" s="938"/>
      <c r="H12" s="939"/>
      <c r="I12" s="939"/>
      <c r="J12" s="939"/>
      <c r="K12" s="939"/>
      <c r="L12" s="939"/>
      <c r="M12" s="939"/>
      <c r="N12" s="939"/>
      <c r="O12" s="940"/>
      <c r="P12" s="944"/>
      <c r="Q12" s="944"/>
      <c r="R12" s="944"/>
      <c r="S12" s="944"/>
      <c r="T12" s="944"/>
      <c r="U12" s="944"/>
      <c r="V12" s="944"/>
      <c r="W12" s="944"/>
      <c r="X12" s="945"/>
      <c r="Y12" s="237" t="s">
        <v>51</v>
      </c>
      <c r="Z12" s="947"/>
      <c r="AA12" s="948"/>
      <c r="AB12" s="461"/>
      <c r="AC12" s="953"/>
      <c r="AD12" s="953"/>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79"/>
      <c r="Q13" s="379"/>
      <c r="R13" s="379"/>
      <c r="S13" s="379"/>
      <c r="T13" s="379"/>
      <c r="U13" s="379"/>
      <c r="V13" s="379"/>
      <c r="W13" s="379"/>
      <c r="X13" s="380"/>
      <c r="Y13" s="946" t="s">
        <v>13</v>
      </c>
      <c r="Z13" s="947"/>
      <c r="AA13" s="948"/>
      <c r="AB13" s="908" t="s">
        <v>171</v>
      </c>
      <c r="AC13" s="949"/>
      <c r="AD13" s="949"/>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4" t="s">
        <v>331</v>
      </c>
      <c r="B14" s="925"/>
      <c r="C14" s="925"/>
      <c r="D14" s="925"/>
      <c r="E14" s="925"/>
      <c r="F14" s="926"/>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7"/>
      <c r="B15" s="928"/>
      <c r="C15" s="928"/>
      <c r="D15" s="928"/>
      <c r="E15" s="928"/>
      <c r="F15" s="929"/>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306</v>
      </c>
      <c r="B16" s="484"/>
      <c r="C16" s="484"/>
      <c r="D16" s="484"/>
      <c r="E16" s="484"/>
      <c r="F16" s="485"/>
      <c r="G16" s="354" t="s">
        <v>140</v>
      </c>
      <c r="H16" s="355"/>
      <c r="I16" s="355"/>
      <c r="J16" s="355"/>
      <c r="K16" s="355"/>
      <c r="L16" s="355"/>
      <c r="M16" s="355"/>
      <c r="N16" s="355"/>
      <c r="O16" s="356"/>
      <c r="P16" s="358" t="s">
        <v>56</v>
      </c>
      <c r="Q16" s="355"/>
      <c r="R16" s="355"/>
      <c r="S16" s="355"/>
      <c r="T16" s="355"/>
      <c r="U16" s="355"/>
      <c r="V16" s="355"/>
      <c r="W16" s="355"/>
      <c r="X16" s="356"/>
      <c r="Y16" s="954"/>
      <c r="Z16" s="850"/>
      <c r="AA16" s="851"/>
      <c r="AB16" s="958" t="s">
        <v>11</v>
      </c>
      <c r="AC16" s="959"/>
      <c r="AD16" s="960"/>
      <c r="AE16" s="962" t="s">
        <v>359</v>
      </c>
      <c r="AF16" s="962"/>
      <c r="AG16" s="962"/>
      <c r="AH16" s="899"/>
      <c r="AI16" s="962" t="s">
        <v>455</v>
      </c>
      <c r="AJ16" s="962"/>
      <c r="AK16" s="962"/>
      <c r="AL16" s="899"/>
      <c r="AM16" s="962" t="s">
        <v>456</v>
      </c>
      <c r="AN16" s="962"/>
      <c r="AO16" s="962"/>
      <c r="AP16" s="899"/>
      <c r="AQ16" s="504" t="s">
        <v>222</v>
      </c>
      <c r="AR16" s="505"/>
      <c r="AS16" s="505"/>
      <c r="AT16" s="506"/>
      <c r="AU16" s="507" t="s">
        <v>129</v>
      </c>
      <c r="AV16" s="507"/>
      <c r="AW16" s="507"/>
      <c r="AX16" s="508"/>
      <c r="AY16" s="34">
        <f>COUNTA($G$18)</f>
        <v>0</v>
      </c>
    </row>
    <row r="17" spans="1:51" ht="18.75" customHeight="1" x14ac:dyDescent="0.15">
      <c r="A17" s="483"/>
      <c r="B17" s="484"/>
      <c r="C17" s="484"/>
      <c r="D17" s="484"/>
      <c r="E17" s="484"/>
      <c r="F17" s="485"/>
      <c r="G17" s="357"/>
      <c r="H17" s="339"/>
      <c r="I17" s="339"/>
      <c r="J17" s="339"/>
      <c r="K17" s="339"/>
      <c r="L17" s="339"/>
      <c r="M17" s="339"/>
      <c r="N17" s="339"/>
      <c r="O17" s="340"/>
      <c r="P17" s="343"/>
      <c r="Q17" s="339"/>
      <c r="R17" s="339"/>
      <c r="S17" s="339"/>
      <c r="T17" s="339"/>
      <c r="U17" s="339"/>
      <c r="V17" s="339"/>
      <c r="W17" s="339"/>
      <c r="X17" s="340"/>
      <c r="Y17" s="955"/>
      <c r="Z17" s="956"/>
      <c r="AA17" s="957"/>
      <c r="AB17" s="961"/>
      <c r="AC17" s="417"/>
      <c r="AD17" s="418"/>
      <c r="AE17" s="503"/>
      <c r="AF17" s="503"/>
      <c r="AG17" s="503"/>
      <c r="AH17" s="416"/>
      <c r="AI17" s="503"/>
      <c r="AJ17" s="503"/>
      <c r="AK17" s="503"/>
      <c r="AL17" s="416"/>
      <c r="AM17" s="503"/>
      <c r="AN17" s="503"/>
      <c r="AO17" s="503"/>
      <c r="AP17" s="416"/>
      <c r="AQ17" s="509"/>
      <c r="AR17" s="449"/>
      <c r="AS17" s="447" t="s">
        <v>223</v>
      </c>
      <c r="AT17" s="448"/>
      <c r="AU17" s="449"/>
      <c r="AV17" s="449"/>
      <c r="AW17" s="339" t="s">
        <v>170</v>
      </c>
      <c r="AX17" s="344"/>
      <c r="AY17" s="34">
        <f t="shared" ref="AY17:AY22" si="2">$AY$16</f>
        <v>0</v>
      </c>
    </row>
    <row r="18" spans="1:51" ht="22.5" customHeight="1" x14ac:dyDescent="0.15">
      <c r="A18" s="486"/>
      <c r="B18" s="484"/>
      <c r="C18" s="484"/>
      <c r="D18" s="484"/>
      <c r="E18" s="484"/>
      <c r="F18" s="485"/>
      <c r="G18" s="388"/>
      <c r="H18" s="936"/>
      <c r="I18" s="936"/>
      <c r="J18" s="936"/>
      <c r="K18" s="936"/>
      <c r="L18" s="936"/>
      <c r="M18" s="936"/>
      <c r="N18" s="936"/>
      <c r="O18" s="937"/>
      <c r="P18" s="154"/>
      <c r="Q18" s="376"/>
      <c r="R18" s="376"/>
      <c r="S18" s="376"/>
      <c r="T18" s="376"/>
      <c r="U18" s="376"/>
      <c r="V18" s="376"/>
      <c r="W18" s="376"/>
      <c r="X18" s="377"/>
      <c r="Y18" s="950" t="s">
        <v>12</v>
      </c>
      <c r="Z18" s="951"/>
      <c r="AA18" s="952"/>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7"/>
      <c r="B19" s="488"/>
      <c r="C19" s="488"/>
      <c r="D19" s="488"/>
      <c r="E19" s="488"/>
      <c r="F19" s="489"/>
      <c r="G19" s="938"/>
      <c r="H19" s="939"/>
      <c r="I19" s="939"/>
      <c r="J19" s="939"/>
      <c r="K19" s="939"/>
      <c r="L19" s="939"/>
      <c r="M19" s="939"/>
      <c r="N19" s="939"/>
      <c r="O19" s="940"/>
      <c r="P19" s="944"/>
      <c r="Q19" s="944"/>
      <c r="R19" s="944"/>
      <c r="S19" s="944"/>
      <c r="T19" s="944"/>
      <c r="U19" s="944"/>
      <c r="V19" s="944"/>
      <c r="W19" s="944"/>
      <c r="X19" s="945"/>
      <c r="Y19" s="237" t="s">
        <v>51</v>
      </c>
      <c r="Z19" s="947"/>
      <c r="AA19" s="948"/>
      <c r="AB19" s="461"/>
      <c r="AC19" s="953"/>
      <c r="AD19" s="953"/>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79"/>
      <c r="Q20" s="379"/>
      <c r="R20" s="379"/>
      <c r="S20" s="379"/>
      <c r="T20" s="379"/>
      <c r="U20" s="379"/>
      <c r="V20" s="379"/>
      <c r="W20" s="379"/>
      <c r="X20" s="380"/>
      <c r="Y20" s="946" t="s">
        <v>13</v>
      </c>
      <c r="Z20" s="947"/>
      <c r="AA20" s="948"/>
      <c r="AB20" s="908" t="s">
        <v>171</v>
      </c>
      <c r="AC20" s="949"/>
      <c r="AD20" s="949"/>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4" t="s">
        <v>331</v>
      </c>
      <c r="B21" s="925"/>
      <c r="C21" s="925"/>
      <c r="D21" s="925"/>
      <c r="E21" s="925"/>
      <c r="F21" s="926"/>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7"/>
      <c r="B22" s="928"/>
      <c r="C22" s="928"/>
      <c r="D22" s="928"/>
      <c r="E22" s="928"/>
      <c r="F22" s="929"/>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306</v>
      </c>
      <c r="B23" s="484"/>
      <c r="C23" s="484"/>
      <c r="D23" s="484"/>
      <c r="E23" s="484"/>
      <c r="F23" s="485"/>
      <c r="G23" s="354" t="s">
        <v>140</v>
      </c>
      <c r="H23" s="355"/>
      <c r="I23" s="355"/>
      <c r="J23" s="355"/>
      <c r="K23" s="355"/>
      <c r="L23" s="355"/>
      <c r="M23" s="355"/>
      <c r="N23" s="355"/>
      <c r="O23" s="356"/>
      <c r="P23" s="358" t="s">
        <v>56</v>
      </c>
      <c r="Q23" s="355"/>
      <c r="R23" s="355"/>
      <c r="S23" s="355"/>
      <c r="T23" s="355"/>
      <c r="U23" s="355"/>
      <c r="V23" s="355"/>
      <c r="W23" s="355"/>
      <c r="X23" s="356"/>
      <c r="Y23" s="954"/>
      <c r="Z23" s="850"/>
      <c r="AA23" s="851"/>
      <c r="AB23" s="958" t="s">
        <v>11</v>
      </c>
      <c r="AC23" s="959"/>
      <c r="AD23" s="960"/>
      <c r="AE23" s="962" t="s">
        <v>359</v>
      </c>
      <c r="AF23" s="962"/>
      <c r="AG23" s="962"/>
      <c r="AH23" s="899"/>
      <c r="AI23" s="962" t="s">
        <v>455</v>
      </c>
      <c r="AJ23" s="962"/>
      <c r="AK23" s="962"/>
      <c r="AL23" s="899"/>
      <c r="AM23" s="962" t="s">
        <v>456</v>
      </c>
      <c r="AN23" s="962"/>
      <c r="AO23" s="962"/>
      <c r="AP23" s="899"/>
      <c r="AQ23" s="504" t="s">
        <v>222</v>
      </c>
      <c r="AR23" s="505"/>
      <c r="AS23" s="505"/>
      <c r="AT23" s="506"/>
      <c r="AU23" s="507" t="s">
        <v>129</v>
      </c>
      <c r="AV23" s="507"/>
      <c r="AW23" s="507"/>
      <c r="AX23" s="508"/>
      <c r="AY23" s="34">
        <f>COUNTA($G$25)</f>
        <v>0</v>
      </c>
    </row>
    <row r="24" spans="1:51" ht="18.75" customHeight="1" x14ac:dyDescent="0.15">
      <c r="A24" s="483"/>
      <c r="B24" s="484"/>
      <c r="C24" s="484"/>
      <c r="D24" s="484"/>
      <c r="E24" s="484"/>
      <c r="F24" s="485"/>
      <c r="G24" s="357"/>
      <c r="H24" s="339"/>
      <c r="I24" s="339"/>
      <c r="J24" s="339"/>
      <c r="K24" s="339"/>
      <c r="L24" s="339"/>
      <c r="M24" s="339"/>
      <c r="N24" s="339"/>
      <c r="O24" s="340"/>
      <c r="P24" s="343"/>
      <c r="Q24" s="339"/>
      <c r="R24" s="339"/>
      <c r="S24" s="339"/>
      <c r="T24" s="339"/>
      <c r="U24" s="339"/>
      <c r="V24" s="339"/>
      <c r="W24" s="339"/>
      <c r="X24" s="340"/>
      <c r="Y24" s="955"/>
      <c r="Z24" s="956"/>
      <c r="AA24" s="957"/>
      <c r="AB24" s="961"/>
      <c r="AC24" s="417"/>
      <c r="AD24" s="418"/>
      <c r="AE24" s="503"/>
      <c r="AF24" s="503"/>
      <c r="AG24" s="503"/>
      <c r="AH24" s="416"/>
      <c r="AI24" s="503"/>
      <c r="AJ24" s="503"/>
      <c r="AK24" s="503"/>
      <c r="AL24" s="416"/>
      <c r="AM24" s="503"/>
      <c r="AN24" s="503"/>
      <c r="AO24" s="503"/>
      <c r="AP24" s="416"/>
      <c r="AQ24" s="509"/>
      <c r="AR24" s="449"/>
      <c r="AS24" s="447" t="s">
        <v>223</v>
      </c>
      <c r="AT24" s="448"/>
      <c r="AU24" s="449"/>
      <c r="AV24" s="449"/>
      <c r="AW24" s="339" t="s">
        <v>170</v>
      </c>
      <c r="AX24" s="344"/>
      <c r="AY24" s="34">
        <f t="shared" ref="AY24:AY29" si="3">$AY$23</f>
        <v>0</v>
      </c>
    </row>
    <row r="25" spans="1:51" ht="22.5" customHeight="1" x14ac:dyDescent="0.15">
      <c r="A25" s="486"/>
      <c r="B25" s="484"/>
      <c r="C25" s="484"/>
      <c r="D25" s="484"/>
      <c r="E25" s="484"/>
      <c r="F25" s="485"/>
      <c r="G25" s="388"/>
      <c r="H25" s="936"/>
      <c r="I25" s="936"/>
      <c r="J25" s="936"/>
      <c r="K25" s="936"/>
      <c r="L25" s="936"/>
      <c r="M25" s="936"/>
      <c r="N25" s="936"/>
      <c r="O25" s="937"/>
      <c r="P25" s="154"/>
      <c r="Q25" s="376"/>
      <c r="R25" s="376"/>
      <c r="S25" s="376"/>
      <c r="T25" s="376"/>
      <c r="U25" s="376"/>
      <c r="V25" s="376"/>
      <c r="W25" s="376"/>
      <c r="X25" s="377"/>
      <c r="Y25" s="950" t="s">
        <v>12</v>
      </c>
      <c r="Z25" s="951"/>
      <c r="AA25" s="952"/>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7"/>
      <c r="B26" s="488"/>
      <c r="C26" s="488"/>
      <c r="D26" s="488"/>
      <c r="E26" s="488"/>
      <c r="F26" s="489"/>
      <c r="G26" s="938"/>
      <c r="H26" s="939"/>
      <c r="I26" s="939"/>
      <c r="J26" s="939"/>
      <c r="K26" s="939"/>
      <c r="L26" s="939"/>
      <c r="M26" s="939"/>
      <c r="N26" s="939"/>
      <c r="O26" s="940"/>
      <c r="P26" s="944"/>
      <c r="Q26" s="944"/>
      <c r="R26" s="944"/>
      <c r="S26" s="944"/>
      <c r="T26" s="944"/>
      <c r="U26" s="944"/>
      <c r="V26" s="944"/>
      <c r="W26" s="944"/>
      <c r="X26" s="945"/>
      <c r="Y26" s="237" t="s">
        <v>51</v>
      </c>
      <c r="Z26" s="947"/>
      <c r="AA26" s="948"/>
      <c r="AB26" s="461"/>
      <c r="AC26" s="953"/>
      <c r="AD26" s="953"/>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79"/>
      <c r="Q27" s="379"/>
      <c r="R27" s="379"/>
      <c r="S27" s="379"/>
      <c r="T27" s="379"/>
      <c r="U27" s="379"/>
      <c r="V27" s="379"/>
      <c r="W27" s="379"/>
      <c r="X27" s="380"/>
      <c r="Y27" s="946" t="s">
        <v>13</v>
      </c>
      <c r="Z27" s="947"/>
      <c r="AA27" s="948"/>
      <c r="AB27" s="908" t="s">
        <v>171</v>
      </c>
      <c r="AC27" s="949"/>
      <c r="AD27" s="949"/>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4" t="s">
        <v>331</v>
      </c>
      <c r="B28" s="925"/>
      <c r="C28" s="925"/>
      <c r="D28" s="925"/>
      <c r="E28" s="925"/>
      <c r="F28" s="926"/>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7"/>
      <c r="B29" s="928"/>
      <c r="C29" s="928"/>
      <c r="D29" s="928"/>
      <c r="E29" s="928"/>
      <c r="F29" s="929"/>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306</v>
      </c>
      <c r="B30" s="484"/>
      <c r="C30" s="484"/>
      <c r="D30" s="484"/>
      <c r="E30" s="484"/>
      <c r="F30" s="485"/>
      <c r="G30" s="354" t="s">
        <v>140</v>
      </c>
      <c r="H30" s="355"/>
      <c r="I30" s="355"/>
      <c r="J30" s="355"/>
      <c r="K30" s="355"/>
      <c r="L30" s="355"/>
      <c r="M30" s="355"/>
      <c r="N30" s="355"/>
      <c r="O30" s="356"/>
      <c r="P30" s="358" t="s">
        <v>56</v>
      </c>
      <c r="Q30" s="355"/>
      <c r="R30" s="355"/>
      <c r="S30" s="355"/>
      <c r="T30" s="355"/>
      <c r="U30" s="355"/>
      <c r="V30" s="355"/>
      <c r="W30" s="355"/>
      <c r="X30" s="356"/>
      <c r="Y30" s="954"/>
      <c r="Z30" s="850"/>
      <c r="AA30" s="851"/>
      <c r="AB30" s="958" t="s">
        <v>11</v>
      </c>
      <c r="AC30" s="959"/>
      <c r="AD30" s="960"/>
      <c r="AE30" s="962" t="s">
        <v>359</v>
      </c>
      <c r="AF30" s="962"/>
      <c r="AG30" s="962"/>
      <c r="AH30" s="899"/>
      <c r="AI30" s="962" t="s">
        <v>455</v>
      </c>
      <c r="AJ30" s="962"/>
      <c r="AK30" s="962"/>
      <c r="AL30" s="899"/>
      <c r="AM30" s="962" t="s">
        <v>456</v>
      </c>
      <c r="AN30" s="962"/>
      <c r="AO30" s="962"/>
      <c r="AP30" s="899"/>
      <c r="AQ30" s="504" t="s">
        <v>222</v>
      </c>
      <c r="AR30" s="505"/>
      <c r="AS30" s="505"/>
      <c r="AT30" s="506"/>
      <c r="AU30" s="507" t="s">
        <v>129</v>
      </c>
      <c r="AV30" s="507"/>
      <c r="AW30" s="507"/>
      <c r="AX30" s="508"/>
      <c r="AY30" s="34">
        <f>COUNTA($G$32)</f>
        <v>0</v>
      </c>
    </row>
    <row r="31" spans="1:51" ht="18.75" customHeight="1" x14ac:dyDescent="0.15">
      <c r="A31" s="483"/>
      <c r="B31" s="484"/>
      <c r="C31" s="484"/>
      <c r="D31" s="484"/>
      <c r="E31" s="484"/>
      <c r="F31" s="485"/>
      <c r="G31" s="357"/>
      <c r="H31" s="339"/>
      <c r="I31" s="339"/>
      <c r="J31" s="339"/>
      <c r="K31" s="339"/>
      <c r="L31" s="339"/>
      <c r="M31" s="339"/>
      <c r="N31" s="339"/>
      <c r="O31" s="340"/>
      <c r="P31" s="343"/>
      <c r="Q31" s="339"/>
      <c r="R31" s="339"/>
      <c r="S31" s="339"/>
      <c r="T31" s="339"/>
      <c r="U31" s="339"/>
      <c r="V31" s="339"/>
      <c r="W31" s="339"/>
      <c r="X31" s="340"/>
      <c r="Y31" s="955"/>
      <c r="Z31" s="956"/>
      <c r="AA31" s="957"/>
      <c r="AB31" s="961"/>
      <c r="AC31" s="417"/>
      <c r="AD31" s="418"/>
      <c r="AE31" s="503"/>
      <c r="AF31" s="503"/>
      <c r="AG31" s="503"/>
      <c r="AH31" s="416"/>
      <c r="AI31" s="503"/>
      <c r="AJ31" s="503"/>
      <c r="AK31" s="503"/>
      <c r="AL31" s="416"/>
      <c r="AM31" s="503"/>
      <c r="AN31" s="503"/>
      <c r="AO31" s="503"/>
      <c r="AP31" s="416"/>
      <c r="AQ31" s="509"/>
      <c r="AR31" s="449"/>
      <c r="AS31" s="447" t="s">
        <v>223</v>
      </c>
      <c r="AT31" s="448"/>
      <c r="AU31" s="449"/>
      <c r="AV31" s="449"/>
      <c r="AW31" s="339" t="s">
        <v>170</v>
      </c>
      <c r="AX31" s="344"/>
      <c r="AY31" s="34">
        <f t="shared" ref="AY31:AY36" si="4">$AY$30</f>
        <v>0</v>
      </c>
    </row>
    <row r="32" spans="1:51" ht="22.5" customHeight="1" x14ac:dyDescent="0.15">
      <c r="A32" s="486"/>
      <c r="B32" s="484"/>
      <c r="C32" s="484"/>
      <c r="D32" s="484"/>
      <c r="E32" s="484"/>
      <c r="F32" s="485"/>
      <c r="G32" s="388"/>
      <c r="H32" s="936"/>
      <c r="I32" s="936"/>
      <c r="J32" s="936"/>
      <c r="K32" s="936"/>
      <c r="L32" s="936"/>
      <c r="M32" s="936"/>
      <c r="N32" s="936"/>
      <c r="O32" s="937"/>
      <c r="P32" s="154"/>
      <c r="Q32" s="376"/>
      <c r="R32" s="376"/>
      <c r="S32" s="376"/>
      <c r="T32" s="376"/>
      <c r="U32" s="376"/>
      <c r="V32" s="376"/>
      <c r="W32" s="376"/>
      <c r="X32" s="377"/>
      <c r="Y32" s="950" t="s">
        <v>12</v>
      </c>
      <c r="Z32" s="951"/>
      <c r="AA32" s="952"/>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7"/>
      <c r="B33" s="488"/>
      <c r="C33" s="488"/>
      <c r="D33" s="488"/>
      <c r="E33" s="488"/>
      <c r="F33" s="489"/>
      <c r="G33" s="938"/>
      <c r="H33" s="939"/>
      <c r="I33" s="939"/>
      <c r="J33" s="939"/>
      <c r="K33" s="939"/>
      <c r="L33" s="939"/>
      <c r="M33" s="939"/>
      <c r="N33" s="939"/>
      <c r="O33" s="940"/>
      <c r="P33" s="944"/>
      <c r="Q33" s="944"/>
      <c r="R33" s="944"/>
      <c r="S33" s="944"/>
      <c r="T33" s="944"/>
      <c r="U33" s="944"/>
      <c r="V33" s="944"/>
      <c r="W33" s="944"/>
      <c r="X33" s="945"/>
      <c r="Y33" s="237" t="s">
        <v>51</v>
      </c>
      <c r="Z33" s="947"/>
      <c r="AA33" s="948"/>
      <c r="AB33" s="461"/>
      <c r="AC33" s="953"/>
      <c r="AD33" s="953"/>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79"/>
      <c r="Q34" s="379"/>
      <c r="R34" s="379"/>
      <c r="S34" s="379"/>
      <c r="T34" s="379"/>
      <c r="U34" s="379"/>
      <c r="V34" s="379"/>
      <c r="W34" s="379"/>
      <c r="X34" s="380"/>
      <c r="Y34" s="946" t="s">
        <v>13</v>
      </c>
      <c r="Z34" s="947"/>
      <c r="AA34" s="948"/>
      <c r="AB34" s="908" t="s">
        <v>171</v>
      </c>
      <c r="AC34" s="949"/>
      <c r="AD34" s="949"/>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4" t="s">
        <v>331</v>
      </c>
      <c r="B35" s="925"/>
      <c r="C35" s="925"/>
      <c r="D35" s="925"/>
      <c r="E35" s="925"/>
      <c r="F35" s="926"/>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7"/>
      <c r="B36" s="928"/>
      <c r="C36" s="928"/>
      <c r="D36" s="928"/>
      <c r="E36" s="928"/>
      <c r="F36" s="929"/>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306</v>
      </c>
      <c r="B37" s="484"/>
      <c r="C37" s="484"/>
      <c r="D37" s="484"/>
      <c r="E37" s="484"/>
      <c r="F37" s="485"/>
      <c r="G37" s="354" t="s">
        <v>140</v>
      </c>
      <c r="H37" s="355"/>
      <c r="I37" s="355"/>
      <c r="J37" s="355"/>
      <c r="K37" s="355"/>
      <c r="L37" s="355"/>
      <c r="M37" s="355"/>
      <c r="N37" s="355"/>
      <c r="O37" s="356"/>
      <c r="P37" s="358" t="s">
        <v>56</v>
      </c>
      <c r="Q37" s="355"/>
      <c r="R37" s="355"/>
      <c r="S37" s="355"/>
      <c r="T37" s="355"/>
      <c r="U37" s="355"/>
      <c r="V37" s="355"/>
      <c r="W37" s="355"/>
      <c r="X37" s="356"/>
      <c r="Y37" s="954"/>
      <c r="Z37" s="850"/>
      <c r="AA37" s="851"/>
      <c r="AB37" s="958" t="s">
        <v>11</v>
      </c>
      <c r="AC37" s="959"/>
      <c r="AD37" s="960"/>
      <c r="AE37" s="962" t="s">
        <v>359</v>
      </c>
      <c r="AF37" s="962"/>
      <c r="AG37" s="962"/>
      <c r="AH37" s="899"/>
      <c r="AI37" s="962" t="s">
        <v>455</v>
      </c>
      <c r="AJ37" s="962"/>
      <c r="AK37" s="962"/>
      <c r="AL37" s="899"/>
      <c r="AM37" s="962" t="s">
        <v>456</v>
      </c>
      <c r="AN37" s="962"/>
      <c r="AO37" s="962"/>
      <c r="AP37" s="899"/>
      <c r="AQ37" s="504" t="s">
        <v>222</v>
      </c>
      <c r="AR37" s="505"/>
      <c r="AS37" s="505"/>
      <c r="AT37" s="506"/>
      <c r="AU37" s="507" t="s">
        <v>129</v>
      </c>
      <c r="AV37" s="507"/>
      <c r="AW37" s="507"/>
      <c r="AX37" s="508"/>
      <c r="AY37" s="34">
        <f>COUNTA($G$39)</f>
        <v>0</v>
      </c>
    </row>
    <row r="38" spans="1:51" ht="18.75"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955"/>
      <c r="Z38" s="956"/>
      <c r="AA38" s="957"/>
      <c r="AB38" s="961"/>
      <c r="AC38" s="417"/>
      <c r="AD38" s="418"/>
      <c r="AE38" s="503"/>
      <c r="AF38" s="503"/>
      <c r="AG38" s="503"/>
      <c r="AH38" s="416"/>
      <c r="AI38" s="503"/>
      <c r="AJ38" s="503"/>
      <c r="AK38" s="503"/>
      <c r="AL38" s="416"/>
      <c r="AM38" s="503"/>
      <c r="AN38" s="503"/>
      <c r="AO38" s="503"/>
      <c r="AP38" s="416"/>
      <c r="AQ38" s="509"/>
      <c r="AR38" s="449"/>
      <c r="AS38" s="447" t="s">
        <v>223</v>
      </c>
      <c r="AT38" s="448"/>
      <c r="AU38" s="449"/>
      <c r="AV38" s="449"/>
      <c r="AW38" s="339" t="s">
        <v>170</v>
      </c>
      <c r="AX38" s="344"/>
      <c r="AY38" s="34">
        <f t="shared" ref="AY38:AY43" si="5">$AY$37</f>
        <v>0</v>
      </c>
    </row>
    <row r="39" spans="1:51" ht="22.5" customHeight="1" x14ac:dyDescent="0.15">
      <c r="A39" s="486"/>
      <c r="B39" s="484"/>
      <c r="C39" s="484"/>
      <c r="D39" s="484"/>
      <c r="E39" s="484"/>
      <c r="F39" s="485"/>
      <c r="G39" s="388"/>
      <c r="H39" s="936"/>
      <c r="I39" s="936"/>
      <c r="J39" s="936"/>
      <c r="K39" s="936"/>
      <c r="L39" s="936"/>
      <c r="M39" s="936"/>
      <c r="N39" s="936"/>
      <c r="O39" s="937"/>
      <c r="P39" s="154"/>
      <c r="Q39" s="376"/>
      <c r="R39" s="376"/>
      <c r="S39" s="376"/>
      <c r="T39" s="376"/>
      <c r="U39" s="376"/>
      <c r="V39" s="376"/>
      <c r="W39" s="376"/>
      <c r="X39" s="377"/>
      <c r="Y39" s="950" t="s">
        <v>12</v>
      </c>
      <c r="Z39" s="951"/>
      <c r="AA39" s="952"/>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7"/>
      <c r="B40" s="488"/>
      <c r="C40" s="488"/>
      <c r="D40" s="488"/>
      <c r="E40" s="488"/>
      <c r="F40" s="489"/>
      <c r="G40" s="938"/>
      <c r="H40" s="939"/>
      <c r="I40" s="939"/>
      <c r="J40" s="939"/>
      <c r="K40" s="939"/>
      <c r="L40" s="939"/>
      <c r="M40" s="939"/>
      <c r="N40" s="939"/>
      <c r="O40" s="940"/>
      <c r="P40" s="944"/>
      <c r="Q40" s="944"/>
      <c r="R40" s="944"/>
      <c r="S40" s="944"/>
      <c r="T40" s="944"/>
      <c r="U40" s="944"/>
      <c r="V40" s="944"/>
      <c r="W40" s="944"/>
      <c r="X40" s="945"/>
      <c r="Y40" s="237" t="s">
        <v>51</v>
      </c>
      <c r="Z40" s="947"/>
      <c r="AA40" s="948"/>
      <c r="AB40" s="461"/>
      <c r="AC40" s="953"/>
      <c r="AD40" s="953"/>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79"/>
      <c r="Q41" s="379"/>
      <c r="R41" s="379"/>
      <c r="S41" s="379"/>
      <c r="T41" s="379"/>
      <c r="U41" s="379"/>
      <c r="V41" s="379"/>
      <c r="W41" s="379"/>
      <c r="X41" s="380"/>
      <c r="Y41" s="946" t="s">
        <v>13</v>
      </c>
      <c r="Z41" s="947"/>
      <c r="AA41" s="948"/>
      <c r="AB41" s="908" t="s">
        <v>171</v>
      </c>
      <c r="AC41" s="949"/>
      <c r="AD41" s="949"/>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4" t="s">
        <v>331</v>
      </c>
      <c r="B42" s="925"/>
      <c r="C42" s="925"/>
      <c r="D42" s="925"/>
      <c r="E42" s="925"/>
      <c r="F42" s="926"/>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7"/>
      <c r="B43" s="928"/>
      <c r="C43" s="928"/>
      <c r="D43" s="928"/>
      <c r="E43" s="928"/>
      <c r="F43" s="929"/>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306</v>
      </c>
      <c r="B44" s="484"/>
      <c r="C44" s="484"/>
      <c r="D44" s="484"/>
      <c r="E44" s="484"/>
      <c r="F44" s="485"/>
      <c r="G44" s="354" t="s">
        <v>140</v>
      </c>
      <c r="H44" s="355"/>
      <c r="I44" s="355"/>
      <c r="J44" s="355"/>
      <c r="K44" s="355"/>
      <c r="L44" s="355"/>
      <c r="M44" s="355"/>
      <c r="N44" s="355"/>
      <c r="O44" s="356"/>
      <c r="P44" s="358" t="s">
        <v>56</v>
      </c>
      <c r="Q44" s="355"/>
      <c r="R44" s="355"/>
      <c r="S44" s="355"/>
      <c r="T44" s="355"/>
      <c r="U44" s="355"/>
      <c r="V44" s="355"/>
      <c r="W44" s="355"/>
      <c r="X44" s="356"/>
      <c r="Y44" s="954"/>
      <c r="Z44" s="850"/>
      <c r="AA44" s="851"/>
      <c r="AB44" s="958" t="s">
        <v>11</v>
      </c>
      <c r="AC44" s="959"/>
      <c r="AD44" s="960"/>
      <c r="AE44" s="962" t="s">
        <v>359</v>
      </c>
      <c r="AF44" s="962"/>
      <c r="AG44" s="962"/>
      <c r="AH44" s="899"/>
      <c r="AI44" s="962" t="s">
        <v>455</v>
      </c>
      <c r="AJ44" s="962"/>
      <c r="AK44" s="962"/>
      <c r="AL44" s="899"/>
      <c r="AM44" s="962" t="s">
        <v>456</v>
      </c>
      <c r="AN44" s="962"/>
      <c r="AO44" s="962"/>
      <c r="AP44" s="899"/>
      <c r="AQ44" s="504" t="s">
        <v>222</v>
      </c>
      <c r="AR44" s="505"/>
      <c r="AS44" s="505"/>
      <c r="AT44" s="506"/>
      <c r="AU44" s="507" t="s">
        <v>129</v>
      </c>
      <c r="AV44" s="507"/>
      <c r="AW44" s="507"/>
      <c r="AX44" s="508"/>
      <c r="AY44" s="34">
        <f>COUNTA($G$46)</f>
        <v>0</v>
      </c>
    </row>
    <row r="45" spans="1:51" ht="18.75" customHeight="1" x14ac:dyDescent="0.15">
      <c r="A45" s="483"/>
      <c r="B45" s="484"/>
      <c r="C45" s="484"/>
      <c r="D45" s="484"/>
      <c r="E45" s="484"/>
      <c r="F45" s="485"/>
      <c r="G45" s="357"/>
      <c r="H45" s="339"/>
      <c r="I45" s="339"/>
      <c r="J45" s="339"/>
      <c r="K45" s="339"/>
      <c r="L45" s="339"/>
      <c r="M45" s="339"/>
      <c r="N45" s="339"/>
      <c r="O45" s="340"/>
      <c r="P45" s="343"/>
      <c r="Q45" s="339"/>
      <c r="R45" s="339"/>
      <c r="S45" s="339"/>
      <c r="T45" s="339"/>
      <c r="U45" s="339"/>
      <c r="V45" s="339"/>
      <c r="W45" s="339"/>
      <c r="X45" s="340"/>
      <c r="Y45" s="955"/>
      <c r="Z45" s="956"/>
      <c r="AA45" s="957"/>
      <c r="AB45" s="961"/>
      <c r="AC45" s="417"/>
      <c r="AD45" s="418"/>
      <c r="AE45" s="503"/>
      <c r="AF45" s="503"/>
      <c r="AG45" s="503"/>
      <c r="AH45" s="416"/>
      <c r="AI45" s="503"/>
      <c r="AJ45" s="503"/>
      <c r="AK45" s="503"/>
      <c r="AL45" s="416"/>
      <c r="AM45" s="503"/>
      <c r="AN45" s="503"/>
      <c r="AO45" s="503"/>
      <c r="AP45" s="416"/>
      <c r="AQ45" s="509"/>
      <c r="AR45" s="449"/>
      <c r="AS45" s="447" t="s">
        <v>223</v>
      </c>
      <c r="AT45" s="448"/>
      <c r="AU45" s="449"/>
      <c r="AV45" s="449"/>
      <c r="AW45" s="339" t="s">
        <v>170</v>
      </c>
      <c r="AX45" s="344"/>
      <c r="AY45" s="34">
        <f t="shared" ref="AY45:AY50" si="6">$AY$44</f>
        <v>0</v>
      </c>
    </row>
    <row r="46" spans="1:51" ht="22.5" customHeight="1" x14ac:dyDescent="0.15">
      <c r="A46" s="486"/>
      <c r="B46" s="484"/>
      <c r="C46" s="484"/>
      <c r="D46" s="484"/>
      <c r="E46" s="484"/>
      <c r="F46" s="485"/>
      <c r="G46" s="388"/>
      <c r="H46" s="936"/>
      <c r="I46" s="936"/>
      <c r="J46" s="936"/>
      <c r="K46" s="936"/>
      <c r="L46" s="936"/>
      <c r="M46" s="936"/>
      <c r="N46" s="936"/>
      <c r="O46" s="937"/>
      <c r="P46" s="154"/>
      <c r="Q46" s="376"/>
      <c r="R46" s="376"/>
      <c r="S46" s="376"/>
      <c r="T46" s="376"/>
      <c r="U46" s="376"/>
      <c r="V46" s="376"/>
      <c r="W46" s="376"/>
      <c r="X46" s="377"/>
      <c r="Y46" s="950" t="s">
        <v>12</v>
      </c>
      <c r="Z46" s="951"/>
      <c r="AA46" s="952"/>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7"/>
      <c r="B47" s="488"/>
      <c r="C47" s="488"/>
      <c r="D47" s="488"/>
      <c r="E47" s="488"/>
      <c r="F47" s="489"/>
      <c r="G47" s="938"/>
      <c r="H47" s="939"/>
      <c r="I47" s="939"/>
      <c r="J47" s="939"/>
      <c r="K47" s="939"/>
      <c r="L47" s="939"/>
      <c r="M47" s="939"/>
      <c r="N47" s="939"/>
      <c r="O47" s="940"/>
      <c r="P47" s="944"/>
      <c r="Q47" s="944"/>
      <c r="R47" s="944"/>
      <c r="S47" s="944"/>
      <c r="T47" s="944"/>
      <c r="U47" s="944"/>
      <c r="V47" s="944"/>
      <c r="W47" s="944"/>
      <c r="X47" s="945"/>
      <c r="Y47" s="237" t="s">
        <v>51</v>
      </c>
      <c r="Z47" s="947"/>
      <c r="AA47" s="948"/>
      <c r="AB47" s="461"/>
      <c r="AC47" s="953"/>
      <c r="AD47" s="953"/>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79"/>
      <c r="Q48" s="379"/>
      <c r="R48" s="379"/>
      <c r="S48" s="379"/>
      <c r="T48" s="379"/>
      <c r="U48" s="379"/>
      <c r="V48" s="379"/>
      <c r="W48" s="379"/>
      <c r="X48" s="380"/>
      <c r="Y48" s="946" t="s">
        <v>13</v>
      </c>
      <c r="Z48" s="947"/>
      <c r="AA48" s="948"/>
      <c r="AB48" s="908" t="s">
        <v>171</v>
      </c>
      <c r="AC48" s="949"/>
      <c r="AD48" s="949"/>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4" t="s">
        <v>331</v>
      </c>
      <c r="B49" s="925"/>
      <c r="C49" s="925"/>
      <c r="D49" s="925"/>
      <c r="E49" s="925"/>
      <c r="F49" s="926"/>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7"/>
      <c r="B50" s="928"/>
      <c r="C50" s="928"/>
      <c r="D50" s="928"/>
      <c r="E50" s="928"/>
      <c r="F50" s="929"/>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306</v>
      </c>
      <c r="B51" s="484"/>
      <c r="C51" s="484"/>
      <c r="D51" s="484"/>
      <c r="E51" s="484"/>
      <c r="F51" s="485"/>
      <c r="G51" s="354" t="s">
        <v>140</v>
      </c>
      <c r="H51" s="355"/>
      <c r="I51" s="355"/>
      <c r="J51" s="355"/>
      <c r="K51" s="355"/>
      <c r="L51" s="355"/>
      <c r="M51" s="355"/>
      <c r="N51" s="355"/>
      <c r="O51" s="356"/>
      <c r="P51" s="358" t="s">
        <v>56</v>
      </c>
      <c r="Q51" s="355"/>
      <c r="R51" s="355"/>
      <c r="S51" s="355"/>
      <c r="T51" s="355"/>
      <c r="U51" s="355"/>
      <c r="V51" s="355"/>
      <c r="W51" s="355"/>
      <c r="X51" s="356"/>
      <c r="Y51" s="954"/>
      <c r="Z51" s="850"/>
      <c r="AA51" s="851"/>
      <c r="AB51" s="899" t="s">
        <v>11</v>
      </c>
      <c r="AC51" s="959"/>
      <c r="AD51" s="960"/>
      <c r="AE51" s="962" t="s">
        <v>359</v>
      </c>
      <c r="AF51" s="962"/>
      <c r="AG51" s="962"/>
      <c r="AH51" s="899"/>
      <c r="AI51" s="962" t="s">
        <v>455</v>
      </c>
      <c r="AJ51" s="962"/>
      <c r="AK51" s="962"/>
      <c r="AL51" s="899"/>
      <c r="AM51" s="962" t="s">
        <v>456</v>
      </c>
      <c r="AN51" s="962"/>
      <c r="AO51" s="962"/>
      <c r="AP51" s="899"/>
      <c r="AQ51" s="504" t="s">
        <v>222</v>
      </c>
      <c r="AR51" s="505"/>
      <c r="AS51" s="505"/>
      <c r="AT51" s="506"/>
      <c r="AU51" s="507" t="s">
        <v>129</v>
      </c>
      <c r="AV51" s="507"/>
      <c r="AW51" s="507"/>
      <c r="AX51" s="508"/>
      <c r="AY51" s="34">
        <f>COUNTA($G$53)</f>
        <v>0</v>
      </c>
    </row>
    <row r="52" spans="1:51" ht="18.75" customHeight="1" x14ac:dyDescent="0.15">
      <c r="A52" s="483"/>
      <c r="B52" s="484"/>
      <c r="C52" s="484"/>
      <c r="D52" s="484"/>
      <c r="E52" s="484"/>
      <c r="F52" s="485"/>
      <c r="G52" s="357"/>
      <c r="H52" s="339"/>
      <c r="I52" s="339"/>
      <c r="J52" s="339"/>
      <c r="K52" s="339"/>
      <c r="L52" s="339"/>
      <c r="M52" s="339"/>
      <c r="N52" s="339"/>
      <c r="O52" s="340"/>
      <c r="P52" s="343"/>
      <c r="Q52" s="339"/>
      <c r="R52" s="339"/>
      <c r="S52" s="339"/>
      <c r="T52" s="339"/>
      <c r="U52" s="339"/>
      <c r="V52" s="339"/>
      <c r="W52" s="339"/>
      <c r="X52" s="340"/>
      <c r="Y52" s="955"/>
      <c r="Z52" s="956"/>
      <c r="AA52" s="957"/>
      <c r="AB52" s="961"/>
      <c r="AC52" s="417"/>
      <c r="AD52" s="418"/>
      <c r="AE52" s="503"/>
      <c r="AF52" s="503"/>
      <c r="AG52" s="503"/>
      <c r="AH52" s="416"/>
      <c r="AI52" s="503"/>
      <c r="AJ52" s="503"/>
      <c r="AK52" s="503"/>
      <c r="AL52" s="416"/>
      <c r="AM52" s="503"/>
      <c r="AN52" s="503"/>
      <c r="AO52" s="503"/>
      <c r="AP52" s="416"/>
      <c r="AQ52" s="509"/>
      <c r="AR52" s="449"/>
      <c r="AS52" s="447" t="s">
        <v>223</v>
      </c>
      <c r="AT52" s="448"/>
      <c r="AU52" s="449"/>
      <c r="AV52" s="449"/>
      <c r="AW52" s="339" t="s">
        <v>170</v>
      </c>
      <c r="AX52" s="344"/>
      <c r="AY52" s="34">
        <f t="shared" ref="AY52:AY57" si="7">$AY$51</f>
        <v>0</v>
      </c>
    </row>
    <row r="53" spans="1:51" ht="22.5" customHeight="1" x14ac:dyDescent="0.15">
      <c r="A53" s="486"/>
      <c r="B53" s="484"/>
      <c r="C53" s="484"/>
      <c r="D53" s="484"/>
      <c r="E53" s="484"/>
      <c r="F53" s="485"/>
      <c r="G53" s="388"/>
      <c r="H53" s="936"/>
      <c r="I53" s="936"/>
      <c r="J53" s="936"/>
      <c r="K53" s="936"/>
      <c r="L53" s="936"/>
      <c r="M53" s="936"/>
      <c r="N53" s="936"/>
      <c r="O53" s="937"/>
      <c r="P53" s="154"/>
      <c r="Q53" s="376"/>
      <c r="R53" s="376"/>
      <c r="S53" s="376"/>
      <c r="T53" s="376"/>
      <c r="U53" s="376"/>
      <c r="V53" s="376"/>
      <c r="W53" s="376"/>
      <c r="X53" s="377"/>
      <c r="Y53" s="950" t="s">
        <v>12</v>
      </c>
      <c r="Z53" s="951"/>
      <c r="AA53" s="952"/>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7"/>
      <c r="B54" s="488"/>
      <c r="C54" s="488"/>
      <c r="D54" s="488"/>
      <c r="E54" s="488"/>
      <c r="F54" s="489"/>
      <c r="G54" s="938"/>
      <c r="H54" s="939"/>
      <c r="I54" s="939"/>
      <c r="J54" s="939"/>
      <c r="K54" s="939"/>
      <c r="L54" s="939"/>
      <c r="M54" s="939"/>
      <c r="N54" s="939"/>
      <c r="O54" s="940"/>
      <c r="P54" s="944"/>
      <c r="Q54" s="944"/>
      <c r="R54" s="944"/>
      <c r="S54" s="944"/>
      <c r="T54" s="944"/>
      <c r="U54" s="944"/>
      <c r="V54" s="944"/>
      <c r="W54" s="944"/>
      <c r="X54" s="945"/>
      <c r="Y54" s="237" t="s">
        <v>51</v>
      </c>
      <c r="Z54" s="947"/>
      <c r="AA54" s="948"/>
      <c r="AB54" s="461"/>
      <c r="AC54" s="953"/>
      <c r="AD54" s="953"/>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79"/>
      <c r="Q55" s="379"/>
      <c r="R55" s="379"/>
      <c r="S55" s="379"/>
      <c r="T55" s="379"/>
      <c r="U55" s="379"/>
      <c r="V55" s="379"/>
      <c r="W55" s="379"/>
      <c r="X55" s="380"/>
      <c r="Y55" s="946" t="s">
        <v>13</v>
      </c>
      <c r="Z55" s="947"/>
      <c r="AA55" s="948"/>
      <c r="AB55" s="908" t="s">
        <v>171</v>
      </c>
      <c r="AC55" s="949"/>
      <c r="AD55" s="949"/>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4" t="s">
        <v>331</v>
      </c>
      <c r="B56" s="925"/>
      <c r="C56" s="925"/>
      <c r="D56" s="925"/>
      <c r="E56" s="925"/>
      <c r="F56" s="926"/>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7"/>
      <c r="B57" s="928"/>
      <c r="C57" s="928"/>
      <c r="D57" s="928"/>
      <c r="E57" s="928"/>
      <c r="F57" s="929"/>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306</v>
      </c>
      <c r="B58" s="484"/>
      <c r="C58" s="484"/>
      <c r="D58" s="484"/>
      <c r="E58" s="484"/>
      <c r="F58" s="485"/>
      <c r="G58" s="354" t="s">
        <v>140</v>
      </c>
      <c r="H58" s="355"/>
      <c r="I58" s="355"/>
      <c r="J58" s="355"/>
      <c r="K58" s="355"/>
      <c r="L58" s="355"/>
      <c r="M58" s="355"/>
      <c r="N58" s="355"/>
      <c r="O58" s="356"/>
      <c r="P58" s="358" t="s">
        <v>56</v>
      </c>
      <c r="Q58" s="355"/>
      <c r="R58" s="355"/>
      <c r="S58" s="355"/>
      <c r="T58" s="355"/>
      <c r="U58" s="355"/>
      <c r="V58" s="355"/>
      <c r="W58" s="355"/>
      <c r="X58" s="356"/>
      <c r="Y58" s="954"/>
      <c r="Z58" s="850"/>
      <c r="AA58" s="851"/>
      <c r="AB58" s="958" t="s">
        <v>11</v>
      </c>
      <c r="AC58" s="959"/>
      <c r="AD58" s="960"/>
      <c r="AE58" s="962" t="s">
        <v>359</v>
      </c>
      <c r="AF58" s="962"/>
      <c r="AG58" s="962"/>
      <c r="AH58" s="899"/>
      <c r="AI58" s="962" t="s">
        <v>455</v>
      </c>
      <c r="AJ58" s="962"/>
      <c r="AK58" s="962"/>
      <c r="AL58" s="899"/>
      <c r="AM58" s="962" t="s">
        <v>456</v>
      </c>
      <c r="AN58" s="962"/>
      <c r="AO58" s="962"/>
      <c r="AP58" s="899"/>
      <c r="AQ58" s="504" t="s">
        <v>222</v>
      </c>
      <c r="AR58" s="505"/>
      <c r="AS58" s="505"/>
      <c r="AT58" s="506"/>
      <c r="AU58" s="507" t="s">
        <v>129</v>
      </c>
      <c r="AV58" s="507"/>
      <c r="AW58" s="507"/>
      <c r="AX58" s="508"/>
      <c r="AY58" s="34">
        <f>COUNTA($G$60)</f>
        <v>0</v>
      </c>
    </row>
    <row r="59" spans="1:51" ht="18.75" customHeight="1" x14ac:dyDescent="0.15">
      <c r="A59" s="483"/>
      <c r="B59" s="484"/>
      <c r="C59" s="484"/>
      <c r="D59" s="484"/>
      <c r="E59" s="484"/>
      <c r="F59" s="485"/>
      <c r="G59" s="357"/>
      <c r="H59" s="339"/>
      <c r="I59" s="339"/>
      <c r="J59" s="339"/>
      <c r="K59" s="339"/>
      <c r="L59" s="339"/>
      <c r="M59" s="339"/>
      <c r="N59" s="339"/>
      <c r="O59" s="340"/>
      <c r="P59" s="343"/>
      <c r="Q59" s="339"/>
      <c r="R59" s="339"/>
      <c r="S59" s="339"/>
      <c r="T59" s="339"/>
      <c r="U59" s="339"/>
      <c r="V59" s="339"/>
      <c r="W59" s="339"/>
      <c r="X59" s="340"/>
      <c r="Y59" s="955"/>
      <c r="Z59" s="956"/>
      <c r="AA59" s="957"/>
      <c r="AB59" s="961"/>
      <c r="AC59" s="417"/>
      <c r="AD59" s="418"/>
      <c r="AE59" s="503"/>
      <c r="AF59" s="503"/>
      <c r="AG59" s="503"/>
      <c r="AH59" s="416"/>
      <c r="AI59" s="503"/>
      <c r="AJ59" s="503"/>
      <c r="AK59" s="503"/>
      <c r="AL59" s="416"/>
      <c r="AM59" s="503"/>
      <c r="AN59" s="503"/>
      <c r="AO59" s="503"/>
      <c r="AP59" s="416"/>
      <c r="AQ59" s="509"/>
      <c r="AR59" s="449"/>
      <c r="AS59" s="447" t="s">
        <v>223</v>
      </c>
      <c r="AT59" s="448"/>
      <c r="AU59" s="449"/>
      <c r="AV59" s="449"/>
      <c r="AW59" s="339" t="s">
        <v>170</v>
      </c>
      <c r="AX59" s="344"/>
      <c r="AY59" s="34">
        <f t="shared" ref="AY59:AY64" si="8">$AY$58</f>
        <v>0</v>
      </c>
    </row>
    <row r="60" spans="1:51" ht="22.5" customHeight="1" x14ac:dyDescent="0.15">
      <c r="A60" s="486"/>
      <c r="B60" s="484"/>
      <c r="C60" s="484"/>
      <c r="D60" s="484"/>
      <c r="E60" s="484"/>
      <c r="F60" s="485"/>
      <c r="G60" s="388"/>
      <c r="H60" s="936"/>
      <c r="I60" s="936"/>
      <c r="J60" s="936"/>
      <c r="K60" s="936"/>
      <c r="L60" s="936"/>
      <c r="M60" s="936"/>
      <c r="N60" s="936"/>
      <c r="O60" s="937"/>
      <c r="P60" s="154"/>
      <c r="Q60" s="376"/>
      <c r="R60" s="376"/>
      <c r="S60" s="376"/>
      <c r="T60" s="376"/>
      <c r="U60" s="376"/>
      <c r="V60" s="376"/>
      <c r="W60" s="376"/>
      <c r="X60" s="377"/>
      <c r="Y60" s="950" t="s">
        <v>12</v>
      </c>
      <c r="Z60" s="951"/>
      <c r="AA60" s="952"/>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7"/>
      <c r="B61" s="488"/>
      <c r="C61" s="488"/>
      <c r="D61" s="488"/>
      <c r="E61" s="488"/>
      <c r="F61" s="489"/>
      <c r="G61" s="938"/>
      <c r="H61" s="939"/>
      <c r="I61" s="939"/>
      <c r="J61" s="939"/>
      <c r="K61" s="939"/>
      <c r="L61" s="939"/>
      <c r="M61" s="939"/>
      <c r="N61" s="939"/>
      <c r="O61" s="940"/>
      <c r="P61" s="944"/>
      <c r="Q61" s="944"/>
      <c r="R61" s="944"/>
      <c r="S61" s="944"/>
      <c r="T61" s="944"/>
      <c r="U61" s="944"/>
      <c r="V61" s="944"/>
      <c r="W61" s="944"/>
      <c r="X61" s="945"/>
      <c r="Y61" s="237" t="s">
        <v>51</v>
      </c>
      <c r="Z61" s="947"/>
      <c r="AA61" s="948"/>
      <c r="AB61" s="461"/>
      <c r="AC61" s="953"/>
      <c r="AD61" s="953"/>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79"/>
      <c r="Q62" s="379"/>
      <c r="R62" s="379"/>
      <c r="S62" s="379"/>
      <c r="T62" s="379"/>
      <c r="U62" s="379"/>
      <c r="V62" s="379"/>
      <c r="W62" s="379"/>
      <c r="X62" s="380"/>
      <c r="Y62" s="946" t="s">
        <v>13</v>
      </c>
      <c r="Z62" s="947"/>
      <c r="AA62" s="948"/>
      <c r="AB62" s="908" t="s">
        <v>171</v>
      </c>
      <c r="AC62" s="949"/>
      <c r="AD62" s="949"/>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4" t="s">
        <v>331</v>
      </c>
      <c r="B63" s="925"/>
      <c r="C63" s="925"/>
      <c r="D63" s="925"/>
      <c r="E63" s="925"/>
      <c r="F63" s="926"/>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7"/>
      <c r="B64" s="928"/>
      <c r="C64" s="928"/>
      <c r="D64" s="928"/>
      <c r="E64" s="928"/>
      <c r="F64" s="929"/>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306</v>
      </c>
      <c r="B65" s="484"/>
      <c r="C65" s="484"/>
      <c r="D65" s="484"/>
      <c r="E65" s="484"/>
      <c r="F65" s="485"/>
      <c r="G65" s="354" t="s">
        <v>140</v>
      </c>
      <c r="H65" s="355"/>
      <c r="I65" s="355"/>
      <c r="J65" s="355"/>
      <c r="K65" s="355"/>
      <c r="L65" s="355"/>
      <c r="M65" s="355"/>
      <c r="N65" s="355"/>
      <c r="O65" s="356"/>
      <c r="P65" s="358" t="s">
        <v>56</v>
      </c>
      <c r="Q65" s="355"/>
      <c r="R65" s="355"/>
      <c r="S65" s="355"/>
      <c r="T65" s="355"/>
      <c r="U65" s="355"/>
      <c r="V65" s="355"/>
      <c r="W65" s="355"/>
      <c r="X65" s="356"/>
      <c r="Y65" s="954"/>
      <c r="Z65" s="850"/>
      <c r="AA65" s="851"/>
      <c r="AB65" s="958" t="s">
        <v>11</v>
      </c>
      <c r="AC65" s="959"/>
      <c r="AD65" s="960"/>
      <c r="AE65" s="962" t="s">
        <v>359</v>
      </c>
      <c r="AF65" s="962"/>
      <c r="AG65" s="962"/>
      <c r="AH65" s="899"/>
      <c r="AI65" s="962" t="s">
        <v>455</v>
      </c>
      <c r="AJ65" s="962"/>
      <c r="AK65" s="962"/>
      <c r="AL65" s="899"/>
      <c r="AM65" s="962" t="s">
        <v>456</v>
      </c>
      <c r="AN65" s="962"/>
      <c r="AO65" s="962"/>
      <c r="AP65" s="899"/>
      <c r="AQ65" s="504" t="s">
        <v>222</v>
      </c>
      <c r="AR65" s="505"/>
      <c r="AS65" s="505"/>
      <c r="AT65" s="506"/>
      <c r="AU65" s="507" t="s">
        <v>129</v>
      </c>
      <c r="AV65" s="507"/>
      <c r="AW65" s="507"/>
      <c r="AX65" s="508"/>
      <c r="AY65" s="34">
        <f>COUNTA($G$67)</f>
        <v>0</v>
      </c>
    </row>
    <row r="66" spans="1:51" ht="18.75" customHeight="1" x14ac:dyDescent="0.15">
      <c r="A66" s="483"/>
      <c r="B66" s="484"/>
      <c r="C66" s="484"/>
      <c r="D66" s="484"/>
      <c r="E66" s="484"/>
      <c r="F66" s="485"/>
      <c r="G66" s="357"/>
      <c r="H66" s="339"/>
      <c r="I66" s="339"/>
      <c r="J66" s="339"/>
      <c r="K66" s="339"/>
      <c r="L66" s="339"/>
      <c r="M66" s="339"/>
      <c r="N66" s="339"/>
      <c r="O66" s="340"/>
      <c r="P66" s="343"/>
      <c r="Q66" s="339"/>
      <c r="R66" s="339"/>
      <c r="S66" s="339"/>
      <c r="T66" s="339"/>
      <c r="U66" s="339"/>
      <c r="V66" s="339"/>
      <c r="W66" s="339"/>
      <c r="X66" s="340"/>
      <c r="Y66" s="955"/>
      <c r="Z66" s="956"/>
      <c r="AA66" s="957"/>
      <c r="AB66" s="961"/>
      <c r="AC66" s="417"/>
      <c r="AD66" s="418"/>
      <c r="AE66" s="503"/>
      <c r="AF66" s="503"/>
      <c r="AG66" s="503"/>
      <c r="AH66" s="416"/>
      <c r="AI66" s="503"/>
      <c r="AJ66" s="503"/>
      <c r="AK66" s="503"/>
      <c r="AL66" s="416"/>
      <c r="AM66" s="503"/>
      <c r="AN66" s="503"/>
      <c r="AO66" s="503"/>
      <c r="AP66" s="416"/>
      <c r="AQ66" s="509"/>
      <c r="AR66" s="449"/>
      <c r="AS66" s="447" t="s">
        <v>223</v>
      </c>
      <c r="AT66" s="448"/>
      <c r="AU66" s="449"/>
      <c r="AV66" s="449"/>
      <c r="AW66" s="339" t="s">
        <v>170</v>
      </c>
      <c r="AX66" s="344"/>
      <c r="AY66" s="34">
        <f t="shared" ref="AY66:AY71" si="9">$AY$65</f>
        <v>0</v>
      </c>
    </row>
    <row r="67" spans="1:51" ht="22.5" customHeight="1" x14ac:dyDescent="0.15">
      <c r="A67" s="486"/>
      <c r="B67" s="484"/>
      <c r="C67" s="484"/>
      <c r="D67" s="484"/>
      <c r="E67" s="484"/>
      <c r="F67" s="485"/>
      <c r="G67" s="388"/>
      <c r="H67" s="936"/>
      <c r="I67" s="936"/>
      <c r="J67" s="936"/>
      <c r="K67" s="936"/>
      <c r="L67" s="936"/>
      <c r="M67" s="936"/>
      <c r="N67" s="936"/>
      <c r="O67" s="937"/>
      <c r="P67" s="154"/>
      <c r="Q67" s="376"/>
      <c r="R67" s="376"/>
      <c r="S67" s="376"/>
      <c r="T67" s="376"/>
      <c r="U67" s="376"/>
      <c r="V67" s="376"/>
      <c r="W67" s="376"/>
      <c r="X67" s="377"/>
      <c r="Y67" s="950" t="s">
        <v>12</v>
      </c>
      <c r="Z67" s="951"/>
      <c r="AA67" s="952"/>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7"/>
      <c r="B68" s="488"/>
      <c r="C68" s="488"/>
      <c r="D68" s="488"/>
      <c r="E68" s="488"/>
      <c r="F68" s="489"/>
      <c r="G68" s="938"/>
      <c r="H68" s="939"/>
      <c r="I68" s="939"/>
      <c r="J68" s="939"/>
      <c r="K68" s="939"/>
      <c r="L68" s="939"/>
      <c r="M68" s="939"/>
      <c r="N68" s="939"/>
      <c r="O68" s="940"/>
      <c r="P68" s="944"/>
      <c r="Q68" s="944"/>
      <c r="R68" s="944"/>
      <c r="S68" s="944"/>
      <c r="T68" s="944"/>
      <c r="U68" s="944"/>
      <c r="V68" s="944"/>
      <c r="W68" s="944"/>
      <c r="X68" s="945"/>
      <c r="Y68" s="237" t="s">
        <v>51</v>
      </c>
      <c r="Z68" s="947"/>
      <c r="AA68" s="948"/>
      <c r="AB68" s="461"/>
      <c r="AC68" s="953"/>
      <c r="AD68" s="953"/>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79"/>
      <c r="Q69" s="379"/>
      <c r="R69" s="379"/>
      <c r="S69" s="379"/>
      <c r="T69" s="379"/>
      <c r="U69" s="379"/>
      <c r="V69" s="379"/>
      <c r="W69" s="379"/>
      <c r="X69" s="380"/>
      <c r="Y69" s="237" t="s">
        <v>13</v>
      </c>
      <c r="Z69" s="947"/>
      <c r="AA69" s="948"/>
      <c r="AB69" s="404" t="s">
        <v>171</v>
      </c>
      <c r="AC69" s="865"/>
      <c r="AD69" s="865"/>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4" t="s">
        <v>331</v>
      </c>
      <c r="B70" s="925"/>
      <c r="C70" s="925"/>
      <c r="D70" s="925"/>
      <c r="E70" s="925"/>
      <c r="F70" s="926"/>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96" zoomScaleNormal="75" zoomScaleSheetLayoutView="96" zoomScalePageLayoutView="70" workbookViewId="0">
      <selection activeCell="BG27" sqref="BG2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937</v>
      </c>
      <c r="H2" s="817"/>
      <c r="I2" s="817"/>
      <c r="J2" s="817"/>
      <c r="K2" s="817"/>
      <c r="L2" s="817"/>
      <c r="M2" s="817"/>
      <c r="N2" s="817"/>
      <c r="O2" s="817"/>
      <c r="P2" s="817"/>
      <c r="Q2" s="817"/>
      <c r="R2" s="817"/>
      <c r="S2" s="817"/>
      <c r="T2" s="817"/>
      <c r="U2" s="817"/>
      <c r="V2" s="817"/>
      <c r="W2" s="817"/>
      <c r="X2" s="817"/>
      <c r="Y2" s="817"/>
      <c r="Z2" s="817"/>
      <c r="AA2" s="817"/>
      <c r="AB2" s="818"/>
      <c r="AC2" s="816" t="s">
        <v>780</v>
      </c>
      <c r="AD2" s="984"/>
      <c r="AE2" s="984"/>
      <c r="AF2" s="984"/>
      <c r="AG2" s="984"/>
      <c r="AH2" s="984"/>
      <c r="AI2" s="984"/>
      <c r="AJ2" s="984"/>
      <c r="AK2" s="984"/>
      <c r="AL2" s="984"/>
      <c r="AM2" s="984"/>
      <c r="AN2" s="984"/>
      <c r="AO2" s="984"/>
      <c r="AP2" s="984"/>
      <c r="AQ2" s="984"/>
      <c r="AR2" s="984"/>
      <c r="AS2" s="984"/>
      <c r="AT2" s="984"/>
      <c r="AU2" s="984"/>
      <c r="AV2" s="984"/>
      <c r="AW2" s="984"/>
      <c r="AX2" s="985"/>
      <c r="AY2">
        <f>COUNTA($G$4,$AC$4)</f>
        <v>2</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2</v>
      </c>
    </row>
    <row r="4" spans="1:51" ht="24.75" customHeight="1" x14ac:dyDescent="0.15">
      <c r="A4" s="975"/>
      <c r="B4" s="976"/>
      <c r="C4" s="976"/>
      <c r="D4" s="976"/>
      <c r="E4" s="976"/>
      <c r="F4" s="977"/>
      <c r="G4" s="837" t="s">
        <v>781</v>
      </c>
      <c r="H4" s="838"/>
      <c r="I4" s="838"/>
      <c r="J4" s="838"/>
      <c r="K4" s="839"/>
      <c r="L4" s="840" t="s">
        <v>925</v>
      </c>
      <c r="M4" s="841"/>
      <c r="N4" s="841"/>
      <c r="O4" s="841"/>
      <c r="P4" s="841"/>
      <c r="Q4" s="841"/>
      <c r="R4" s="841"/>
      <c r="S4" s="841"/>
      <c r="T4" s="841"/>
      <c r="U4" s="841"/>
      <c r="V4" s="841"/>
      <c r="W4" s="841"/>
      <c r="X4" s="842"/>
      <c r="Y4" s="843">
        <v>4</v>
      </c>
      <c r="Z4" s="844"/>
      <c r="AA4" s="844"/>
      <c r="AB4" s="845"/>
      <c r="AC4" s="837" t="s">
        <v>782</v>
      </c>
      <c r="AD4" s="838"/>
      <c r="AE4" s="838"/>
      <c r="AF4" s="838"/>
      <c r="AG4" s="839"/>
      <c r="AH4" s="840" t="s">
        <v>783</v>
      </c>
      <c r="AI4" s="841"/>
      <c r="AJ4" s="841"/>
      <c r="AK4" s="841"/>
      <c r="AL4" s="841"/>
      <c r="AM4" s="841"/>
      <c r="AN4" s="841"/>
      <c r="AO4" s="841"/>
      <c r="AP4" s="841"/>
      <c r="AQ4" s="841"/>
      <c r="AR4" s="841"/>
      <c r="AS4" s="841"/>
      <c r="AT4" s="842"/>
      <c r="AU4" s="843">
        <v>12</v>
      </c>
      <c r="AV4" s="844"/>
      <c r="AW4" s="844"/>
      <c r="AX4" s="846"/>
      <c r="AY4" s="34">
        <f t="shared" ref="AY4:AY14" si="0">$AY$2</f>
        <v>2</v>
      </c>
    </row>
    <row r="5" spans="1:51" ht="24.75" hidden="1"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2</v>
      </c>
    </row>
    <row r="6" spans="1:51" ht="24.75" hidden="1"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2</v>
      </c>
    </row>
    <row r="7" spans="1:51" ht="24.75" hidden="1"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2</v>
      </c>
    </row>
    <row r="8" spans="1:51" ht="24.75" hidden="1"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2</v>
      </c>
    </row>
    <row r="9" spans="1:51" ht="24.75" hidden="1"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2</v>
      </c>
    </row>
    <row r="10" spans="1:51" ht="24.75" hidden="1"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2</v>
      </c>
    </row>
    <row r="11" spans="1:51" ht="24.75" hidden="1"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2</v>
      </c>
    </row>
    <row r="12" spans="1:51" ht="24.75" hidden="1"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2</v>
      </c>
    </row>
    <row r="13" spans="1:51" ht="24.75" hidden="1"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2</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4</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12</v>
      </c>
      <c r="AV14" s="853"/>
      <c r="AW14" s="853"/>
      <c r="AX14" s="855"/>
      <c r="AY14" s="34">
        <f t="shared" si="0"/>
        <v>2</v>
      </c>
    </row>
    <row r="15" spans="1:51" ht="30" customHeight="1" x14ac:dyDescent="0.15">
      <c r="A15" s="975"/>
      <c r="B15" s="976"/>
      <c r="C15" s="976"/>
      <c r="D15" s="976"/>
      <c r="E15" s="976"/>
      <c r="F15" s="977"/>
      <c r="G15" s="816" t="s">
        <v>866</v>
      </c>
      <c r="H15" s="817"/>
      <c r="I15" s="817"/>
      <c r="J15" s="817"/>
      <c r="K15" s="817"/>
      <c r="L15" s="817"/>
      <c r="M15" s="817"/>
      <c r="N15" s="817"/>
      <c r="O15" s="817"/>
      <c r="P15" s="817"/>
      <c r="Q15" s="817"/>
      <c r="R15" s="817"/>
      <c r="S15" s="817"/>
      <c r="T15" s="817"/>
      <c r="U15" s="817"/>
      <c r="V15" s="817"/>
      <c r="W15" s="817"/>
      <c r="X15" s="817"/>
      <c r="Y15" s="817"/>
      <c r="Z15" s="817"/>
      <c r="AA15" s="817"/>
      <c r="AB15" s="818"/>
      <c r="AC15" s="816" t="s">
        <v>824</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2</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2</v>
      </c>
    </row>
    <row r="17" spans="1:51" ht="62.25" customHeight="1" x14ac:dyDescent="0.15">
      <c r="A17" s="975"/>
      <c r="B17" s="976"/>
      <c r="C17" s="976"/>
      <c r="D17" s="976"/>
      <c r="E17" s="976"/>
      <c r="F17" s="977"/>
      <c r="G17" s="837" t="s">
        <v>781</v>
      </c>
      <c r="H17" s="838"/>
      <c r="I17" s="838"/>
      <c r="J17" s="838"/>
      <c r="K17" s="839"/>
      <c r="L17" s="840" t="s">
        <v>853</v>
      </c>
      <c r="M17" s="841"/>
      <c r="N17" s="841"/>
      <c r="O17" s="841"/>
      <c r="P17" s="841"/>
      <c r="Q17" s="841"/>
      <c r="R17" s="841"/>
      <c r="S17" s="841"/>
      <c r="T17" s="841"/>
      <c r="U17" s="841"/>
      <c r="V17" s="841"/>
      <c r="W17" s="841"/>
      <c r="X17" s="842"/>
      <c r="Y17" s="843">
        <v>10</v>
      </c>
      <c r="Z17" s="844"/>
      <c r="AA17" s="844"/>
      <c r="AB17" s="845"/>
      <c r="AC17" s="837" t="s">
        <v>822</v>
      </c>
      <c r="AD17" s="838"/>
      <c r="AE17" s="838"/>
      <c r="AF17" s="838"/>
      <c r="AG17" s="839"/>
      <c r="AH17" s="840" t="s">
        <v>823</v>
      </c>
      <c r="AI17" s="841"/>
      <c r="AJ17" s="841"/>
      <c r="AK17" s="841"/>
      <c r="AL17" s="841"/>
      <c r="AM17" s="841"/>
      <c r="AN17" s="841"/>
      <c r="AO17" s="841"/>
      <c r="AP17" s="841"/>
      <c r="AQ17" s="841"/>
      <c r="AR17" s="841"/>
      <c r="AS17" s="841"/>
      <c r="AT17" s="842"/>
      <c r="AU17" s="843">
        <v>12</v>
      </c>
      <c r="AV17" s="844"/>
      <c r="AW17" s="844"/>
      <c r="AX17" s="846"/>
      <c r="AY17" s="34">
        <f t="shared" ref="AY17:AY27" si="1">$AY$15</f>
        <v>2</v>
      </c>
    </row>
    <row r="18" spans="1:51" ht="24.75" hidden="1"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2</v>
      </c>
    </row>
    <row r="19" spans="1:51" ht="24.75" hidden="1"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2</v>
      </c>
    </row>
    <row r="20" spans="1:51" ht="24.75" hidden="1"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2</v>
      </c>
    </row>
    <row r="21" spans="1:51" ht="24.75" hidden="1"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2</v>
      </c>
    </row>
    <row r="22" spans="1:51" ht="24.75" hidden="1"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2</v>
      </c>
    </row>
    <row r="23" spans="1:51" ht="24.75" hidden="1"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2</v>
      </c>
    </row>
    <row r="24" spans="1:51" ht="24.75" hidden="1"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2</v>
      </c>
    </row>
    <row r="25" spans="1:51" ht="24.75" hidden="1"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2</v>
      </c>
    </row>
    <row r="26" spans="1:51" ht="24.75" hidden="1"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2</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10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12</v>
      </c>
      <c r="AV27" s="853"/>
      <c r="AW27" s="853"/>
      <c r="AX27" s="855"/>
      <c r="AY27" s="34">
        <f t="shared" si="1"/>
        <v>2</v>
      </c>
    </row>
    <row r="28" spans="1:51" ht="30" customHeight="1" x14ac:dyDescent="0.15">
      <c r="A28" s="975"/>
      <c r="B28" s="976"/>
      <c r="C28" s="976"/>
      <c r="D28" s="976"/>
      <c r="E28" s="976"/>
      <c r="F28" s="977"/>
      <c r="G28" s="816" t="s">
        <v>880</v>
      </c>
      <c r="H28" s="817"/>
      <c r="I28" s="817"/>
      <c r="J28" s="817"/>
      <c r="K28" s="817"/>
      <c r="L28" s="817"/>
      <c r="M28" s="817"/>
      <c r="N28" s="817"/>
      <c r="O28" s="817"/>
      <c r="P28" s="817"/>
      <c r="Q28" s="817"/>
      <c r="R28" s="817"/>
      <c r="S28" s="817"/>
      <c r="T28" s="817"/>
      <c r="U28" s="817"/>
      <c r="V28" s="817"/>
      <c r="W28" s="817"/>
      <c r="X28" s="817"/>
      <c r="Y28" s="817"/>
      <c r="Z28" s="817"/>
      <c r="AA28" s="817"/>
      <c r="AB28" s="818"/>
      <c r="AC28" s="816" t="s">
        <v>879</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2</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2</v>
      </c>
    </row>
    <row r="30" spans="1:51" ht="24.75" customHeight="1" x14ac:dyDescent="0.15">
      <c r="A30" s="975"/>
      <c r="B30" s="976"/>
      <c r="C30" s="976"/>
      <c r="D30" s="976"/>
      <c r="E30" s="976"/>
      <c r="F30" s="977"/>
      <c r="G30" s="837" t="s">
        <v>855</v>
      </c>
      <c r="H30" s="838"/>
      <c r="I30" s="838"/>
      <c r="J30" s="838"/>
      <c r="K30" s="839"/>
      <c r="L30" s="840" t="s">
        <v>864</v>
      </c>
      <c r="M30" s="841"/>
      <c r="N30" s="841"/>
      <c r="O30" s="841"/>
      <c r="P30" s="841"/>
      <c r="Q30" s="841"/>
      <c r="R30" s="841"/>
      <c r="S30" s="841"/>
      <c r="T30" s="841"/>
      <c r="U30" s="841"/>
      <c r="V30" s="841"/>
      <c r="W30" s="841"/>
      <c r="X30" s="842"/>
      <c r="Y30" s="843">
        <v>6</v>
      </c>
      <c r="Z30" s="844"/>
      <c r="AA30" s="844"/>
      <c r="AB30" s="845"/>
      <c r="AC30" s="837" t="s">
        <v>881</v>
      </c>
      <c r="AD30" s="838"/>
      <c r="AE30" s="838"/>
      <c r="AF30" s="838"/>
      <c r="AG30" s="839"/>
      <c r="AH30" s="840" t="s">
        <v>882</v>
      </c>
      <c r="AI30" s="841"/>
      <c r="AJ30" s="841"/>
      <c r="AK30" s="841"/>
      <c r="AL30" s="841"/>
      <c r="AM30" s="841"/>
      <c r="AN30" s="841"/>
      <c r="AO30" s="841"/>
      <c r="AP30" s="841"/>
      <c r="AQ30" s="841"/>
      <c r="AR30" s="841"/>
      <c r="AS30" s="841"/>
      <c r="AT30" s="842"/>
      <c r="AU30" s="843">
        <v>4</v>
      </c>
      <c r="AV30" s="844"/>
      <c r="AW30" s="844"/>
      <c r="AX30" s="846"/>
      <c r="AY30" s="34">
        <f t="shared" ref="AY30:AY40" si="2">$AY$28</f>
        <v>2</v>
      </c>
    </row>
    <row r="31" spans="1:51" ht="24.75" hidden="1"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2</v>
      </c>
    </row>
    <row r="32" spans="1:51" ht="24.75" hidden="1"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2</v>
      </c>
    </row>
    <row r="33" spans="1:51" ht="24.75" hidden="1"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2</v>
      </c>
    </row>
    <row r="34" spans="1:51" ht="24.75" hidden="1"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2</v>
      </c>
    </row>
    <row r="35" spans="1:51" ht="24.75" hidden="1"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2</v>
      </c>
    </row>
    <row r="36" spans="1:51" ht="24.75" hidden="1"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2</v>
      </c>
    </row>
    <row r="37" spans="1:51" ht="24.75" hidden="1"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2</v>
      </c>
    </row>
    <row r="38" spans="1:51" ht="24.75" hidden="1"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2</v>
      </c>
    </row>
    <row r="39" spans="1:51" ht="24.75" hidden="1"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2</v>
      </c>
    </row>
    <row r="40" spans="1:51" ht="24.75" customHeight="1" x14ac:dyDescent="0.15">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6</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4</v>
      </c>
      <c r="AV40" s="853"/>
      <c r="AW40" s="853"/>
      <c r="AX40" s="855"/>
      <c r="AY40" s="34">
        <f t="shared" si="2"/>
        <v>2</v>
      </c>
    </row>
    <row r="41" spans="1:51" ht="30" hidden="1" customHeight="1" x14ac:dyDescent="0.15">
      <c r="A41" s="975"/>
      <c r="B41" s="976"/>
      <c r="C41" s="976"/>
      <c r="D41" s="976"/>
      <c r="E41" s="976"/>
      <c r="F41" s="977"/>
      <c r="G41" s="816" t="s">
        <v>286</v>
      </c>
      <c r="H41" s="817"/>
      <c r="I41" s="817"/>
      <c r="J41" s="817"/>
      <c r="K41" s="817"/>
      <c r="L41" s="817"/>
      <c r="M41" s="817"/>
      <c r="N41" s="817"/>
      <c r="O41" s="817"/>
      <c r="P41" s="817"/>
      <c r="Q41" s="817"/>
      <c r="R41" s="817"/>
      <c r="S41" s="817"/>
      <c r="T41" s="817"/>
      <c r="U41" s="817"/>
      <c r="V41" s="817"/>
      <c r="W41" s="817"/>
      <c r="X41" s="817"/>
      <c r="Y41" s="817"/>
      <c r="Z41" s="817"/>
      <c r="AA41" s="817"/>
      <c r="AB41" s="818"/>
      <c r="AC41" s="816" t="s">
        <v>172</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hidden="1"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hidden="1"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hidden="1"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hidden="1"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hidden="1"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hidden="1"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hidden="1"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hidden="1"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hidden="1"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hidden="1"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hidden="1"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hidden="1"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hidden="1" customHeight="1" thickBot="1" x14ac:dyDescent="0.2"/>
    <row r="55" spans="1:51" ht="30" hidden="1" customHeight="1" x14ac:dyDescent="0.15">
      <c r="A55" s="981" t="s">
        <v>26</v>
      </c>
      <c r="B55" s="982"/>
      <c r="C55" s="982"/>
      <c r="D55" s="982"/>
      <c r="E55" s="982"/>
      <c r="F55" s="983"/>
      <c r="G55" s="816" t="s">
        <v>173</v>
      </c>
      <c r="H55" s="817"/>
      <c r="I55" s="817"/>
      <c r="J55" s="817"/>
      <c r="K55" s="817"/>
      <c r="L55" s="817"/>
      <c r="M55" s="817"/>
      <c r="N55" s="817"/>
      <c r="O55" s="817"/>
      <c r="P55" s="817"/>
      <c r="Q55" s="817"/>
      <c r="R55" s="817"/>
      <c r="S55" s="817"/>
      <c r="T55" s="817"/>
      <c r="U55" s="817"/>
      <c r="V55" s="817"/>
      <c r="W55" s="817"/>
      <c r="X55" s="817"/>
      <c r="Y55" s="817"/>
      <c r="Z55" s="817"/>
      <c r="AA55" s="817"/>
      <c r="AB55" s="818"/>
      <c r="AC55" s="816" t="s">
        <v>243</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hidden="1"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hidden="1"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hidden="1"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hidden="1"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hidden="1"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hidden="1"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hidden="1"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hidden="1"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hidden="1"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hidden="1"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hidden="1"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hidden="1"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hidden="1" customHeight="1" x14ac:dyDescent="0.15">
      <c r="A68" s="975"/>
      <c r="B68" s="976"/>
      <c r="C68" s="976"/>
      <c r="D68" s="976"/>
      <c r="E68" s="976"/>
      <c r="F68" s="977"/>
      <c r="G68" s="816" t="s">
        <v>244</v>
      </c>
      <c r="H68" s="817"/>
      <c r="I68" s="817"/>
      <c r="J68" s="817"/>
      <c r="K68" s="817"/>
      <c r="L68" s="817"/>
      <c r="M68" s="817"/>
      <c r="N68" s="817"/>
      <c r="O68" s="817"/>
      <c r="P68" s="817"/>
      <c r="Q68" s="817"/>
      <c r="R68" s="817"/>
      <c r="S68" s="817"/>
      <c r="T68" s="817"/>
      <c r="U68" s="817"/>
      <c r="V68" s="817"/>
      <c r="W68" s="817"/>
      <c r="X68" s="817"/>
      <c r="Y68" s="817"/>
      <c r="Z68" s="817"/>
      <c r="AA68" s="817"/>
      <c r="AB68" s="818"/>
      <c r="AC68" s="816" t="s">
        <v>245</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hidden="1"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hidden="1"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hidden="1"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hidden="1"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hidden="1"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hidden="1"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hidden="1"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hidden="1"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hidden="1"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hidden="1"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hidden="1"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hidden="1"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hidden="1" customHeight="1" x14ac:dyDescent="0.15">
      <c r="A81" s="975"/>
      <c r="B81" s="976"/>
      <c r="C81" s="976"/>
      <c r="D81" s="976"/>
      <c r="E81" s="976"/>
      <c r="F81" s="977"/>
      <c r="G81" s="816" t="s">
        <v>246</v>
      </c>
      <c r="H81" s="817"/>
      <c r="I81" s="817"/>
      <c r="J81" s="817"/>
      <c r="K81" s="817"/>
      <c r="L81" s="817"/>
      <c r="M81" s="817"/>
      <c r="N81" s="817"/>
      <c r="O81" s="817"/>
      <c r="P81" s="817"/>
      <c r="Q81" s="817"/>
      <c r="R81" s="817"/>
      <c r="S81" s="817"/>
      <c r="T81" s="817"/>
      <c r="U81" s="817"/>
      <c r="V81" s="817"/>
      <c r="W81" s="817"/>
      <c r="X81" s="817"/>
      <c r="Y81" s="817"/>
      <c r="Z81" s="817"/>
      <c r="AA81" s="817"/>
      <c r="AB81" s="818"/>
      <c r="AC81" s="816" t="s">
        <v>247</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hidden="1"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hidden="1"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hidden="1"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hidden="1"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hidden="1"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hidden="1"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hidden="1"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hidden="1"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hidden="1"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hidden="1"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hidden="1"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hidden="1"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hidden="1" customHeight="1" x14ac:dyDescent="0.15">
      <c r="A94" s="975"/>
      <c r="B94" s="976"/>
      <c r="C94" s="976"/>
      <c r="D94" s="976"/>
      <c r="E94" s="976"/>
      <c r="F94" s="977"/>
      <c r="G94" s="816" t="s">
        <v>248</v>
      </c>
      <c r="H94" s="817"/>
      <c r="I94" s="817"/>
      <c r="J94" s="817"/>
      <c r="K94" s="817"/>
      <c r="L94" s="817"/>
      <c r="M94" s="817"/>
      <c r="N94" s="817"/>
      <c r="O94" s="817"/>
      <c r="P94" s="817"/>
      <c r="Q94" s="817"/>
      <c r="R94" s="817"/>
      <c r="S94" s="817"/>
      <c r="T94" s="817"/>
      <c r="U94" s="817"/>
      <c r="V94" s="817"/>
      <c r="W94" s="817"/>
      <c r="X94" s="817"/>
      <c r="Y94" s="817"/>
      <c r="Z94" s="817"/>
      <c r="AA94" s="817"/>
      <c r="AB94" s="818"/>
      <c r="AC94" s="816" t="s">
        <v>174</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hidden="1"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hidden="1"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hidden="1"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hidden="1"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hidden="1"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hidden="1"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hidden="1"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hidden="1"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hidden="1"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hidden="1"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hidden="1"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hidden="1"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hidden="1" customHeight="1" thickBot="1" x14ac:dyDescent="0.2"/>
    <row r="108" spans="1:51" ht="30" hidden="1" customHeight="1" x14ac:dyDescent="0.15">
      <c r="A108" s="981" t="s">
        <v>26</v>
      </c>
      <c r="B108" s="982"/>
      <c r="C108" s="982"/>
      <c r="D108" s="982"/>
      <c r="E108" s="982"/>
      <c r="F108" s="983"/>
      <c r="G108" s="816" t="s">
        <v>175</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249</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hidden="1"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hidden="1"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hidden="1"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hidden="1"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hidden="1"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hidden="1"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hidden="1"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hidden="1"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hidden="1"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hidden="1"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hidden="1"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hidden="1"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hidden="1" customHeight="1" x14ac:dyDescent="0.15">
      <c r="A121" s="975"/>
      <c r="B121" s="976"/>
      <c r="C121" s="976"/>
      <c r="D121" s="976"/>
      <c r="E121" s="976"/>
      <c r="F121" s="977"/>
      <c r="G121" s="816" t="s">
        <v>250</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251</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hidden="1"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hidden="1"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hidden="1"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hidden="1"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hidden="1"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hidden="1"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hidden="1"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hidden="1"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hidden="1"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hidden="1"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hidden="1"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hidden="1"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hidden="1" customHeight="1" x14ac:dyDescent="0.15">
      <c r="A134" s="975"/>
      <c r="B134" s="976"/>
      <c r="C134" s="976"/>
      <c r="D134" s="976"/>
      <c r="E134" s="976"/>
      <c r="F134" s="977"/>
      <c r="G134" s="816" t="s">
        <v>252</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253</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hidden="1"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hidden="1"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hidden="1"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hidden="1"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hidden="1"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hidden="1"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hidden="1"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hidden="1"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hidden="1"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hidden="1"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hidden="1"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hidden="1"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hidden="1" customHeight="1" x14ac:dyDescent="0.15">
      <c r="A147" s="975"/>
      <c r="B147" s="976"/>
      <c r="C147" s="976"/>
      <c r="D147" s="976"/>
      <c r="E147" s="976"/>
      <c r="F147" s="977"/>
      <c r="G147" s="816" t="s">
        <v>254</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176</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hidden="1"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hidden="1"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hidden="1"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hidden="1"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hidden="1"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hidden="1"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hidden="1"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hidden="1"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hidden="1"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hidden="1"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hidden="1"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hidden="1"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hidden="1" customHeight="1" thickBot="1" x14ac:dyDescent="0.2"/>
    <row r="161" spans="1:51" ht="30" hidden="1" customHeight="1" x14ac:dyDescent="0.15">
      <c r="A161" s="981" t="s">
        <v>26</v>
      </c>
      <c r="B161" s="982"/>
      <c r="C161" s="982"/>
      <c r="D161" s="982"/>
      <c r="E161" s="982"/>
      <c r="F161" s="983"/>
      <c r="G161" s="816" t="s">
        <v>177</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255</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hidden="1"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hidden="1"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hidden="1"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hidden="1"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hidden="1"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hidden="1"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hidden="1"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hidden="1"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hidden="1"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hidden="1"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hidden="1"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hidden="1"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hidden="1" customHeight="1" x14ac:dyDescent="0.15">
      <c r="A174" s="975"/>
      <c r="B174" s="976"/>
      <c r="C174" s="976"/>
      <c r="D174" s="976"/>
      <c r="E174" s="976"/>
      <c r="F174" s="977"/>
      <c r="G174" s="816" t="s">
        <v>256</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257</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hidden="1"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hidden="1"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hidden="1"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hidden="1"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hidden="1"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hidden="1"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hidden="1"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hidden="1"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hidden="1"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hidden="1"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hidden="1"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hidden="1"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hidden="1" customHeight="1" x14ac:dyDescent="0.15">
      <c r="A187" s="975"/>
      <c r="B187" s="976"/>
      <c r="C187" s="976"/>
      <c r="D187" s="976"/>
      <c r="E187" s="976"/>
      <c r="F187" s="977"/>
      <c r="G187" s="816" t="s">
        <v>259</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258</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hidden="1"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hidden="1"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hidden="1"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hidden="1"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hidden="1"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hidden="1"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hidden="1"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hidden="1"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hidden="1"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hidden="1"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hidden="1"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hidden="1"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hidden="1" customHeight="1" x14ac:dyDescent="0.15">
      <c r="A200" s="975"/>
      <c r="B200" s="976"/>
      <c r="C200" s="976"/>
      <c r="D200" s="976"/>
      <c r="E200" s="976"/>
      <c r="F200" s="977"/>
      <c r="G200" s="816" t="s">
        <v>260</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178</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hidden="1"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hidden="1"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hidden="1"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hidden="1"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hidden="1"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hidden="1"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hidden="1"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hidden="1"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hidden="1"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hidden="1"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hidden="1"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hidden="1"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hidden="1" customHeight="1" thickBot="1" x14ac:dyDescent="0.2"/>
    <row r="214" spans="1:51" ht="30" hidden="1" customHeight="1" x14ac:dyDescent="0.15">
      <c r="A214" s="972" t="s">
        <v>26</v>
      </c>
      <c r="B214" s="973"/>
      <c r="C214" s="973"/>
      <c r="D214" s="973"/>
      <c r="E214" s="973"/>
      <c r="F214" s="974"/>
      <c r="G214" s="816" t="s">
        <v>179</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261</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hidden="1"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hidden="1"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hidden="1"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hidden="1"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hidden="1"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hidden="1"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hidden="1"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hidden="1"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hidden="1"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hidden="1"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hidden="1"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hidden="1"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hidden="1" customHeight="1" x14ac:dyDescent="0.15">
      <c r="A227" s="975"/>
      <c r="B227" s="976"/>
      <c r="C227" s="976"/>
      <c r="D227" s="976"/>
      <c r="E227" s="976"/>
      <c r="F227" s="977"/>
      <c r="G227" s="816" t="s">
        <v>262</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263</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hidden="1"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hidden="1"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hidden="1"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hidden="1"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hidden="1"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hidden="1"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hidden="1"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hidden="1"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hidden="1"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hidden="1"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hidden="1"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hidden="1"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hidden="1" customHeight="1" x14ac:dyDescent="0.15">
      <c r="A240" s="975"/>
      <c r="B240" s="976"/>
      <c r="C240" s="976"/>
      <c r="D240" s="976"/>
      <c r="E240" s="976"/>
      <c r="F240" s="977"/>
      <c r="G240" s="816" t="s">
        <v>264</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265</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hidden="1"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hidden="1"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hidden="1"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hidden="1"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hidden="1"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hidden="1"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hidden="1"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hidden="1"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hidden="1"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hidden="1"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hidden="1"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hidden="1"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hidden="1" customHeight="1" x14ac:dyDescent="0.15">
      <c r="A253" s="975"/>
      <c r="B253" s="976"/>
      <c r="C253" s="976"/>
      <c r="D253" s="976"/>
      <c r="E253" s="976"/>
      <c r="F253" s="977"/>
      <c r="G253" s="816" t="s">
        <v>266</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180</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hidden="1"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hidden="1"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hidden="1"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hidden="1"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hidden="1"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hidden="1"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hidden="1"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hidden="1"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hidden="1"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hidden="1"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hidden="1"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hidden="1"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67" zoomScale="75" zoomScaleNormal="75" zoomScaleSheetLayoutView="75" zoomScalePageLayoutView="70" workbookViewId="0">
      <selection activeCell="C137" sqref="C137:I137"/>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1"/>
      <c r="B3" s="861"/>
      <c r="C3" s="861" t="s">
        <v>24</v>
      </c>
      <c r="D3" s="861"/>
      <c r="E3" s="861"/>
      <c r="F3" s="861"/>
      <c r="G3" s="861"/>
      <c r="H3" s="861"/>
      <c r="I3" s="861"/>
      <c r="J3" s="988" t="s">
        <v>268</v>
      </c>
      <c r="K3" s="989"/>
      <c r="L3" s="989"/>
      <c r="M3" s="989"/>
      <c r="N3" s="989"/>
      <c r="O3" s="989"/>
      <c r="P3" s="429" t="s">
        <v>25</v>
      </c>
      <c r="Q3" s="429"/>
      <c r="R3" s="429"/>
      <c r="S3" s="429"/>
      <c r="T3" s="429"/>
      <c r="U3" s="429"/>
      <c r="V3" s="429"/>
      <c r="W3" s="429"/>
      <c r="X3" s="429"/>
      <c r="Y3" s="863" t="s">
        <v>309</v>
      </c>
      <c r="Z3" s="864"/>
      <c r="AA3" s="864"/>
      <c r="AB3" s="864"/>
      <c r="AC3" s="988" t="s">
        <v>300</v>
      </c>
      <c r="AD3" s="988"/>
      <c r="AE3" s="988"/>
      <c r="AF3" s="988"/>
      <c r="AG3" s="988"/>
      <c r="AH3" s="863" t="s">
        <v>235</v>
      </c>
      <c r="AI3" s="861"/>
      <c r="AJ3" s="861"/>
      <c r="AK3" s="861"/>
      <c r="AL3" s="861" t="s">
        <v>19</v>
      </c>
      <c r="AM3" s="861"/>
      <c r="AN3" s="861"/>
      <c r="AO3" s="865"/>
      <c r="AP3" s="990" t="s">
        <v>269</v>
      </c>
      <c r="AQ3" s="990"/>
      <c r="AR3" s="990"/>
      <c r="AS3" s="990"/>
      <c r="AT3" s="990"/>
      <c r="AU3" s="990"/>
      <c r="AV3" s="990"/>
      <c r="AW3" s="990"/>
      <c r="AX3" s="990"/>
      <c r="AY3">
        <f>$AY$2</f>
        <v>1</v>
      </c>
    </row>
    <row r="4" spans="1:51" ht="43.5" customHeight="1" x14ac:dyDescent="0.15">
      <c r="A4" s="986">
        <v>1</v>
      </c>
      <c r="B4" s="986">
        <v>1</v>
      </c>
      <c r="C4" s="874" t="s">
        <v>926</v>
      </c>
      <c r="D4" s="874"/>
      <c r="E4" s="874"/>
      <c r="F4" s="874"/>
      <c r="G4" s="874"/>
      <c r="H4" s="874"/>
      <c r="I4" s="874"/>
      <c r="J4" s="875">
        <v>5011105003915</v>
      </c>
      <c r="K4" s="876"/>
      <c r="L4" s="876"/>
      <c r="M4" s="876"/>
      <c r="N4" s="876"/>
      <c r="O4" s="876"/>
      <c r="P4" s="878" t="s">
        <v>925</v>
      </c>
      <c r="Q4" s="878"/>
      <c r="R4" s="878"/>
      <c r="S4" s="878"/>
      <c r="T4" s="878"/>
      <c r="U4" s="878"/>
      <c r="V4" s="878"/>
      <c r="W4" s="878"/>
      <c r="X4" s="878"/>
      <c r="Y4" s="879">
        <v>4</v>
      </c>
      <c r="Z4" s="880"/>
      <c r="AA4" s="880"/>
      <c r="AB4" s="881"/>
      <c r="AC4" s="987" t="s">
        <v>935</v>
      </c>
      <c r="AD4" s="987"/>
      <c r="AE4" s="987"/>
      <c r="AF4" s="987"/>
      <c r="AG4" s="987"/>
      <c r="AH4" s="884">
        <v>2</v>
      </c>
      <c r="AI4" s="885"/>
      <c r="AJ4" s="885"/>
      <c r="AK4" s="885"/>
      <c r="AL4" s="868">
        <v>100</v>
      </c>
      <c r="AM4" s="869"/>
      <c r="AN4" s="869"/>
      <c r="AO4" s="870"/>
      <c r="AP4" s="871" t="s">
        <v>725</v>
      </c>
      <c r="AQ4" s="871"/>
      <c r="AR4" s="871"/>
      <c r="AS4" s="871"/>
      <c r="AT4" s="871"/>
      <c r="AU4" s="871"/>
      <c r="AV4" s="871"/>
      <c r="AW4" s="871"/>
      <c r="AX4" s="871"/>
      <c r="AY4">
        <f>$AY$2</f>
        <v>1</v>
      </c>
    </row>
    <row r="5" spans="1:51" ht="26.25" customHeight="1" x14ac:dyDescent="0.15">
      <c r="A5" s="986">
        <v>2</v>
      </c>
      <c r="B5" s="986">
        <v>1</v>
      </c>
      <c r="C5" s="874" t="s">
        <v>927</v>
      </c>
      <c r="D5" s="874"/>
      <c r="E5" s="874"/>
      <c r="F5" s="874"/>
      <c r="G5" s="874"/>
      <c r="H5" s="874"/>
      <c r="I5" s="874"/>
      <c r="J5" s="875">
        <v>5010005014312</v>
      </c>
      <c r="K5" s="876"/>
      <c r="L5" s="876"/>
      <c r="M5" s="876"/>
      <c r="N5" s="876"/>
      <c r="O5" s="876"/>
      <c r="P5" s="878" t="s">
        <v>931</v>
      </c>
      <c r="Q5" s="878"/>
      <c r="R5" s="878"/>
      <c r="S5" s="878"/>
      <c r="T5" s="878"/>
      <c r="U5" s="878"/>
      <c r="V5" s="878"/>
      <c r="W5" s="878"/>
      <c r="X5" s="878"/>
      <c r="Y5" s="879">
        <v>2</v>
      </c>
      <c r="Z5" s="880"/>
      <c r="AA5" s="880"/>
      <c r="AB5" s="881"/>
      <c r="AC5" s="987" t="s">
        <v>936</v>
      </c>
      <c r="AD5" s="987"/>
      <c r="AE5" s="987"/>
      <c r="AF5" s="987"/>
      <c r="AG5" s="987"/>
      <c r="AH5" s="884" t="s">
        <v>684</v>
      </c>
      <c r="AI5" s="885"/>
      <c r="AJ5" s="885"/>
      <c r="AK5" s="885"/>
      <c r="AL5" s="868">
        <v>100</v>
      </c>
      <c r="AM5" s="869"/>
      <c r="AN5" s="869"/>
      <c r="AO5" s="870"/>
      <c r="AP5" s="871" t="s">
        <v>725</v>
      </c>
      <c r="AQ5" s="871"/>
      <c r="AR5" s="871"/>
      <c r="AS5" s="871"/>
      <c r="AT5" s="871"/>
      <c r="AU5" s="871"/>
      <c r="AV5" s="871"/>
      <c r="AW5" s="871"/>
      <c r="AX5" s="871"/>
      <c r="AY5">
        <f>COUNTA($C$5)</f>
        <v>1</v>
      </c>
    </row>
    <row r="6" spans="1:51" ht="42" customHeight="1" x14ac:dyDescent="0.15">
      <c r="A6" s="986">
        <v>3</v>
      </c>
      <c r="B6" s="986">
        <v>1</v>
      </c>
      <c r="C6" s="874" t="s">
        <v>928</v>
      </c>
      <c r="D6" s="874"/>
      <c r="E6" s="874"/>
      <c r="F6" s="874"/>
      <c r="G6" s="874"/>
      <c r="H6" s="874"/>
      <c r="I6" s="874"/>
      <c r="J6" s="875">
        <v>6010905002126</v>
      </c>
      <c r="K6" s="876"/>
      <c r="L6" s="876"/>
      <c r="M6" s="876"/>
      <c r="N6" s="876"/>
      <c r="O6" s="876"/>
      <c r="P6" s="878" t="s">
        <v>932</v>
      </c>
      <c r="Q6" s="878"/>
      <c r="R6" s="878"/>
      <c r="S6" s="878"/>
      <c r="T6" s="878"/>
      <c r="U6" s="878"/>
      <c r="V6" s="878"/>
      <c r="W6" s="878"/>
      <c r="X6" s="878"/>
      <c r="Y6" s="879">
        <v>1</v>
      </c>
      <c r="Z6" s="880"/>
      <c r="AA6" s="880"/>
      <c r="AB6" s="881"/>
      <c r="AC6" s="987" t="s">
        <v>936</v>
      </c>
      <c r="AD6" s="987"/>
      <c r="AE6" s="987"/>
      <c r="AF6" s="987"/>
      <c r="AG6" s="987"/>
      <c r="AH6" s="884" t="s">
        <v>684</v>
      </c>
      <c r="AI6" s="885"/>
      <c r="AJ6" s="885"/>
      <c r="AK6" s="885"/>
      <c r="AL6" s="868">
        <v>100</v>
      </c>
      <c r="AM6" s="869"/>
      <c r="AN6" s="869"/>
      <c r="AO6" s="870"/>
      <c r="AP6" s="871" t="s">
        <v>725</v>
      </c>
      <c r="AQ6" s="871"/>
      <c r="AR6" s="871"/>
      <c r="AS6" s="871"/>
      <c r="AT6" s="871"/>
      <c r="AU6" s="871"/>
      <c r="AV6" s="871"/>
      <c r="AW6" s="871"/>
      <c r="AX6" s="871"/>
      <c r="AY6">
        <f>COUNTA($C$6)</f>
        <v>1</v>
      </c>
    </row>
    <row r="7" spans="1:51" ht="26.25" customHeight="1" x14ac:dyDescent="0.15">
      <c r="A7" s="986">
        <v>4</v>
      </c>
      <c r="B7" s="986">
        <v>1</v>
      </c>
      <c r="C7" s="874" t="s">
        <v>929</v>
      </c>
      <c r="D7" s="874"/>
      <c r="E7" s="874"/>
      <c r="F7" s="874"/>
      <c r="G7" s="874"/>
      <c r="H7" s="874"/>
      <c r="I7" s="874"/>
      <c r="J7" s="875">
        <v>5200001001939</v>
      </c>
      <c r="K7" s="876"/>
      <c r="L7" s="876"/>
      <c r="M7" s="876"/>
      <c r="N7" s="876"/>
      <c r="O7" s="876"/>
      <c r="P7" s="878" t="s">
        <v>933</v>
      </c>
      <c r="Q7" s="878"/>
      <c r="R7" s="878"/>
      <c r="S7" s="878"/>
      <c r="T7" s="878"/>
      <c r="U7" s="878"/>
      <c r="V7" s="878"/>
      <c r="W7" s="878"/>
      <c r="X7" s="878"/>
      <c r="Y7" s="879">
        <v>1</v>
      </c>
      <c r="Z7" s="880"/>
      <c r="AA7" s="880"/>
      <c r="AB7" s="881"/>
      <c r="AC7" s="987" t="s">
        <v>936</v>
      </c>
      <c r="AD7" s="987"/>
      <c r="AE7" s="987"/>
      <c r="AF7" s="987"/>
      <c r="AG7" s="987"/>
      <c r="AH7" s="884" t="s">
        <v>684</v>
      </c>
      <c r="AI7" s="885"/>
      <c r="AJ7" s="885"/>
      <c r="AK7" s="885"/>
      <c r="AL7" s="868">
        <v>100</v>
      </c>
      <c r="AM7" s="869"/>
      <c r="AN7" s="869"/>
      <c r="AO7" s="870"/>
      <c r="AP7" s="871" t="s">
        <v>725</v>
      </c>
      <c r="AQ7" s="871"/>
      <c r="AR7" s="871"/>
      <c r="AS7" s="871"/>
      <c r="AT7" s="871"/>
      <c r="AU7" s="871"/>
      <c r="AV7" s="871"/>
      <c r="AW7" s="871"/>
      <c r="AX7" s="871"/>
      <c r="AY7">
        <f>COUNTA($C$7)</f>
        <v>1</v>
      </c>
    </row>
    <row r="8" spans="1:51" ht="26.25" customHeight="1" x14ac:dyDescent="0.15">
      <c r="A8" s="986">
        <v>5</v>
      </c>
      <c r="B8" s="986">
        <v>1</v>
      </c>
      <c r="C8" s="874" t="s">
        <v>930</v>
      </c>
      <c r="D8" s="874"/>
      <c r="E8" s="874"/>
      <c r="F8" s="874"/>
      <c r="G8" s="874"/>
      <c r="H8" s="874"/>
      <c r="I8" s="874"/>
      <c r="J8" s="875">
        <v>5012701000933</v>
      </c>
      <c r="K8" s="876"/>
      <c r="L8" s="876"/>
      <c r="M8" s="876"/>
      <c r="N8" s="876"/>
      <c r="O8" s="876"/>
      <c r="P8" s="878" t="s">
        <v>934</v>
      </c>
      <c r="Q8" s="878"/>
      <c r="R8" s="878"/>
      <c r="S8" s="878"/>
      <c r="T8" s="878"/>
      <c r="U8" s="878"/>
      <c r="V8" s="878"/>
      <c r="W8" s="878"/>
      <c r="X8" s="878"/>
      <c r="Y8" s="879">
        <v>1</v>
      </c>
      <c r="Z8" s="880"/>
      <c r="AA8" s="880"/>
      <c r="AB8" s="881"/>
      <c r="AC8" s="987" t="s">
        <v>935</v>
      </c>
      <c r="AD8" s="987"/>
      <c r="AE8" s="987"/>
      <c r="AF8" s="987"/>
      <c r="AG8" s="987"/>
      <c r="AH8" s="884">
        <v>2</v>
      </c>
      <c r="AI8" s="885"/>
      <c r="AJ8" s="885"/>
      <c r="AK8" s="885"/>
      <c r="AL8" s="868">
        <v>98</v>
      </c>
      <c r="AM8" s="869"/>
      <c r="AN8" s="869"/>
      <c r="AO8" s="870"/>
      <c r="AP8" s="871" t="s">
        <v>725</v>
      </c>
      <c r="AQ8" s="871"/>
      <c r="AR8" s="871"/>
      <c r="AS8" s="871"/>
      <c r="AT8" s="871"/>
      <c r="AU8" s="871"/>
      <c r="AV8" s="871"/>
      <c r="AW8" s="871"/>
      <c r="AX8" s="871"/>
      <c r="AY8">
        <f>COUNTA($C$8)</f>
        <v>1</v>
      </c>
    </row>
    <row r="9" spans="1:51" ht="26.25" hidden="1"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hidden="1"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hidden="1"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hidden="1"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hidden="1"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hidden="1"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hidden="1"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hidden="1"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hidden="1"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hidden="1"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hidden="1"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hidden="1"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hidden="1"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hidden="1"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hidden="1"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hidden="1"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hidden="1"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hidden="1"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hidden="1"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hidden="1"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hidden="1"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hidden="1"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hidden="1"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hidden="1"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hidden="1"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1"/>
      <c r="B36" s="861"/>
      <c r="C36" s="861" t="s">
        <v>24</v>
      </c>
      <c r="D36" s="861"/>
      <c r="E36" s="861"/>
      <c r="F36" s="861"/>
      <c r="G36" s="861"/>
      <c r="H36" s="861"/>
      <c r="I36" s="861"/>
      <c r="J36" s="988" t="s">
        <v>268</v>
      </c>
      <c r="K36" s="989"/>
      <c r="L36" s="989"/>
      <c r="M36" s="989"/>
      <c r="N36" s="989"/>
      <c r="O36" s="989"/>
      <c r="P36" s="429" t="s">
        <v>25</v>
      </c>
      <c r="Q36" s="429"/>
      <c r="R36" s="429"/>
      <c r="S36" s="429"/>
      <c r="T36" s="429"/>
      <c r="U36" s="429"/>
      <c r="V36" s="429"/>
      <c r="W36" s="429"/>
      <c r="X36" s="429"/>
      <c r="Y36" s="863" t="s">
        <v>309</v>
      </c>
      <c r="Z36" s="864"/>
      <c r="AA36" s="864"/>
      <c r="AB36" s="864"/>
      <c r="AC36" s="988" t="s">
        <v>300</v>
      </c>
      <c r="AD36" s="988"/>
      <c r="AE36" s="988"/>
      <c r="AF36" s="988"/>
      <c r="AG36" s="988"/>
      <c r="AH36" s="863" t="s">
        <v>235</v>
      </c>
      <c r="AI36" s="861"/>
      <c r="AJ36" s="861"/>
      <c r="AK36" s="861"/>
      <c r="AL36" s="861" t="s">
        <v>19</v>
      </c>
      <c r="AM36" s="861"/>
      <c r="AN36" s="861"/>
      <c r="AO36" s="865"/>
      <c r="AP36" s="990" t="s">
        <v>269</v>
      </c>
      <c r="AQ36" s="990"/>
      <c r="AR36" s="990"/>
      <c r="AS36" s="990"/>
      <c r="AT36" s="990"/>
      <c r="AU36" s="990"/>
      <c r="AV36" s="990"/>
      <c r="AW36" s="990"/>
      <c r="AX36" s="990"/>
      <c r="AY36">
        <f>$AY$34</f>
        <v>1</v>
      </c>
    </row>
    <row r="37" spans="1:51" ht="26.25" customHeight="1" x14ac:dyDescent="0.15">
      <c r="A37" s="986">
        <v>1</v>
      </c>
      <c r="B37" s="986">
        <v>1</v>
      </c>
      <c r="C37" s="873" t="s">
        <v>793</v>
      </c>
      <c r="D37" s="874"/>
      <c r="E37" s="874"/>
      <c r="F37" s="874"/>
      <c r="G37" s="874"/>
      <c r="H37" s="874"/>
      <c r="I37" s="874"/>
      <c r="J37" s="875">
        <v>6300001003890</v>
      </c>
      <c r="K37" s="876"/>
      <c r="L37" s="876"/>
      <c r="M37" s="876"/>
      <c r="N37" s="876"/>
      <c r="O37" s="876"/>
      <c r="P37" s="878" t="s">
        <v>795</v>
      </c>
      <c r="Q37" s="878"/>
      <c r="R37" s="878"/>
      <c r="S37" s="878"/>
      <c r="T37" s="878"/>
      <c r="U37" s="878"/>
      <c r="V37" s="878"/>
      <c r="W37" s="878"/>
      <c r="X37" s="878"/>
      <c r="Y37" s="879">
        <v>12</v>
      </c>
      <c r="Z37" s="880"/>
      <c r="AA37" s="880"/>
      <c r="AB37" s="881"/>
      <c r="AC37" s="987" t="s">
        <v>330</v>
      </c>
      <c r="AD37" s="987"/>
      <c r="AE37" s="987"/>
      <c r="AF37" s="987"/>
      <c r="AG37" s="987"/>
      <c r="AH37" s="884">
        <v>2</v>
      </c>
      <c r="AI37" s="885"/>
      <c r="AJ37" s="885"/>
      <c r="AK37" s="885"/>
      <c r="AL37" s="868">
        <v>100</v>
      </c>
      <c r="AM37" s="869"/>
      <c r="AN37" s="869"/>
      <c r="AO37" s="870"/>
      <c r="AP37" s="871" t="s">
        <v>725</v>
      </c>
      <c r="AQ37" s="871"/>
      <c r="AR37" s="871"/>
      <c r="AS37" s="871"/>
      <c r="AT37" s="871"/>
      <c r="AU37" s="871"/>
      <c r="AV37" s="871"/>
      <c r="AW37" s="871"/>
      <c r="AX37" s="871"/>
      <c r="AY37">
        <f>$AY$34</f>
        <v>1</v>
      </c>
    </row>
    <row r="38" spans="1:51" ht="26.25" customHeight="1" x14ac:dyDescent="0.15">
      <c r="A38" s="986">
        <v>2</v>
      </c>
      <c r="B38" s="986">
        <v>1</v>
      </c>
      <c r="C38" s="874" t="s">
        <v>794</v>
      </c>
      <c r="D38" s="874"/>
      <c r="E38" s="874"/>
      <c r="F38" s="874"/>
      <c r="G38" s="874"/>
      <c r="H38" s="874"/>
      <c r="I38" s="874"/>
      <c r="J38" s="875">
        <v>7040001025465</v>
      </c>
      <c r="K38" s="876"/>
      <c r="L38" s="876"/>
      <c r="M38" s="876"/>
      <c r="N38" s="876"/>
      <c r="O38" s="876"/>
      <c r="P38" s="878" t="s">
        <v>796</v>
      </c>
      <c r="Q38" s="878"/>
      <c r="R38" s="878"/>
      <c r="S38" s="878"/>
      <c r="T38" s="878"/>
      <c r="U38" s="878"/>
      <c r="V38" s="878"/>
      <c r="W38" s="878"/>
      <c r="X38" s="878"/>
      <c r="Y38" s="879">
        <v>2</v>
      </c>
      <c r="Z38" s="880"/>
      <c r="AA38" s="880"/>
      <c r="AB38" s="881"/>
      <c r="AC38" s="987" t="s">
        <v>330</v>
      </c>
      <c r="AD38" s="987"/>
      <c r="AE38" s="987"/>
      <c r="AF38" s="987"/>
      <c r="AG38" s="987"/>
      <c r="AH38" s="884">
        <v>3</v>
      </c>
      <c r="AI38" s="885"/>
      <c r="AJ38" s="885"/>
      <c r="AK38" s="885"/>
      <c r="AL38" s="868">
        <v>100</v>
      </c>
      <c r="AM38" s="869"/>
      <c r="AN38" s="869"/>
      <c r="AO38" s="870"/>
      <c r="AP38" s="871" t="s">
        <v>725</v>
      </c>
      <c r="AQ38" s="871"/>
      <c r="AR38" s="871"/>
      <c r="AS38" s="871"/>
      <c r="AT38" s="871"/>
      <c r="AU38" s="871"/>
      <c r="AV38" s="871"/>
      <c r="AW38" s="871"/>
      <c r="AX38" s="871"/>
      <c r="AY38">
        <f>COUNTA($C$38)</f>
        <v>1</v>
      </c>
    </row>
    <row r="39" spans="1:51" ht="26.25" hidden="1"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hidden="1"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hidden="1"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hidden="1"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hidden="1"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hidden="1"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hidden="1"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hidden="1"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hidden="1"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hidden="1"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hidden="1"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hidden="1"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hidden="1"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hidden="1"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hidden="1"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hidden="1"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hidden="1"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hidden="1"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hidden="1"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hidden="1"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hidden="1"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hidden="1"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hidden="1"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hidden="1"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hidden="1"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hidden="1"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hidden="1"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hidden="1"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61"/>
      <c r="B69" s="861"/>
      <c r="C69" s="861" t="s">
        <v>24</v>
      </c>
      <c r="D69" s="861"/>
      <c r="E69" s="861"/>
      <c r="F69" s="861"/>
      <c r="G69" s="861"/>
      <c r="H69" s="861"/>
      <c r="I69" s="861"/>
      <c r="J69" s="988" t="s">
        <v>268</v>
      </c>
      <c r="K69" s="989"/>
      <c r="L69" s="989"/>
      <c r="M69" s="989"/>
      <c r="N69" s="989"/>
      <c r="O69" s="989"/>
      <c r="P69" s="429" t="s">
        <v>25</v>
      </c>
      <c r="Q69" s="429"/>
      <c r="R69" s="429"/>
      <c r="S69" s="429"/>
      <c r="T69" s="429"/>
      <c r="U69" s="429"/>
      <c r="V69" s="429"/>
      <c r="W69" s="429"/>
      <c r="X69" s="429"/>
      <c r="Y69" s="863" t="s">
        <v>309</v>
      </c>
      <c r="Z69" s="864"/>
      <c r="AA69" s="864"/>
      <c r="AB69" s="864"/>
      <c r="AC69" s="988" t="s">
        <v>300</v>
      </c>
      <c r="AD69" s="988"/>
      <c r="AE69" s="988"/>
      <c r="AF69" s="988"/>
      <c r="AG69" s="988"/>
      <c r="AH69" s="863" t="s">
        <v>235</v>
      </c>
      <c r="AI69" s="861"/>
      <c r="AJ69" s="861"/>
      <c r="AK69" s="861"/>
      <c r="AL69" s="861" t="s">
        <v>19</v>
      </c>
      <c r="AM69" s="861"/>
      <c r="AN69" s="861"/>
      <c r="AO69" s="865"/>
      <c r="AP69" s="990" t="s">
        <v>269</v>
      </c>
      <c r="AQ69" s="990"/>
      <c r="AR69" s="990"/>
      <c r="AS69" s="990"/>
      <c r="AT69" s="990"/>
      <c r="AU69" s="990"/>
      <c r="AV69" s="990"/>
      <c r="AW69" s="990"/>
      <c r="AX69" s="990"/>
      <c r="AY69" s="34">
        <f>$AY$67</f>
        <v>1</v>
      </c>
    </row>
    <row r="70" spans="1:51" ht="26.25" customHeight="1" x14ac:dyDescent="0.15">
      <c r="A70" s="986">
        <v>1</v>
      </c>
      <c r="B70" s="986">
        <v>1</v>
      </c>
      <c r="C70" s="873" t="s">
        <v>865</v>
      </c>
      <c r="D70" s="874"/>
      <c r="E70" s="874"/>
      <c r="F70" s="874"/>
      <c r="G70" s="874"/>
      <c r="H70" s="874"/>
      <c r="I70" s="874"/>
      <c r="J70" s="875">
        <v>9010001198477</v>
      </c>
      <c r="K70" s="876"/>
      <c r="L70" s="876"/>
      <c r="M70" s="876"/>
      <c r="N70" s="876"/>
      <c r="O70" s="876"/>
      <c r="P70" s="878" t="s">
        <v>845</v>
      </c>
      <c r="Q70" s="878"/>
      <c r="R70" s="878"/>
      <c r="S70" s="878"/>
      <c r="T70" s="878"/>
      <c r="U70" s="878"/>
      <c r="V70" s="878"/>
      <c r="W70" s="878"/>
      <c r="X70" s="878"/>
      <c r="Y70" s="879">
        <v>10</v>
      </c>
      <c r="Z70" s="880"/>
      <c r="AA70" s="880"/>
      <c r="AB70" s="881"/>
      <c r="AC70" s="987" t="s">
        <v>850</v>
      </c>
      <c r="AD70" s="987"/>
      <c r="AE70" s="987"/>
      <c r="AF70" s="987"/>
      <c r="AG70" s="987"/>
      <c r="AH70" s="884">
        <v>5</v>
      </c>
      <c r="AI70" s="885"/>
      <c r="AJ70" s="885"/>
      <c r="AK70" s="885"/>
      <c r="AL70" s="868">
        <v>100</v>
      </c>
      <c r="AM70" s="869"/>
      <c r="AN70" s="869"/>
      <c r="AO70" s="870"/>
      <c r="AP70" s="871" t="s">
        <v>725</v>
      </c>
      <c r="AQ70" s="871"/>
      <c r="AR70" s="871"/>
      <c r="AS70" s="871"/>
      <c r="AT70" s="871"/>
      <c r="AU70" s="871"/>
      <c r="AV70" s="871"/>
      <c r="AW70" s="871"/>
      <c r="AX70" s="871"/>
      <c r="AY70" s="34">
        <f>$AY$67</f>
        <v>1</v>
      </c>
    </row>
    <row r="71" spans="1:51" ht="26.25" customHeight="1" x14ac:dyDescent="0.15">
      <c r="A71" s="986">
        <v>2</v>
      </c>
      <c r="B71" s="986">
        <v>1</v>
      </c>
      <c r="C71" s="874" t="s">
        <v>841</v>
      </c>
      <c r="D71" s="874"/>
      <c r="E71" s="874"/>
      <c r="F71" s="874"/>
      <c r="G71" s="874"/>
      <c r="H71" s="874"/>
      <c r="I71" s="874"/>
      <c r="J71" s="875">
        <v>3010501033008</v>
      </c>
      <c r="K71" s="876"/>
      <c r="L71" s="876"/>
      <c r="M71" s="876"/>
      <c r="N71" s="876"/>
      <c r="O71" s="876"/>
      <c r="P71" s="878" t="s">
        <v>846</v>
      </c>
      <c r="Q71" s="878"/>
      <c r="R71" s="878"/>
      <c r="S71" s="878"/>
      <c r="T71" s="878"/>
      <c r="U71" s="878"/>
      <c r="V71" s="878"/>
      <c r="W71" s="878"/>
      <c r="X71" s="878"/>
      <c r="Y71" s="879">
        <v>8</v>
      </c>
      <c r="Z71" s="880"/>
      <c r="AA71" s="880"/>
      <c r="AB71" s="881"/>
      <c r="AC71" s="987" t="s">
        <v>851</v>
      </c>
      <c r="AD71" s="987"/>
      <c r="AE71" s="987"/>
      <c r="AF71" s="987"/>
      <c r="AG71" s="987"/>
      <c r="AH71" s="884" t="s">
        <v>684</v>
      </c>
      <c r="AI71" s="885"/>
      <c r="AJ71" s="885"/>
      <c r="AK71" s="885"/>
      <c r="AL71" s="868">
        <v>100</v>
      </c>
      <c r="AM71" s="869"/>
      <c r="AN71" s="869"/>
      <c r="AO71" s="870"/>
      <c r="AP71" s="871" t="s">
        <v>725</v>
      </c>
      <c r="AQ71" s="871"/>
      <c r="AR71" s="871"/>
      <c r="AS71" s="871"/>
      <c r="AT71" s="871"/>
      <c r="AU71" s="871"/>
      <c r="AV71" s="871"/>
      <c r="AW71" s="871"/>
      <c r="AX71" s="871"/>
      <c r="AY71">
        <f>COUNTA($C$71)</f>
        <v>1</v>
      </c>
    </row>
    <row r="72" spans="1:51" ht="26.25" customHeight="1" x14ac:dyDescent="0.15">
      <c r="A72" s="986">
        <v>3</v>
      </c>
      <c r="B72" s="986">
        <v>1</v>
      </c>
      <c r="C72" s="874" t="s">
        <v>842</v>
      </c>
      <c r="D72" s="874"/>
      <c r="E72" s="874"/>
      <c r="F72" s="874"/>
      <c r="G72" s="874"/>
      <c r="H72" s="874"/>
      <c r="I72" s="874"/>
      <c r="J72" s="875">
        <v>8010401001563</v>
      </c>
      <c r="K72" s="876"/>
      <c r="L72" s="876"/>
      <c r="M72" s="876"/>
      <c r="N72" s="876"/>
      <c r="O72" s="876"/>
      <c r="P72" s="878" t="s">
        <v>847</v>
      </c>
      <c r="Q72" s="878"/>
      <c r="R72" s="878"/>
      <c r="S72" s="878"/>
      <c r="T72" s="878"/>
      <c r="U72" s="878"/>
      <c r="V72" s="878"/>
      <c r="W72" s="878"/>
      <c r="X72" s="878"/>
      <c r="Y72" s="879">
        <v>4</v>
      </c>
      <c r="Z72" s="880"/>
      <c r="AA72" s="880"/>
      <c r="AB72" s="881"/>
      <c r="AC72" s="987" t="s">
        <v>851</v>
      </c>
      <c r="AD72" s="987"/>
      <c r="AE72" s="987"/>
      <c r="AF72" s="987"/>
      <c r="AG72" s="987"/>
      <c r="AH72" s="884" t="s">
        <v>684</v>
      </c>
      <c r="AI72" s="885"/>
      <c r="AJ72" s="885"/>
      <c r="AK72" s="885"/>
      <c r="AL72" s="868">
        <v>100</v>
      </c>
      <c r="AM72" s="869"/>
      <c r="AN72" s="869"/>
      <c r="AO72" s="870"/>
      <c r="AP72" s="871" t="s">
        <v>725</v>
      </c>
      <c r="AQ72" s="871"/>
      <c r="AR72" s="871"/>
      <c r="AS72" s="871"/>
      <c r="AT72" s="871"/>
      <c r="AU72" s="871"/>
      <c r="AV72" s="871"/>
      <c r="AW72" s="871"/>
      <c r="AX72" s="871"/>
      <c r="AY72">
        <f>COUNTA($C$72)</f>
        <v>1</v>
      </c>
    </row>
    <row r="73" spans="1:51" ht="26.25" customHeight="1" x14ac:dyDescent="0.15">
      <c r="A73" s="986">
        <v>4</v>
      </c>
      <c r="B73" s="986">
        <v>1</v>
      </c>
      <c r="C73" s="873" t="s">
        <v>968</v>
      </c>
      <c r="D73" s="874"/>
      <c r="E73" s="874"/>
      <c r="F73" s="874"/>
      <c r="G73" s="874"/>
      <c r="H73" s="874"/>
      <c r="I73" s="874"/>
      <c r="J73" s="875">
        <v>1010001067359</v>
      </c>
      <c r="K73" s="876"/>
      <c r="L73" s="876"/>
      <c r="M73" s="876"/>
      <c r="N73" s="876"/>
      <c r="O73" s="876"/>
      <c r="P73" s="878" t="s">
        <v>847</v>
      </c>
      <c r="Q73" s="878"/>
      <c r="R73" s="878"/>
      <c r="S73" s="878"/>
      <c r="T73" s="878"/>
      <c r="U73" s="878"/>
      <c r="V73" s="878"/>
      <c r="W73" s="878"/>
      <c r="X73" s="878"/>
      <c r="Y73" s="879">
        <v>1</v>
      </c>
      <c r="Z73" s="880"/>
      <c r="AA73" s="880"/>
      <c r="AB73" s="881"/>
      <c r="AC73" s="987" t="s">
        <v>851</v>
      </c>
      <c r="AD73" s="987"/>
      <c r="AE73" s="987"/>
      <c r="AF73" s="987"/>
      <c r="AG73" s="987"/>
      <c r="AH73" s="884" t="s">
        <v>684</v>
      </c>
      <c r="AI73" s="885"/>
      <c r="AJ73" s="885"/>
      <c r="AK73" s="885"/>
      <c r="AL73" s="868">
        <v>100</v>
      </c>
      <c r="AM73" s="869"/>
      <c r="AN73" s="869"/>
      <c r="AO73" s="870"/>
      <c r="AP73" s="871" t="s">
        <v>725</v>
      </c>
      <c r="AQ73" s="871"/>
      <c r="AR73" s="871"/>
      <c r="AS73" s="871"/>
      <c r="AT73" s="871"/>
      <c r="AU73" s="871"/>
      <c r="AV73" s="871"/>
      <c r="AW73" s="871"/>
      <c r="AX73" s="871"/>
      <c r="AY73">
        <f>COUNTA($C$73)</f>
        <v>1</v>
      </c>
    </row>
    <row r="74" spans="1:51" ht="26.25" customHeight="1" x14ac:dyDescent="0.15">
      <c r="A74" s="986">
        <v>5</v>
      </c>
      <c r="B74" s="986">
        <v>1</v>
      </c>
      <c r="C74" s="874" t="s">
        <v>843</v>
      </c>
      <c r="D74" s="874"/>
      <c r="E74" s="874"/>
      <c r="F74" s="874"/>
      <c r="G74" s="874"/>
      <c r="H74" s="874"/>
      <c r="I74" s="874"/>
      <c r="J74" s="875">
        <v>1010001158505</v>
      </c>
      <c r="K74" s="876"/>
      <c r="L74" s="876"/>
      <c r="M74" s="876"/>
      <c r="N74" s="876"/>
      <c r="O74" s="876"/>
      <c r="P74" s="878" t="s">
        <v>848</v>
      </c>
      <c r="Q74" s="878"/>
      <c r="R74" s="878"/>
      <c r="S74" s="878"/>
      <c r="T74" s="878"/>
      <c r="U74" s="878"/>
      <c r="V74" s="878"/>
      <c r="W74" s="878"/>
      <c r="X74" s="878"/>
      <c r="Y74" s="879">
        <v>1</v>
      </c>
      <c r="Z74" s="880"/>
      <c r="AA74" s="880"/>
      <c r="AB74" s="881"/>
      <c r="AC74" s="987" t="s">
        <v>852</v>
      </c>
      <c r="AD74" s="987"/>
      <c r="AE74" s="987"/>
      <c r="AF74" s="987"/>
      <c r="AG74" s="987"/>
      <c r="AH74" s="884">
        <v>2</v>
      </c>
      <c r="AI74" s="885"/>
      <c r="AJ74" s="885"/>
      <c r="AK74" s="885"/>
      <c r="AL74" s="868">
        <v>100</v>
      </c>
      <c r="AM74" s="869"/>
      <c r="AN74" s="869"/>
      <c r="AO74" s="870"/>
      <c r="AP74" s="871" t="s">
        <v>725</v>
      </c>
      <c r="AQ74" s="871"/>
      <c r="AR74" s="871"/>
      <c r="AS74" s="871"/>
      <c r="AT74" s="871"/>
      <c r="AU74" s="871"/>
      <c r="AV74" s="871"/>
      <c r="AW74" s="871"/>
      <c r="AX74" s="871"/>
      <c r="AY74">
        <f>COUNTA($C$74)</f>
        <v>1</v>
      </c>
    </row>
    <row r="75" spans="1:51" ht="26.25" customHeight="1" x14ac:dyDescent="0.15">
      <c r="A75" s="986">
        <v>6</v>
      </c>
      <c r="B75" s="986">
        <v>1</v>
      </c>
      <c r="C75" s="874" t="s">
        <v>844</v>
      </c>
      <c r="D75" s="874"/>
      <c r="E75" s="874"/>
      <c r="F75" s="874"/>
      <c r="G75" s="874"/>
      <c r="H75" s="874"/>
      <c r="I75" s="874"/>
      <c r="J75" s="875">
        <v>3120002021062</v>
      </c>
      <c r="K75" s="876"/>
      <c r="L75" s="876"/>
      <c r="M75" s="876"/>
      <c r="N75" s="876"/>
      <c r="O75" s="876"/>
      <c r="P75" s="878" t="s">
        <v>849</v>
      </c>
      <c r="Q75" s="878"/>
      <c r="R75" s="878"/>
      <c r="S75" s="878"/>
      <c r="T75" s="878"/>
      <c r="U75" s="878"/>
      <c r="V75" s="878"/>
      <c r="W75" s="878"/>
      <c r="X75" s="878"/>
      <c r="Y75" s="879">
        <v>1</v>
      </c>
      <c r="Z75" s="880"/>
      <c r="AA75" s="880"/>
      <c r="AB75" s="881"/>
      <c r="AC75" s="987" t="s">
        <v>852</v>
      </c>
      <c r="AD75" s="987"/>
      <c r="AE75" s="987"/>
      <c r="AF75" s="987"/>
      <c r="AG75" s="987"/>
      <c r="AH75" s="884" t="s">
        <v>684</v>
      </c>
      <c r="AI75" s="885"/>
      <c r="AJ75" s="885"/>
      <c r="AK75" s="885"/>
      <c r="AL75" s="868">
        <v>100</v>
      </c>
      <c r="AM75" s="869"/>
      <c r="AN75" s="869"/>
      <c r="AO75" s="870"/>
      <c r="AP75" s="871" t="s">
        <v>725</v>
      </c>
      <c r="AQ75" s="871"/>
      <c r="AR75" s="871"/>
      <c r="AS75" s="871"/>
      <c r="AT75" s="871"/>
      <c r="AU75" s="871"/>
      <c r="AV75" s="871"/>
      <c r="AW75" s="871"/>
      <c r="AX75" s="871"/>
      <c r="AY75">
        <f>COUNTA($C$75)</f>
        <v>1</v>
      </c>
    </row>
    <row r="76" spans="1:51" ht="26.25" hidden="1"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hidden="1"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hidden="1"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hidden="1"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hidden="1"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hidden="1"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hidden="1"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hidden="1"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hidden="1"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hidden="1"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hidden="1"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hidden="1"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hidden="1"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hidden="1"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hidden="1"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hidden="1"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hidden="1"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hidden="1"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hidden="1"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hidden="1"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hidden="1"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hidden="1"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hidden="1"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hidden="1"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861"/>
      <c r="B102" s="861"/>
      <c r="C102" s="861" t="s">
        <v>24</v>
      </c>
      <c r="D102" s="861"/>
      <c r="E102" s="861"/>
      <c r="F102" s="861"/>
      <c r="G102" s="861"/>
      <c r="H102" s="861"/>
      <c r="I102" s="861"/>
      <c r="J102" s="988" t="s">
        <v>268</v>
      </c>
      <c r="K102" s="989"/>
      <c r="L102" s="989"/>
      <c r="M102" s="989"/>
      <c r="N102" s="989"/>
      <c r="O102" s="989"/>
      <c r="P102" s="429" t="s">
        <v>25</v>
      </c>
      <c r="Q102" s="429"/>
      <c r="R102" s="429"/>
      <c r="S102" s="429"/>
      <c r="T102" s="429"/>
      <c r="U102" s="429"/>
      <c r="V102" s="429"/>
      <c r="W102" s="429"/>
      <c r="X102" s="429"/>
      <c r="Y102" s="863" t="s">
        <v>309</v>
      </c>
      <c r="Z102" s="864"/>
      <c r="AA102" s="864"/>
      <c r="AB102" s="864"/>
      <c r="AC102" s="988" t="s">
        <v>300</v>
      </c>
      <c r="AD102" s="988"/>
      <c r="AE102" s="988"/>
      <c r="AF102" s="988"/>
      <c r="AG102" s="988"/>
      <c r="AH102" s="863" t="s">
        <v>235</v>
      </c>
      <c r="AI102" s="861"/>
      <c r="AJ102" s="861"/>
      <c r="AK102" s="861"/>
      <c r="AL102" s="861" t="s">
        <v>19</v>
      </c>
      <c r="AM102" s="861"/>
      <c r="AN102" s="861"/>
      <c r="AO102" s="865"/>
      <c r="AP102" s="990" t="s">
        <v>269</v>
      </c>
      <c r="AQ102" s="990"/>
      <c r="AR102" s="990"/>
      <c r="AS102" s="990"/>
      <c r="AT102" s="990"/>
      <c r="AU102" s="990"/>
      <c r="AV102" s="990"/>
      <c r="AW102" s="990"/>
      <c r="AX102" s="990"/>
      <c r="AY102" s="34">
        <f>$AY$100</f>
        <v>1</v>
      </c>
    </row>
    <row r="103" spans="1:51" ht="26.25" customHeight="1" x14ac:dyDescent="0.15">
      <c r="A103" s="986">
        <v>1</v>
      </c>
      <c r="B103" s="986">
        <v>1</v>
      </c>
      <c r="C103" s="873" t="s">
        <v>948</v>
      </c>
      <c r="D103" s="874"/>
      <c r="E103" s="874"/>
      <c r="F103" s="874"/>
      <c r="G103" s="874"/>
      <c r="H103" s="874"/>
      <c r="I103" s="874"/>
      <c r="J103" s="875">
        <v>5010001084747</v>
      </c>
      <c r="K103" s="876"/>
      <c r="L103" s="876"/>
      <c r="M103" s="876"/>
      <c r="N103" s="876"/>
      <c r="O103" s="876"/>
      <c r="P103" s="877" t="s">
        <v>818</v>
      </c>
      <c r="Q103" s="878"/>
      <c r="R103" s="878"/>
      <c r="S103" s="878"/>
      <c r="T103" s="878"/>
      <c r="U103" s="878"/>
      <c r="V103" s="878"/>
      <c r="W103" s="878"/>
      <c r="X103" s="878"/>
      <c r="Y103" s="879">
        <v>12</v>
      </c>
      <c r="Z103" s="880"/>
      <c r="AA103" s="880"/>
      <c r="AB103" s="881"/>
      <c r="AC103" s="987" t="s">
        <v>330</v>
      </c>
      <c r="AD103" s="987"/>
      <c r="AE103" s="987"/>
      <c r="AF103" s="987"/>
      <c r="AG103" s="987"/>
      <c r="AH103" s="884" t="s">
        <v>725</v>
      </c>
      <c r="AI103" s="885"/>
      <c r="AJ103" s="885"/>
      <c r="AK103" s="885"/>
      <c r="AL103" s="868">
        <v>100</v>
      </c>
      <c r="AM103" s="869"/>
      <c r="AN103" s="869"/>
      <c r="AO103" s="870"/>
      <c r="AP103" s="871" t="s">
        <v>725</v>
      </c>
      <c r="AQ103" s="871"/>
      <c r="AR103" s="871"/>
      <c r="AS103" s="871"/>
      <c r="AT103" s="871"/>
      <c r="AU103" s="871"/>
      <c r="AV103" s="871"/>
      <c r="AW103" s="871"/>
      <c r="AX103" s="871"/>
      <c r="AY103" s="34">
        <f>$AY$100</f>
        <v>1</v>
      </c>
    </row>
    <row r="104" spans="1:51" ht="26.25" customHeight="1" x14ac:dyDescent="0.15">
      <c r="A104" s="986">
        <v>2</v>
      </c>
      <c r="B104" s="986">
        <v>1</v>
      </c>
      <c r="C104" s="873" t="s">
        <v>969</v>
      </c>
      <c r="D104" s="874"/>
      <c r="E104" s="874"/>
      <c r="F104" s="874"/>
      <c r="G104" s="874"/>
      <c r="H104" s="874"/>
      <c r="I104" s="874"/>
      <c r="J104" s="875">
        <v>4010001065533</v>
      </c>
      <c r="K104" s="876"/>
      <c r="L104" s="876"/>
      <c r="M104" s="876"/>
      <c r="N104" s="876"/>
      <c r="O104" s="876"/>
      <c r="P104" s="877" t="s">
        <v>819</v>
      </c>
      <c r="Q104" s="878"/>
      <c r="R104" s="878"/>
      <c r="S104" s="878"/>
      <c r="T104" s="878"/>
      <c r="U104" s="878"/>
      <c r="V104" s="878"/>
      <c r="W104" s="878"/>
      <c r="X104" s="878"/>
      <c r="Y104" s="879">
        <v>2</v>
      </c>
      <c r="Z104" s="880"/>
      <c r="AA104" s="880"/>
      <c r="AB104" s="881"/>
      <c r="AC104" s="987" t="s">
        <v>330</v>
      </c>
      <c r="AD104" s="987"/>
      <c r="AE104" s="987"/>
      <c r="AF104" s="987"/>
      <c r="AG104" s="987"/>
      <c r="AH104" s="884" t="s">
        <v>725</v>
      </c>
      <c r="AI104" s="885"/>
      <c r="AJ104" s="885"/>
      <c r="AK104" s="885"/>
      <c r="AL104" s="868">
        <v>100</v>
      </c>
      <c r="AM104" s="869"/>
      <c r="AN104" s="869"/>
      <c r="AO104" s="870"/>
      <c r="AP104" s="871" t="s">
        <v>725</v>
      </c>
      <c r="AQ104" s="871"/>
      <c r="AR104" s="871"/>
      <c r="AS104" s="871"/>
      <c r="AT104" s="871"/>
      <c r="AU104" s="871"/>
      <c r="AV104" s="871"/>
      <c r="AW104" s="871"/>
      <c r="AX104" s="871"/>
      <c r="AY104">
        <f>COUNTA($C$104)</f>
        <v>1</v>
      </c>
    </row>
    <row r="105" spans="1:51" ht="26.25" customHeight="1" x14ac:dyDescent="0.15">
      <c r="A105" s="986">
        <v>3</v>
      </c>
      <c r="B105" s="986">
        <v>1</v>
      </c>
      <c r="C105" s="874" t="s">
        <v>816</v>
      </c>
      <c r="D105" s="874"/>
      <c r="E105" s="874"/>
      <c r="F105" s="874"/>
      <c r="G105" s="874"/>
      <c r="H105" s="874"/>
      <c r="I105" s="874"/>
      <c r="J105" s="875">
        <v>9012405000904</v>
      </c>
      <c r="K105" s="876"/>
      <c r="L105" s="876"/>
      <c r="M105" s="876"/>
      <c r="N105" s="876"/>
      <c r="O105" s="876"/>
      <c r="P105" s="877" t="s">
        <v>820</v>
      </c>
      <c r="Q105" s="878"/>
      <c r="R105" s="878"/>
      <c r="S105" s="878"/>
      <c r="T105" s="878"/>
      <c r="U105" s="878"/>
      <c r="V105" s="878"/>
      <c r="W105" s="878"/>
      <c r="X105" s="878"/>
      <c r="Y105" s="879">
        <v>2</v>
      </c>
      <c r="Z105" s="880"/>
      <c r="AA105" s="880"/>
      <c r="AB105" s="881"/>
      <c r="AC105" s="987" t="s">
        <v>330</v>
      </c>
      <c r="AD105" s="987"/>
      <c r="AE105" s="987"/>
      <c r="AF105" s="987"/>
      <c r="AG105" s="987"/>
      <c r="AH105" s="884" t="s">
        <v>725</v>
      </c>
      <c r="AI105" s="885"/>
      <c r="AJ105" s="885"/>
      <c r="AK105" s="885"/>
      <c r="AL105" s="868">
        <v>100</v>
      </c>
      <c r="AM105" s="869"/>
      <c r="AN105" s="869"/>
      <c r="AO105" s="870"/>
      <c r="AP105" s="871" t="s">
        <v>725</v>
      </c>
      <c r="AQ105" s="871"/>
      <c r="AR105" s="871"/>
      <c r="AS105" s="871"/>
      <c r="AT105" s="871"/>
      <c r="AU105" s="871"/>
      <c r="AV105" s="871"/>
      <c r="AW105" s="871"/>
      <c r="AX105" s="871"/>
      <c r="AY105">
        <f>COUNTA($C$105)</f>
        <v>1</v>
      </c>
    </row>
    <row r="106" spans="1:51" ht="26.25" customHeight="1" x14ac:dyDescent="0.15">
      <c r="A106" s="986">
        <v>4</v>
      </c>
      <c r="B106" s="986">
        <v>1</v>
      </c>
      <c r="C106" s="874" t="s">
        <v>817</v>
      </c>
      <c r="D106" s="874"/>
      <c r="E106" s="874"/>
      <c r="F106" s="874"/>
      <c r="G106" s="874"/>
      <c r="H106" s="874"/>
      <c r="I106" s="874"/>
      <c r="J106" s="875">
        <v>3030001094011</v>
      </c>
      <c r="K106" s="876"/>
      <c r="L106" s="876"/>
      <c r="M106" s="876"/>
      <c r="N106" s="876"/>
      <c r="O106" s="876"/>
      <c r="P106" s="877" t="s">
        <v>821</v>
      </c>
      <c r="Q106" s="878"/>
      <c r="R106" s="878"/>
      <c r="S106" s="878"/>
      <c r="T106" s="878"/>
      <c r="U106" s="878"/>
      <c r="V106" s="878"/>
      <c r="W106" s="878"/>
      <c r="X106" s="878"/>
      <c r="Y106" s="879">
        <v>1</v>
      </c>
      <c r="Z106" s="880"/>
      <c r="AA106" s="880"/>
      <c r="AB106" s="881"/>
      <c r="AC106" s="987" t="s">
        <v>330</v>
      </c>
      <c r="AD106" s="987"/>
      <c r="AE106" s="987"/>
      <c r="AF106" s="987"/>
      <c r="AG106" s="987"/>
      <c r="AH106" s="884" t="s">
        <v>725</v>
      </c>
      <c r="AI106" s="885"/>
      <c r="AJ106" s="885"/>
      <c r="AK106" s="885"/>
      <c r="AL106" s="868">
        <v>100</v>
      </c>
      <c r="AM106" s="869"/>
      <c r="AN106" s="869"/>
      <c r="AO106" s="870"/>
      <c r="AP106" s="871" t="s">
        <v>725</v>
      </c>
      <c r="AQ106" s="871"/>
      <c r="AR106" s="871"/>
      <c r="AS106" s="871"/>
      <c r="AT106" s="871"/>
      <c r="AU106" s="871"/>
      <c r="AV106" s="871"/>
      <c r="AW106" s="871"/>
      <c r="AX106" s="871"/>
      <c r="AY106">
        <f>COUNTA($C$106)</f>
        <v>1</v>
      </c>
    </row>
    <row r="107" spans="1:51" ht="26.25" hidden="1" customHeight="1" x14ac:dyDescent="0.15">
      <c r="A107" s="986">
        <v>5</v>
      </c>
      <c r="B107" s="986">
        <v>1</v>
      </c>
      <c r="C107" s="874"/>
      <c r="D107" s="874"/>
      <c r="E107" s="874"/>
      <c r="F107" s="874"/>
      <c r="G107" s="874"/>
      <c r="H107" s="874"/>
      <c r="I107" s="874"/>
      <c r="J107" s="875"/>
      <c r="K107" s="876"/>
      <c r="L107" s="876"/>
      <c r="M107" s="876"/>
      <c r="N107" s="876"/>
      <c r="O107" s="876"/>
      <c r="P107" s="877"/>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hidden="1"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hidden="1"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hidden="1"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hidden="1"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hidden="1"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hidden="1"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hidden="1"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hidden="1"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hidden="1"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hidden="1"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hidden="1"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hidden="1"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hidden="1"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hidden="1"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hidden="1"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hidden="1"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hidden="1"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hidden="1"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hidden="1"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hidden="1"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hidden="1"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hidden="1"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hidden="1"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hidden="1"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hidden="1"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861"/>
      <c r="B135" s="861"/>
      <c r="C135" s="861" t="s">
        <v>24</v>
      </c>
      <c r="D135" s="861"/>
      <c r="E135" s="861"/>
      <c r="F135" s="861"/>
      <c r="G135" s="861"/>
      <c r="H135" s="861"/>
      <c r="I135" s="861"/>
      <c r="J135" s="988" t="s">
        <v>268</v>
      </c>
      <c r="K135" s="989"/>
      <c r="L135" s="989"/>
      <c r="M135" s="989"/>
      <c r="N135" s="989"/>
      <c r="O135" s="989"/>
      <c r="P135" s="429" t="s">
        <v>25</v>
      </c>
      <c r="Q135" s="429"/>
      <c r="R135" s="429"/>
      <c r="S135" s="429"/>
      <c r="T135" s="429"/>
      <c r="U135" s="429"/>
      <c r="V135" s="429"/>
      <c r="W135" s="429"/>
      <c r="X135" s="429"/>
      <c r="Y135" s="863" t="s">
        <v>309</v>
      </c>
      <c r="Z135" s="864"/>
      <c r="AA135" s="864"/>
      <c r="AB135" s="864"/>
      <c r="AC135" s="988" t="s">
        <v>300</v>
      </c>
      <c r="AD135" s="988"/>
      <c r="AE135" s="988"/>
      <c r="AF135" s="988"/>
      <c r="AG135" s="988"/>
      <c r="AH135" s="863" t="s">
        <v>235</v>
      </c>
      <c r="AI135" s="861"/>
      <c r="AJ135" s="861"/>
      <c r="AK135" s="861"/>
      <c r="AL135" s="861" t="s">
        <v>19</v>
      </c>
      <c r="AM135" s="861"/>
      <c r="AN135" s="861"/>
      <c r="AO135" s="865"/>
      <c r="AP135" s="990" t="s">
        <v>269</v>
      </c>
      <c r="AQ135" s="990"/>
      <c r="AR135" s="990"/>
      <c r="AS135" s="990"/>
      <c r="AT135" s="990"/>
      <c r="AU135" s="990"/>
      <c r="AV135" s="990"/>
      <c r="AW135" s="990"/>
      <c r="AX135" s="990"/>
      <c r="AY135" s="34">
        <f>$AY$133</f>
        <v>1</v>
      </c>
    </row>
    <row r="136" spans="1:51" ht="26.25" customHeight="1" x14ac:dyDescent="0.15">
      <c r="A136" s="986">
        <v>1</v>
      </c>
      <c r="B136" s="986">
        <v>1</v>
      </c>
      <c r="C136" s="873" t="s">
        <v>862</v>
      </c>
      <c r="D136" s="874"/>
      <c r="E136" s="874"/>
      <c r="F136" s="874"/>
      <c r="G136" s="874"/>
      <c r="H136" s="874"/>
      <c r="I136" s="874"/>
      <c r="J136" s="875">
        <v>4010701026082</v>
      </c>
      <c r="K136" s="876"/>
      <c r="L136" s="876"/>
      <c r="M136" s="876"/>
      <c r="N136" s="876"/>
      <c r="O136" s="876"/>
      <c r="P136" s="878" t="s">
        <v>863</v>
      </c>
      <c r="Q136" s="878"/>
      <c r="R136" s="878"/>
      <c r="S136" s="878"/>
      <c r="T136" s="878"/>
      <c r="U136" s="878"/>
      <c r="V136" s="878"/>
      <c r="W136" s="878"/>
      <c r="X136" s="878"/>
      <c r="Y136" s="879">
        <v>6</v>
      </c>
      <c r="Z136" s="880"/>
      <c r="AA136" s="880"/>
      <c r="AB136" s="881"/>
      <c r="AC136" s="987" t="s">
        <v>330</v>
      </c>
      <c r="AD136" s="987"/>
      <c r="AE136" s="987"/>
      <c r="AF136" s="987"/>
      <c r="AG136" s="987"/>
      <c r="AH136" s="884" t="s">
        <v>725</v>
      </c>
      <c r="AI136" s="885"/>
      <c r="AJ136" s="885"/>
      <c r="AK136" s="885"/>
      <c r="AL136" s="868">
        <v>100</v>
      </c>
      <c r="AM136" s="869"/>
      <c r="AN136" s="869"/>
      <c r="AO136" s="870"/>
      <c r="AP136" s="871" t="s">
        <v>725</v>
      </c>
      <c r="AQ136" s="871"/>
      <c r="AR136" s="871"/>
      <c r="AS136" s="871"/>
      <c r="AT136" s="871"/>
      <c r="AU136" s="871"/>
      <c r="AV136" s="871"/>
      <c r="AW136" s="871"/>
      <c r="AX136" s="871"/>
      <c r="AY136" s="34">
        <f>$AY$133</f>
        <v>1</v>
      </c>
    </row>
    <row r="137" spans="1:51" ht="26.25" customHeight="1" x14ac:dyDescent="0.15">
      <c r="A137" s="986">
        <v>2</v>
      </c>
      <c r="B137" s="986">
        <v>1</v>
      </c>
      <c r="C137" s="873" t="s">
        <v>970</v>
      </c>
      <c r="D137" s="874"/>
      <c r="E137" s="874"/>
      <c r="F137" s="874"/>
      <c r="G137" s="874"/>
      <c r="H137" s="874"/>
      <c r="I137" s="874"/>
      <c r="J137" s="875">
        <v>3010001156738</v>
      </c>
      <c r="K137" s="876"/>
      <c r="L137" s="876"/>
      <c r="M137" s="876"/>
      <c r="N137" s="876"/>
      <c r="O137" s="876"/>
      <c r="P137" s="878" t="s">
        <v>860</v>
      </c>
      <c r="Q137" s="878"/>
      <c r="R137" s="878"/>
      <c r="S137" s="878"/>
      <c r="T137" s="878"/>
      <c r="U137" s="878"/>
      <c r="V137" s="878"/>
      <c r="W137" s="878"/>
      <c r="X137" s="878"/>
      <c r="Y137" s="879">
        <v>1</v>
      </c>
      <c r="Z137" s="880"/>
      <c r="AA137" s="880"/>
      <c r="AB137" s="881"/>
      <c r="AC137" s="987" t="s">
        <v>330</v>
      </c>
      <c r="AD137" s="987"/>
      <c r="AE137" s="987"/>
      <c r="AF137" s="987"/>
      <c r="AG137" s="987"/>
      <c r="AH137" s="884" t="s">
        <v>725</v>
      </c>
      <c r="AI137" s="885"/>
      <c r="AJ137" s="885"/>
      <c r="AK137" s="885"/>
      <c r="AL137" s="868">
        <v>100</v>
      </c>
      <c r="AM137" s="869"/>
      <c r="AN137" s="869"/>
      <c r="AO137" s="870"/>
      <c r="AP137" s="871" t="s">
        <v>725</v>
      </c>
      <c r="AQ137" s="871"/>
      <c r="AR137" s="871"/>
      <c r="AS137" s="871"/>
      <c r="AT137" s="871"/>
      <c r="AU137" s="871"/>
      <c r="AV137" s="871"/>
      <c r="AW137" s="871"/>
      <c r="AX137" s="871"/>
      <c r="AY137">
        <f>COUNTA($C$137)</f>
        <v>1</v>
      </c>
    </row>
    <row r="138" spans="1:51" ht="26.25" hidden="1"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hidden="1"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hidden="1"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hidden="1"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hidden="1"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hidden="1"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hidden="1"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hidden="1"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hidden="1"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hidden="1"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hidden="1"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hidden="1"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hidden="1"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hidden="1"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hidden="1"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hidden="1"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hidden="1"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hidden="1"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hidden="1"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hidden="1"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hidden="1"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hidden="1"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hidden="1"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hidden="1"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hidden="1"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hidden="1"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hidden="1"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hidden="1"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861"/>
      <c r="B168" s="861"/>
      <c r="C168" s="861" t="s">
        <v>24</v>
      </c>
      <c r="D168" s="861"/>
      <c r="E168" s="861"/>
      <c r="F168" s="861"/>
      <c r="G168" s="861"/>
      <c r="H168" s="861"/>
      <c r="I168" s="861"/>
      <c r="J168" s="988" t="s">
        <v>268</v>
      </c>
      <c r="K168" s="989"/>
      <c r="L168" s="989"/>
      <c r="M168" s="989"/>
      <c r="N168" s="989"/>
      <c r="O168" s="989"/>
      <c r="P168" s="429" t="s">
        <v>25</v>
      </c>
      <c r="Q168" s="429"/>
      <c r="R168" s="429"/>
      <c r="S168" s="429"/>
      <c r="T168" s="429"/>
      <c r="U168" s="429"/>
      <c r="V168" s="429"/>
      <c r="W168" s="429"/>
      <c r="X168" s="429"/>
      <c r="Y168" s="863" t="s">
        <v>309</v>
      </c>
      <c r="Z168" s="864"/>
      <c r="AA168" s="864"/>
      <c r="AB168" s="864"/>
      <c r="AC168" s="988" t="s">
        <v>300</v>
      </c>
      <c r="AD168" s="988"/>
      <c r="AE168" s="988"/>
      <c r="AF168" s="988"/>
      <c r="AG168" s="988"/>
      <c r="AH168" s="863" t="s">
        <v>235</v>
      </c>
      <c r="AI168" s="861"/>
      <c r="AJ168" s="861"/>
      <c r="AK168" s="861"/>
      <c r="AL168" s="861" t="s">
        <v>19</v>
      </c>
      <c r="AM168" s="861"/>
      <c r="AN168" s="861"/>
      <c r="AO168" s="865"/>
      <c r="AP168" s="990" t="s">
        <v>269</v>
      </c>
      <c r="AQ168" s="990"/>
      <c r="AR168" s="990"/>
      <c r="AS168" s="990"/>
      <c r="AT168" s="990"/>
      <c r="AU168" s="990"/>
      <c r="AV168" s="990"/>
      <c r="AW168" s="990"/>
      <c r="AX168" s="990"/>
      <c r="AY168" s="34">
        <f>$AY$166</f>
        <v>1</v>
      </c>
    </row>
    <row r="169" spans="1:51" ht="26.25" customHeight="1" x14ac:dyDescent="0.15">
      <c r="A169" s="986">
        <v>1</v>
      </c>
      <c r="B169" s="986">
        <v>1</v>
      </c>
      <c r="C169" s="874" t="s">
        <v>875</v>
      </c>
      <c r="D169" s="874"/>
      <c r="E169" s="874"/>
      <c r="F169" s="874"/>
      <c r="G169" s="874"/>
      <c r="H169" s="874"/>
      <c r="I169" s="874"/>
      <c r="J169" s="875">
        <v>2010401081578</v>
      </c>
      <c r="K169" s="876"/>
      <c r="L169" s="876"/>
      <c r="M169" s="876"/>
      <c r="N169" s="876"/>
      <c r="O169" s="876"/>
      <c r="P169" s="878" t="s">
        <v>877</v>
      </c>
      <c r="Q169" s="878"/>
      <c r="R169" s="878"/>
      <c r="S169" s="878"/>
      <c r="T169" s="878"/>
      <c r="U169" s="878"/>
      <c r="V169" s="878"/>
      <c r="W169" s="878"/>
      <c r="X169" s="878"/>
      <c r="Y169" s="879">
        <v>4</v>
      </c>
      <c r="Z169" s="880"/>
      <c r="AA169" s="880"/>
      <c r="AB169" s="881"/>
      <c r="AC169" s="987" t="s">
        <v>330</v>
      </c>
      <c r="AD169" s="987"/>
      <c r="AE169" s="987"/>
      <c r="AF169" s="987"/>
      <c r="AG169" s="987"/>
      <c r="AH169" s="884" t="s">
        <v>725</v>
      </c>
      <c r="AI169" s="885"/>
      <c r="AJ169" s="885"/>
      <c r="AK169" s="885"/>
      <c r="AL169" s="868">
        <v>100</v>
      </c>
      <c r="AM169" s="869"/>
      <c r="AN169" s="869"/>
      <c r="AO169" s="870"/>
      <c r="AP169" s="871" t="s">
        <v>725</v>
      </c>
      <c r="AQ169" s="871"/>
      <c r="AR169" s="871"/>
      <c r="AS169" s="871"/>
      <c r="AT169" s="871"/>
      <c r="AU169" s="871"/>
      <c r="AV169" s="871"/>
      <c r="AW169" s="871"/>
      <c r="AX169" s="871"/>
      <c r="AY169" s="34">
        <f>$AY$166</f>
        <v>1</v>
      </c>
    </row>
    <row r="170" spans="1:51" ht="26.25" customHeight="1" x14ac:dyDescent="0.15">
      <c r="A170" s="986">
        <v>2</v>
      </c>
      <c r="B170" s="986">
        <v>1</v>
      </c>
      <c r="C170" s="874" t="s">
        <v>876</v>
      </c>
      <c r="D170" s="874"/>
      <c r="E170" s="874"/>
      <c r="F170" s="874"/>
      <c r="G170" s="874"/>
      <c r="H170" s="874"/>
      <c r="I170" s="874"/>
      <c r="J170" s="875">
        <v>3010401136240</v>
      </c>
      <c r="K170" s="876"/>
      <c r="L170" s="876"/>
      <c r="M170" s="876"/>
      <c r="N170" s="876"/>
      <c r="O170" s="876"/>
      <c r="P170" s="878" t="s">
        <v>878</v>
      </c>
      <c r="Q170" s="878"/>
      <c r="R170" s="878"/>
      <c r="S170" s="878"/>
      <c r="T170" s="878"/>
      <c r="U170" s="878"/>
      <c r="V170" s="878"/>
      <c r="W170" s="878"/>
      <c r="X170" s="878"/>
      <c r="Y170" s="879">
        <v>1</v>
      </c>
      <c r="Z170" s="880"/>
      <c r="AA170" s="880"/>
      <c r="AB170" s="881"/>
      <c r="AC170" s="987" t="s">
        <v>330</v>
      </c>
      <c r="AD170" s="987"/>
      <c r="AE170" s="987"/>
      <c r="AF170" s="987"/>
      <c r="AG170" s="987"/>
      <c r="AH170" s="884" t="s">
        <v>725</v>
      </c>
      <c r="AI170" s="885"/>
      <c r="AJ170" s="885"/>
      <c r="AK170" s="885"/>
      <c r="AL170" s="868">
        <v>100</v>
      </c>
      <c r="AM170" s="869"/>
      <c r="AN170" s="869"/>
      <c r="AO170" s="870"/>
      <c r="AP170" s="871" t="s">
        <v>725</v>
      </c>
      <c r="AQ170" s="871"/>
      <c r="AR170" s="871"/>
      <c r="AS170" s="871"/>
      <c r="AT170" s="871"/>
      <c r="AU170" s="871"/>
      <c r="AV170" s="871"/>
      <c r="AW170" s="871"/>
      <c r="AX170" s="871"/>
      <c r="AY170">
        <f>COUNTA($C$170)</f>
        <v>1</v>
      </c>
    </row>
    <row r="171" spans="1:51" ht="26.25" hidden="1"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hidden="1"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hidden="1"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hidden="1"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hidden="1"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hidden="1"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hidden="1"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hidden="1"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hidden="1"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hidden="1"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hidden="1"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hidden="1"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hidden="1"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hidden="1"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hidden="1"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hidden="1"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hidden="1"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hidden="1"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hidden="1"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hidden="1"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hidden="1"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hidden="1"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hidden="1"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hidden="1"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hidden="1"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hidden="1"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hidden="1"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hidden="1"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61"/>
      <c r="B201" s="861"/>
      <c r="C201" s="861" t="s">
        <v>24</v>
      </c>
      <c r="D201" s="861"/>
      <c r="E201" s="861"/>
      <c r="F201" s="861"/>
      <c r="G201" s="861"/>
      <c r="H201" s="861"/>
      <c r="I201" s="861"/>
      <c r="J201" s="988" t="s">
        <v>268</v>
      </c>
      <c r="K201" s="989"/>
      <c r="L201" s="989"/>
      <c r="M201" s="989"/>
      <c r="N201" s="989"/>
      <c r="O201" s="989"/>
      <c r="P201" s="429" t="s">
        <v>25</v>
      </c>
      <c r="Q201" s="429"/>
      <c r="R201" s="429"/>
      <c r="S201" s="429"/>
      <c r="T201" s="429"/>
      <c r="U201" s="429"/>
      <c r="V201" s="429"/>
      <c r="W201" s="429"/>
      <c r="X201" s="429"/>
      <c r="Y201" s="863" t="s">
        <v>309</v>
      </c>
      <c r="Z201" s="864"/>
      <c r="AA201" s="864"/>
      <c r="AB201" s="864"/>
      <c r="AC201" s="988" t="s">
        <v>300</v>
      </c>
      <c r="AD201" s="988"/>
      <c r="AE201" s="988"/>
      <c r="AF201" s="988"/>
      <c r="AG201" s="988"/>
      <c r="AH201" s="863" t="s">
        <v>235</v>
      </c>
      <c r="AI201" s="861"/>
      <c r="AJ201" s="861"/>
      <c r="AK201" s="861"/>
      <c r="AL201" s="861" t="s">
        <v>19</v>
      </c>
      <c r="AM201" s="861"/>
      <c r="AN201" s="861"/>
      <c r="AO201" s="865"/>
      <c r="AP201" s="990" t="s">
        <v>269</v>
      </c>
      <c r="AQ201" s="990"/>
      <c r="AR201" s="990"/>
      <c r="AS201" s="990"/>
      <c r="AT201" s="990"/>
      <c r="AU201" s="990"/>
      <c r="AV201" s="990"/>
      <c r="AW201" s="990"/>
      <c r="AX201" s="990"/>
      <c r="AY201" s="34">
        <f>$AY$199</f>
        <v>0</v>
      </c>
    </row>
    <row r="202" spans="1:51" ht="26.25" hidden="1"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hidden="1"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hidden="1"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hidden="1"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hidden="1"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hidden="1"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hidden="1"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hidden="1"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hidden="1"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hidden="1"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hidden="1"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hidden="1"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hidden="1"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hidden="1"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hidden="1"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hidden="1"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hidden="1"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hidden="1"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hidden="1"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hidden="1"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hidden="1"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hidden="1"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hidden="1"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hidden="1"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hidden="1"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hidden="1"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hidden="1"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hidden="1"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hidden="1"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hidden="1"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1"/>
      <c r="B234" s="861"/>
      <c r="C234" s="861" t="s">
        <v>24</v>
      </c>
      <c r="D234" s="861"/>
      <c r="E234" s="861"/>
      <c r="F234" s="861"/>
      <c r="G234" s="861"/>
      <c r="H234" s="861"/>
      <c r="I234" s="861"/>
      <c r="J234" s="988" t="s">
        <v>268</v>
      </c>
      <c r="K234" s="989"/>
      <c r="L234" s="989"/>
      <c r="M234" s="989"/>
      <c r="N234" s="989"/>
      <c r="O234" s="989"/>
      <c r="P234" s="429" t="s">
        <v>25</v>
      </c>
      <c r="Q234" s="429"/>
      <c r="R234" s="429"/>
      <c r="S234" s="429"/>
      <c r="T234" s="429"/>
      <c r="U234" s="429"/>
      <c r="V234" s="429"/>
      <c r="W234" s="429"/>
      <c r="X234" s="429"/>
      <c r="Y234" s="863" t="s">
        <v>309</v>
      </c>
      <c r="Z234" s="864"/>
      <c r="AA234" s="864"/>
      <c r="AB234" s="864"/>
      <c r="AC234" s="988" t="s">
        <v>300</v>
      </c>
      <c r="AD234" s="988"/>
      <c r="AE234" s="988"/>
      <c r="AF234" s="988"/>
      <c r="AG234" s="988"/>
      <c r="AH234" s="863" t="s">
        <v>235</v>
      </c>
      <c r="AI234" s="861"/>
      <c r="AJ234" s="861"/>
      <c r="AK234" s="861"/>
      <c r="AL234" s="861" t="s">
        <v>19</v>
      </c>
      <c r="AM234" s="861"/>
      <c r="AN234" s="861"/>
      <c r="AO234" s="865"/>
      <c r="AP234" s="990" t="s">
        <v>269</v>
      </c>
      <c r="AQ234" s="990"/>
      <c r="AR234" s="990"/>
      <c r="AS234" s="990"/>
      <c r="AT234" s="990"/>
      <c r="AU234" s="990"/>
      <c r="AV234" s="990"/>
      <c r="AW234" s="990"/>
      <c r="AX234" s="990"/>
      <c r="AY234" s="84">
        <f>$AY$232</f>
        <v>0</v>
      </c>
    </row>
    <row r="235" spans="1:51" ht="26.25" hidden="1"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hidden="1"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hidden="1"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hidden="1"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hidden="1"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hidden="1"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hidden="1"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hidden="1"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hidden="1"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hidden="1"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hidden="1"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hidden="1"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hidden="1"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hidden="1"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hidden="1"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hidden="1"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hidden="1"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hidden="1"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hidden="1"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hidden="1"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hidden="1"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hidden="1"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hidden="1"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hidden="1"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hidden="1"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hidden="1"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hidden="1"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hidden="1"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hidden="1"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hidden="1"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1"/>
      <c r="B267" s="861"/>
      <c r="C267" s="861" t="s">
        <v>24</v>
      </c>
      <c r="D267" s="861"/>
      <c r="E267" s="861"/>
      <c r="F267" s="861"/>
      <c r="G267" s="861"/>
      <c r="H267" s="861"/>
      <c r="I267" s="861"/>
      <c r="J267" s="988" t="s">
        <v>268</v>
      </c>
      <c r="K267" s="989"/>
      <c r="L267" s="989"/>
      <c r="M267" s="989"/>
      <c r="N267" s="989"/>
      <c r="O267" s="989"/>
      <c r="P267" s="429" t="s">
        <v>25</v>
      </c>
      <c r="Q267" s="429"/>
      <c r="R267" s="429"/>
      <c r="S267" s="429"/>
      <c r="T267" s="429"/>
      <c r="U267" s="429"/>
      <c r="V267" s="429"/>
      <c r="W267" s="429"/>
      <c r="X267" s="429"/>
      <c r="Y267" s="863" t="s">
        <v>309</v>
      </c>
      <c r="Z267" s="864"/>
      <c r="AA267" s="864"/>
      <c r="AB267" s="864"/>
      <c r="AC267" s="988" t="s">
        <v>300</v>
      </c>
      <c r="AD267" s="988"/>
      <c r="AE267" s="988"/>
      <c r="AF267" s="988"/>
      <c r="AG267" s="988"/>
      <c r="AH267" s="863" t="s">
        <v>235</v>
      </c>
      <c r="AI267" s="861"/>
      <c r="AJ267" s="861"/>
      <c r="AK267" s="861"/>
      <c r="AL267" s="861" t="s">
        <v>19</v>
      </c>
      <c r="AM267" s="861"/>
      <c r="AN267" s="861"/>
      <c r="AO267" s="865"/>
      <c r="AP267" s="990" t="s">
        <v>269</v>
      </c>
      <c r="AQ267" s="990"/>
      <c r="AR267" s="990"/>
      <c r="AS267" s="990"/>
      <c r="AT267" s="990"/>
      <c r="AU267" s="990"/>
      <c r="AV267" s="990"/>
      <c r="AW267" s="990"/>
      <c r="AX267" s="990"/>
      <c r="AY267" s="34">
        <f>$AY$265</f>
        <v>0</v>
      </c>
    </row>
    <row r="268" spans="1:51" ht="26.25" hidden="1"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hidden="1"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hidden="1"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hidden="1"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hidden="1"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hidden="1"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hidden="1"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hidden="1"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hidden="1"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hidden="1"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hidden="1"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hidden="1"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hidden="1"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hidden="1"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hidden="1"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hidden="1"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hidden="1"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hidden="1"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hidden="1"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hidden="1"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hidden="1"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hidden="1"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hidden="1"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hidden="1"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hidden="1"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hidden="1"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hidden="1"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hidden="1"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hidden="1"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hidden="1"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1"/>
      <c r="B300" s="861"/>
      <c r="C300" s="861" t="s">
        <v>24</v>
      </c>
      <c r="D300" s="861"/>
      <c r="E300" s="861"/>
      <c r="F300" s="861"/>
      <c r="G300" s="861"/>
      <c r="H300" s="861"/>
      <c r="I300" s="861"/>
      <c r="J300" s="988" t="s">
        <v>268</v>
      </c>
      <c r="K300" s="989"/>
      <c r="L300" s="989"/>
      <c r="M300" s="989"/>
      <c r="N300" s="989"/>
      <c r="O300" s="989"/>
      <c r="P300" s="429" t="s">
        <v>25</v>
      </c>
      <c r="Q300" s="429"/>
      <c r="R300" s="429"/>
      <c r="S300" s="429"/>
      <c r="T300" s="429"/>
      <c r="U300" s="429"/>
      <c r="V300" s="429"/>
      <c r="W300" s="429"/>
      <c r="X300" s="429"/>
      <c r="Y300" s="863" t="s">
        <v>309</v>
      </c>
      <c r="Z300" s="864"/>
      <c r="AA300" s="864"/>
      <c r="AB300" s="864"/>
      <c r="AC300" s="988" t="s">
        <v>300</v>
      </c>
      <c r="AD300" s="988"/>
      <c r="AE300" s="988"/>
      <c r="AF300" s="988"/>
      <c r="AG300" s="988"/>
      <c r="AH300" s="863" t="s">
        <v>235</v>
      </c>
      <c r="AI300" s="861"/>
      <c r="AJ300" s="861"/>
      <c r="AK300" s="861"/>
      <c r="AL300" s="861" t="s">
        <v>19</v>
      </c>
      <c r="AM300" s="861"/>
      <c r="AN300" s="861"/>
      <c r="AO300" s="865"/>
      <c r="AP300" s="990" t="s">
        <v>269</v>
      </c>
      <c r="AQ300" s="990"/>
      <c r="AR300" s="990"/>
      <c r="AS300" s="990"/>
      <c r="AT300" s="990"/>
      <c r="AU300" s="990"/>
      <c r="AV300" s="990"/>
      <c r="AW300" s="990"/>
      <c r="AX300" s="990"/>
      <c r="AY300" s="34">
        <f>$AY$298</f>
        <v>0</v>
      </c>
    </row>
    <row r="301" spans="1:51" ht="26.25" hidden="1"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hidden="1"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hidden="1"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hidden="1"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hidden="1"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hidden="1"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hidden="1"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hidden="1"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hidden="1"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hidden="1"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hidden="1"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hidden="1"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hidden="1"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hidden="1"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hidden="1"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hidden="1"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hidden="1"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hidden="1"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hidden="1"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hidden="1"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hidden="1"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hidden="1"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hidden="1"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hidden="1"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hidden="1"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hidden="1"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hidden="1"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hidden="1"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hidden="1"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hidden="1"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1"/>
      <c r="B333" s="861"/>
      <c r="C333" s="861" t="s">
        <v>24</v>
      </c>
      <c r="D333" s="861"/>
      <c r="E333" s="861"/>
      <c r="F333" s="861"/>
      <c r="G333" s="861"/>
      <c r="H333" s="861"/>
      <c r="I333" s="861"/>
      <c r="J333" s="988" t="s">
        <v>268</v>
      </c>
      <c r="K333" s="989"/>
      <c r="L333" s="989"/>
      <c r="M333" s="989"/>
      <c r="N333" s="989"/>
      <c r="O333" s="989"/>
      <c r="P333" s="429" t="s">
        <v>25</v>
      </c>
      <c r="Q333" s="429"/>
      <c r="R333" s="429"/>
      <c r="S333" s="429"/>
      <c r="T333" s="429"/>
      <c r="U333" s="429"/>
      <c r="V333" s="429"/>
      <c r="W333" s="429"/>
      <c r="X333" s="429"/>
      <c r="Y333" s="863" t="s">
        <v>309</v>
      </c>
      <c r="Z333" s="864"/>
      <c r="AA333" s="864"/>
      <c r="AB333" s="864"/>
      <c r="AC333" s="988" t="s">
        <v>300</v>
      </c>
      <c r="AD333" s="988"/>
      <c r="AE333" s="988"/>
      <c r="AF333" s="988"/>
      <c r="AG333" s="988"/>
      <c r="AH333" s="863" t="s">
        <v>235</v>
      </c>
      <c r="AI333" s="861"/>
      <c r="AJ333" s="861"/>
      <c r="AK333" s="861"/>
      <c r="AL333" s="861" t="s">
        <v>19</v>
      </c>
      <c r="AM333" s="861"/>
      <c r="AN333" s="861"/>
      <c r="AO333" s="865"/>
      <c r="AP333" s="990" t="s">
        <v>269</v>
      </c>
      <c r="AQ333" s="990"/>
      <c r="AR333" s="990"/>
      <c r="AS333" s="990"/>
      <c r="AT333" s="990"/>
      <c r="AU333" s="990"/>
      <c r="AV333" s="990"/>
      <c r="AW333" s="990"/>
      <c r="AX333" s="990"/>
      <c r="AY333" s="34">
        <f>$AY$331</f>
        <v>0</v>
      </c>
    </row>
    <row r="334" spans="1:51" ht="26.25" hidden="1"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hidden="1"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hidden="1"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hidden="1"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hidden="1"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hidden="1"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hidden="1"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hidden="1"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hidden="1"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hidden="1"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hidden="1"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hidden="1"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hidden="1"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hidden="1"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hidden="1"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hidden="1"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hidden="1"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hidden="1"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hidden="1"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hidden="1"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hidden="1"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hidden="1"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hidden="1"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hidden="1"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hidden="1"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hidden="1"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hidden="1"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hidden="1"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hidden="1"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hidden="1"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1"/>
      <c r="B366" s="861"/>
      <c r="C366" s="861" t="s">
        <v>24</v>
      </c>
      <c r="D366" s="861"/>
      <c r="E366" s="861"/>
      <c r="F366" s="861"/>
      <c r="G366" s="861"/>
      <c r="H366" s="861"/>
      <c r="I366" s="861"/>
      <c r="J366" s="988" t="s">
        <v>268</v>
      </c>
      <c r="K366" s="989"/>
      <c r="L366" s="989"/>
      <c r="M366" s="989"/>
      <c r="N366" s="989"/>
      <c r="O366" s="989"/>
      <c r="P366" s="429" t="s">
        <v>25</v>
      </c>
      <c r="Q366" s="429"/>
      <c r="R366" s="429"/>
      <c r="S366" s="429"/>
      <c r="T366" s="429"/>
      <c r="U366" s="429"/>
      <c r="V366" s="429"/>
      <c r="W366" s="429"/>
      <c r="X366" s="429"/>
      <c r="Y366" s="863" t="s">
        <v>309</v>
      </c>
      <c r="Z366" s="864"/>
      <c r="AA366" s="864"/>
      <c r="AB366" s="864"/>
      <c r="AC366" s="988" t="s">
        <v>300</v>
      </c>
      <c r="AD366" s="988"/>
      <c r="AE366" s="988"/>
      <c r="AF366" s="988"/>
      <c r="AG366" s="988"/>
      <c r="AH366" s="863" t="s">
        <v>235</v>
      </c>
      <c r="AI366" s="861"/>
      <c r="AJ366" s="861"/>
      <c r="AK366" s="861"/>
      <c r="AL366" s="861" t="s">
        <v>19</v>
      </c>
      <c r="AM366" s="861"/>
      <c r="AN366" s="861"/>
      <c r="AO366" s="865"/>
      <c r="AP366" s="990" t="s">
        <v>269</v>
      </c>
      <c r="AQ366" s="990"/>
      <c r="AR366" s="990"/>
      <c r="AS366" s="990"/>
      <c r="AT366" s="990"/>
      <c r="AU366" s="990"/>
      <c r="AV366" s="990"/>
      <c r="AW366" s="990"/>
      <c r="AX366" s="990"/>
      <c r="AY366" s="34">
        <f>$AY$364</f>
        <v>0</v>
      </c>
    </row>
    <row r="367" spans="1:51" ht="26.25" hidden="1"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hidden="1"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hidden="1"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hidden="1"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hidden="1"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hidden="1"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hidden="1"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hidden="1"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hidden="1"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hidden="1"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hidden="1"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hidden="1"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hidden="1"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hidden="1"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hidden="1"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hidden="1"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hidden="1"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hidden="1"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hidden="1"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hidden="1"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hidden="1"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hidden="1"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hidden="1"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hidden="1"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hidden="1"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hidden="1"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hidden="1"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hidden="1"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hidden="1"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hidden="1"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1"/>
      <c r="B399" s="861"/>
      <c r="C399" s="861" t="s">
        <v>24</v>
      </c>
      <c r="D399" s="861"/>
      <c r="E399" s="861"/>
      <c r="F399" s="861"/>
      <c r="G399" s="861"/>
      <c r="H399" s="861"/>
      <c r="I399" s="861"/>
      <c r="J399" s="988" t="s">
        <v>268</v>
      </c>
      <c r="K399" s="989"/>
      <c r="L399" s="989"/>
      <c r="M399" s="989"/>
      <c r="N399" s="989"/>
      <c r="O399" s="989"/>
      <c r="P399" s="429" t="s">
        <v>25</v>
      </c>
      <c r="Q399" s="429"/>
      <c r="R399" s="429"/>
      <c r="S399" s="429"/>
      <c r="T399" s="429"/>
      <c r="U399" s="429"/>
      <c r="V399" s="429"/>
      <c r="W399" s="429"/>
      <c r="X399" s="429"/>
      <c r="Y399" s="863" t="s">
        <v>309</v>
      </c>
      <c r="Z399" s="864"/>
      <c r="AA399" s="864"/>
      <c r="AB399" s="864"/>
      <c r="AC399" s="988" t="s">
        <v>300</v>
      </c>
      <c r="AD399" s="988"/>
      <c r="AE399" s="988"/>
      <c r="AF399" s="988"/>
      <c r="AG399" s="988"/>
      <c r="AH399" s="863" t="s">
        <v>235</v>
      </c>
      <c r="AI399" s="861"/>
      <c r="AJ399" s="861"/>
      <c r="AK399" s="861"/>
      <c r="AL399" s="861" t="s">
        <v>19</v>
      </c>
      <c r="AM399" s="861"/>
      <c r="AN399" s="861"/>
      <c r="AO399" s="865"/>
      <c r="AP399" s="990" t="s">
        <v>269</v>
      </c>
      <c r="AQ399" s="990"/>
      <c r="AR399" s="990"/>
      <c r="AS399" s="990"/>
      <c r="AT399" s="990"/>
      <c r="AU399" s="990"/>
      <c r="AV399" s="990"/>
      <c r="AW399" s="990"/>
      <c r="AX399" s="990"/>
      <c r="AY399" s="34">
        <f>$AY$397</f>
        <v>0</v>
      </c>
    </row>
    <row r="400" spans="1:51" ht="26.25" hidden="1"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hidden="1"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hidden="1"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hidden="1"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hidden="1"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hidden="1"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hidden="1"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hidden="1"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hidden="1"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hidden="1"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hidden="1"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hidden="1"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hidden="1"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hidden="1"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hidden="1"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hidden="1"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hidden="1"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hidden="1"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hidden="1"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hidden="1"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hidden="1"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hidden="1"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hidden="1"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hidden="1"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hidden="1"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hidden="1"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hidden="1"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hidden="1"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hidden="1"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hidden="1"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1"/>
      <c r="B432" s="861"/>
      <c r="C432" s="861" t="s">
        <v>24</v>
      </c>
      <c r="D432" s="861"/>
      <c r="E432" s="861"/>
      <c r="F432" s="861"/>
      <c r="G432" s="861"/>
      <c r="H432" s="861"/>
      <c r="I432" s="861"/>
      <c r="J432" s="988" t="s">
        <v>268</v>
      </c>
      <c r="K432" s="989"/>
      <c r="L432" s="989"/>
      <c r="M432" s="989"/>
      <c r="N432" s="989"/>
      <c r="O432" s="989"/>
      <c r="P432" s="429" t="s">
        <v>25</v>
      </c>
      <c r="Q432" s="429"/>
      <c r="R432" s="429"/>
      <c r="S432" s="429"/>
      <c r="T432" s="429"/>
      <c r="U432" s="429"/>
      <c r="V432" s="429"/>
      <c r="W432" s="429"/>
      <c r="X432" s="429"/>
      <c r="Y432" s="863" t="s">
        <v>309</v>
      </c>
      <c r="Z432" s="864"/>
      <c r="AA432" s="864"/>
      <c r="AB432" s="864"/>
      <c r="AC432" s="988" t="s">
        <v>300</v>
      </c>
      <c r="AD432" s="988"/>
      <c r="AE432" s="988"/>
      <c r="AF432" s="988"/>
      <c r="AG432" s="988"/>
      <c r="AH432" s="863" t="s">
        <v>235</v>
      </c>
      <c r="AI432" s="861"/>
      <c r="AJ432" s="861"/>
      <c r="AK432" s="861"/>
      <c r="AL432" s="861" t="s">
        <v>19</v>
      </c>
      <c r="AM432" s="861"/>
      <c r="AN432" s="861"/>
      <c r="AO432" s="865"/>
      <c r="AP432" s="990" t="s">
        <v>269</v>
      </c>
      <c r="AQ432" s="990"/>
      <c r="AR432" s="990"/>
      <c r="AS432" s="990"/>
      <c r="AT432" s="990"/>
      <c r="AU432" s="990"/>
      <c r="AV432" s="990"/>
      <c r="AW432" s="990"/>
      <c r="AX432" s="990"/>
      <c r="AY432" s="34">
        <f>$AY$430</f>
        <v>0</v>
      </c>
    </row>
    <row r="433" spans="1:51" ht="26.25" hidden="1"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hidden="1"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hidden="1"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hidden="1"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hidden="1"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hidden="1"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hidden="1"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hidden="1"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hidden="1"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hidden="1"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hidden="1"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hidden="1"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hidden="1"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hidden="1"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hidden="1"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hidden="1"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hidden="1"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hidden="1"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hidden="1"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hidden="1"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hidden="1"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hidden="1"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hidden="1"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hidden="1"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hidden="1"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hidden="1"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hidden="1"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hidden="1"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hidden="1"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hidden="1"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1"/>
      <c r="B465" s="861"/>
      <c r="C465" s="861" t="s">
        <v>24</v>
      </c>
      <c r="D465" s="861"/>
      <c r="E465" s="861"/>
      <c r="F465" s="861"/>
      <c r="G465" s="861"/>
      <c r="H465" s="861"/>
      <c r="I465" s="861"/>
      <c r="J465" s="988" t="s">
        <v>268</v>
      </c>
      <c r="K465" s="989"/>
      <c r="L465" s="989"/>
      <c r="M465" s="989"/>
      <c r="N465" s="989"/>
      <c r="O465" s="989"/>
      <c r="P465" s="429" t="s">
        <v>25</v>
      </c>
      <c r="Q465" s="429"/>
      <c r="R465" s="429"/>
      <c r="S465" s="429"/>
      <c r="T465" s="429"/>
      <c r="U465" s="429"/>
      <c r="V465" s="429"/>
      <c r="W465" s="429"/>
      <c r="X465" s="429"/>
      <c r="Y465" s="863" t="s">
        <v>309</v>
      </c>
      <c r="Z465" s="864"/>
      <c r="AA465" s="864"/>
      <c r="AB465" s="864"/>
      <c r="AC465" s="988" t="s">
        <v>300</v>
      </c>
      <c r="AD465" s="988"/>
      <c r="AE465" s="988"/>
      <c r="AF465" s="988"/>
      <c r="AG465" s="988"/>
      <c r="AH465" s="863" t="s">
        <v>235</v>
      </c>
      <c r="AI465" s="861"/>
      <c r="AJ465" s="861"/>
      <c r="AK465" s="861"/>
      <c r="AL465" s="861" t="s">
        <v>19</v>
      </c>
      <c r="AM465" s="861"/>
      <c r="AN465" s="861"/>
      <c r="AO465" s="865"/>
      <c r="AP465" s="990" t="s">
        <v>269</v>
      </c>
      <c r="AQ465" s="990"/>
      <c r="AR465" s="990"/>
      <c r="AS465" s="990"/>
      <c r="AT465" s="990"/>
      <c r="AU465" s="990"/>
      <c r="AV465" s="990"/>
      <c r="AW465" s="990"/>
      <c r="AX465" s="990"/>
      <c r="AY465" s="34">
        <f>$AY$463</f>
        <v>0</v>
      </c>
    </row>
    <row r="466" spans="1:51" ht="26.25" hidden="1"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hidden="1"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hidden="1"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hidden="1"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hidden="1"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hidden="1"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hidden="1"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hidden="1"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hidden="1"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hidden="1"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hidden="1"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hidden="1"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hidden="1"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hidden="1"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hidden="1"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hidden="1"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hidden="1"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hidden="1"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hidden="1"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hidden="1"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hidden="1"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hidden="1"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hidden="1"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hidden="1"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hidden="1"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hidden="1"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hidden="1"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hidden="1"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hidden="1"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hidden="1"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1"/>
      <c r="B498" s="861"/>
      <c r="C498" s="861" t="s">
        <v>24</v>
      </c>
      <c r="D498" s="861"/>
      <c r="E498" s="861"/>
      <c r="F498" s="861"/>
      <c r="G498" s="861"/>
      <c r="H498" s="861"/>
      <c r="I498" s="861"/>
      <c r="J498" s="988" t="s">
        <v>268</v>
      </c>
      <c r="K498" s="989"/>
      <c r="L498" s="989"/>
      <c r="M498" s="989"/>
      <c r="N498" s="989"/>
      <c r="O498" s="989"/>
      <c r="P498" s="429" t="s">
        <v>25</v>
      </c>
      <c r="Q498" s="429"/>
      <c r="R498" s="429"/>
      <c r="S498" s="429"/>
      <c r="T498" s="429"/>
      <c r="U498" s="429"/>
      <c r="V498" s="429"/>
      <c r="W498" s="429"/>
      <c r="X498" s="429"/>
      <c r="Y498" s="863" t="s">
        <v>309</v>
      </c>
      <c r="Z498" s="864"/>
      <c r="AA498" s="864"/>
      <c r="AB498" s="864"/>
      <c r="AC498" s="988" t="s">
        <v>300</v>
      </c>
      <c r="AD498" s="988"/>
      <c r="AE498" s="988"/>
      <c r="AF498" s="988"/>
      <c r="AG498" s="988"/>
      <c r="AH498" s="863" t="s">
        <v>235</v>
      </c>
      <c r="AI498" s="861"/>
      <c r="AJ498" s="861"/>
      <c r="AK498" s="861"/>
      <c r="AL498" s="861" t="s">
        <v>19</v>
      </c>
      <c r="AM498" s="861"/>
      <c r="AN498" s="861"/>
      <c r="AO498" s="865"/>
      <c r="AP498" s="990" t="s">
        <v>269</v>
      </c>
      <c r="AQ498" s="990"/>
      <c r="AR498" s="990"/>
      <c r="AS498" s="990"/>
      <c r="AT498" s="990"/>
      <c r="AU498" s="990"/>
      <c r="AV498" s="990"/>
      <c r="AW498" s="990"/>
      <c r="AX498" s="990"/>
      <c r="AY498" s="34">
        <f>$AY$496</f>
        <v>0</v>
      </c>
    </row>
    <row r="499" spans="1:51" ht="26.25" hidden="1"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hidden="1"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hidden="1"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hidden="1"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hidden="1"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hidden="1"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hidden="1"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hidden="1"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hidden="1"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hidden="1"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hidden="1"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hidden="1"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hidden="1"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hidden="1"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hidden="1"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hidden="1"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hidden="1"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hidden="1"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hidden="1"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hidden="1"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hidden="1"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hidden="1"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hidden="1"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hidden="1"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hidden="1"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hidden="1"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hidden="1"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hidden="1"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hidden="1"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hidden="1"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1"/>
      <c r="B531" s="861"/>
      <c r="C531" s="861" t="s">
        <v>24</v>
      </c>
      <c r="D531" s="861"/>
      <c r="E531" s="861"/>
      <c r="F531" s="861"/>
      <c r="G531" s="861"/>
      <c r="H531" s="861"/>
      <c r="I531" s="861"/>
      <c r="J531" s="988" t="s">
        <v>268</v>
      </c>
      <c r="K531" s="989"/>
      <c r="L531" s="989"/>
      <c r="M531" s="989"/>
      <c r="N531" s="989"/>
      <c r="O531" s="989"/>
      <c r="P531" s="429" t="s">
        <v>25</v>
      </c>
      <c r="Q531" s="429"/>
      <c r="R531" s="429"/>
      <c r="S531" s="429"/>
      <c r="T531" s="429"/>
      <c r="U531" s="429"/>
      <c r="V531" s="429"/>
      <c r="W531" s="429"/>
      <c r="X531" s="429"/>
      <c r="Y531" s="863" t="s">
        <v>309</v>
      </c>
      <c r="Z531" s="864"/>
      <c r="AA531" s="864"/>
      <c r="AB531" s="864"/>
      <c r="AC531" s="988" t="s">
        <v>300</v>
      </c>
      <c r="AD531" s="988"/>
      <c r="AE531" s="988"/>
      <c r="AF531" s="988"/>
      <c r="AG531" s="988"/>
      <c r="AH531" s="863" t="s">
        <v>235</v>
      </c>
      <c r="AI531" s="861"/>
      <c r="AJ531" s="861"/>
      <c r="AK531" s="861"/>
      <c r="AL531" s="861" t="s">
        <v>19</v>
      </c>
      <c r="AM531" s="861"/>
      <c r="AN531" s="861"/>
      <c r="AO531" s="865"/>
      <c r="AP531" s="990" t="s">
        <v>269</v>
      </c>
      <c r="AQ531" s="990"/>
      <c r="AR531" s="990"/>
      <c r="AS531" s="990"/>
      <c r="AT531" s="990"/>
      <c r="AU531" s="990"/>
      <c r="AV531" s="990"/>
      <c r="AW531" s="990"/>
      <c r="AX531" s="990"/>
      <c r="AY531" s="34">
        <f>$AY$529</f>
        <v>0</v>
      </c>
    </row>
    <row r="532" spans="1:51" ht="26.25" hidden="1"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hidden="1"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hidden="1"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hidden="1"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hidden="1"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hidden="1"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hidden="1"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hidden="1"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hidden="1"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hidden="1"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hidden="1"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hidden="1"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hidden="1"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hidden="1"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hidden="1"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hidden="1"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hidden="1"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hidden="1"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hidden="1"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hidden="1"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hidden="1"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hidden="1"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hidden="1"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hidden="1"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hidden="1"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hidden="1"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hidden="1"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hidden="1"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hidden="1"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hidden="1"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1"/>
      <c r="B564" s="861"/>
      <c r="C564" s="861" t="s">
        <v>24</v>
      </c>
      <c r="D564" s="861"/>
      <c r="E564" s="861"/>
      <c r="F564" s="861"/>
      <c r="G564" s="861"/>
      <c r="H564" s="861"/>
      <c r="I564" s="861"/>
      <c r="J564" s="988" t="s">
        <v>268</v>
      </c>
      <c r="K564" s="989"/>
      <c r="L564" s="989"/>
      <c r="M564" s="989"/>
      <c r="N564" s="989"/>
      <c r="O564" s="989"/>
      <c r="P564" s="429" t="s">
        <v>25</v>
      </c>
      <c r="Q564" s="429"/>
      <c r="R564" s="429"/>
      <c r="S564" s="429"/>
      <c r="T564" s="429"/>
      <c r="U564" s="429"/>
      <c r="V564" s="429"/>
      <c r="W564" s="429"/>
      <c r="X564" s="429"/>
      <c r="Y564" s="863" t="s">
        <v>309</v>
      </c>
      <c r="Z564" s="864"/>
      <c r="AA564" s="864"/>
      <c r="AB564" s="864"/>
      <c r="AC564" s="988" t="s">
        <v>300</v>
      </c>
      <c r="AD564" s="988"/>
      <c r="AE564" s="988"/>
      <c r="AF564" s="988"/>
      <c r="AG564" s="988"/>
      <c r="AH564" s="863" t="s">
        <v>235</v>
      </c>
      <c r="AI564" s="861"/>
      <c r="AJ564" s="861"/>
      <c r="AK564" s="861"/>
      <c r="AL564" s="861" t="s">
        <v>19</v>
      </c>
      <c r="AM564" s="861"/>
      <c r="AN564" s="861"/>
      <c r="AO564" s="865"/>
      <c r="AP564" s="990" t="s">
        <v>269</v>
      </c>
      <c r="AQ564" s="990"/>
      <c r="AR564" s="990"/>
      <c r="AS564" s="990"/>
      <c r="AT564" s="990"/>
      <c r="AU564" s="990"/>
      <c r="AV564" s="990"/>
      <c r="AW564" s="990"/>
      <c r="AX564" s="990"/>
      <c r="AY564" s="34">
        <f>$AY$562</f>
        <v>0</v>
      </c>
    </row>
    <row r="565" spans="1:51" ht="26.25" hidden="1"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hidden="1"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hidden="1"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hidden="1"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hidden="1"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hidden="1"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hidden="1"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hidden="1"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hidden="1"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hidden="1"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hidden="1"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hidden="1"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hidden="1"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hidden="1"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hidden="1"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hidden="1"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hidden="1"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hidden="1"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hidden="1"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hidden="1"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hidden="1"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hidden="1"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hidden="1"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hidden="1"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hidden="1"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hidden="1"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hidden="1"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hidden="1"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hidden="1"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hidden="1"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1"/>
      <c r="B597" s="861"/>
      <c r="C597" s="861" t="s">
        <v>24</v>
      </c>
      <c r="D597" s="861"/>
      <c r="E597" s="861"/>
      <c r="F597" s="861"/>
      <c r="G597" s="861"/>
      <c r="H597" s="861"/>
      <c r="I597" s="861"/>
      <c r="J597" s="988" t="s">
        <v>268</v>
      </c>
      <c r="K597" s="989"/>
      <c r="L597" s="989"/>
      <c r="M597" s="989"/>
      <c r="N597" s="989"/>
      <c r="O597" s="989"/>
      <c r="P597" s="429" t="s">
        <v>25</v>
      </c>
      <c r="Q597" s="429"/>
      <c r="R597" s="429"/>
      <c r="S597" s="429"/>
      <c r="T597" s="429"/>
      <c r="U597" s="429"/>
      <c r="V597" s="429"/>
      <c r="W597" s="429"/>
      <c r="X597" s="429"/>
      <c r="Y597" s="863" t="s">
        <v>309</v>
      </c>
      <c r="Z597" s="864"/>
      <c r="AA597" s="864"/>
      <c r="AB597" s="864"/>
      <c r="AC597" s="988" t="s">
        <v>300</v>
      </c>
      <c r="AD597" s="988"/>
      <c r="AE597" s="988"/>
      <c r="AF597" s="988"/>
      <c r="AG597" s="988"/>
      <c r="AH597" s="863" t="s">
        <v>235</v>
      </c>
      <c r="AI597" s="861"/>
      <c r="AJ597" s="861"/>
      <c r="AK597" s="861"/>
      <c r="AL597" s="861" t="s">
        <v>19</v>
      </c>
      <c r="AM597" s="861"/>
      <c r="AN597" s="861"/>
      <c r="AO597" s="865"/>
      <c r="AP597" s="990" t="s">
        <v>269</v>
      </c>
      <c r="AQ597" s="990"/>
      <c r="AR597" s="990"/>
      <c r="AS597" s="990"/>
      <c r="AT597" s="990"/>
      <c r="AU597" s="990"/>
      <c r="AV597" s="990"/>
      <c r="AW597" s="990"/>
      <c r="AX597" s="990"/>
      <c r="AY597" s="34">
        <f>$AY$595</f>
        <v>0</v>
      </c>
    </row>
    <row r="598" spans="1:51" ht="26.25" hidden="1"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hidden="1"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hidden="1"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hidden="1"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hidden="1"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hidden="1"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hidden="1"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hidden="1"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hidden="1"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hidden="1"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hidden="1"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hidden="1"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hidden="1"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hidden="1"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hidden="1"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hidden="1"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hidden="1"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hidden="1"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hidden="1"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hidden="1"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hidden="1"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hidden="1"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hidden="1"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hidden="1"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hidden="1"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hidden="1"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hidden="1"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hidden="1"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hidden="1"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hidden="1"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1"/>
      <c r="B630" s="861"/>
      <c r="C630" s="861" t="s">
        <v>24</v>
      </c>
      <c r="D630" s="861"/>
      <c r="E630" s="861"/>
      <c r="F630" s="861"/>
      <c r="G630" s="861"/>
      <c r="H630" s="861"/>
      <c r="I630" s="861"/>
      <c r="J630" s="988" t="s">
        <v>268</v>
      </c>
      <c r="K630" s="989"/>
      <c r="L630" s="989"/>
      <c r="M630" s="989"/>
      <c r="N630" s="989"/>
      <c r="O630" s="989"/>
      <c r="P630" s="429" t="s">
        <v>25</v>
      </c>
      <c r="Q630" s="429"/>
      <c r="R630" s="429"/>
      <c r="S630" s="429"/>
      <c r="T630" s="429"/>
      <c r="U630" s="429"/>
      <c r="V630" s="429"/>
      <c r="W630" s="429"/>
      <c r="X630" s="429"/>
      <c r="Y630" s="863" t="s">
        <v>309</v>
      </c>
      <c r="Z630" s="864"/>
      <c r="AA630" s="864"/>
      <c r="AB630" s="864"/>
      <c r="AC630" s="988" t="s">
        <v>300</v>
      </c>
      <c r="AD630" s="988"/>
      <c r="AE630" s="988"/>
      <c r="AF630" s="988"/>
      <c r="AG630" s="988"/>
      <c r="AH630" s="863" t="s">
        <v>235</v>
      </c>
      <c r="AI630" s="861"/>
      <c r="AJ630" s="861"/>
      <c r="AK630" s="861"/>
      <c r="AL630" s="861" t="s">
        <v>19</v>
      </c>
      <c r="AM630" s="861"/>
      <c r="AN630" s="861"/>
      <c r="AO630" s="865"/>
      <c r="AP630" s="990" t="s">
        <v>269</v>
      </c>
      <c r="AQ630" s="990"/>
      <c r="AR630" s="990"/>
      <c r="AS630" s="990"/>
      <c r="AT630" s="990"/>
      <c r="AU630" s="990"/>
      <c r="AV630" s="990"/>
      <c r="AW630" s="990"/>
      <c r="AX630" s="990"/>
      <c r="AY630" s="34">
        <f>$AY$628</f>
        <v>0</v>
      </c>
    </row>
    <row r="631" spans="1:51" ht="26.25" hidden="1"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hidden="1"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hidden="1"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hidden="1"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hidden="1"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hidden="1"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hidden="1"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hidden="1"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hidden="1"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hidden="1"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hidden="1"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hidden="1"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hidden="1"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hidden="1"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hidden="1"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hidden="1"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hidden="1"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hidden="1"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hidden="1"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hidden="1"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hidden="1"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hidden="1"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hidden="1"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hidden="1"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hidden="1"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hidden="1"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hidden="1"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hidden="1"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hidden="1"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hidden="1"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1"/>
      <c r="B663" s="861"/>
      <c r="C663" s="861" t="s">
        <v>24</v>
      </c>
      <c r="D663" s="861"/>
      <c r="E663" s="861"/>
      <c r="F663" s="861"/>
      <c r="G663" s="861"/>
      <c r="H663" s="861"/>
      <c r="I663" s="861"/>
      <c r="J663" s="988" t="s">
        <v>268</v>
      </c>
      <c r="K663" s="989"/>
      <c r="L663" s="989"/>
      <c r="M663" s="989"/>
      <c r="N663" s="989"/>
      <c r="O663" s="989"/>
      <c r="P663" s="429" t="s">
        <v>25</v>
      </c>
      <c r="Q663" s="429"/>
      <c r="R663" s="429"/>
      <c r="S663" s="429"/>
      <c r="T663" s="429"/>
      <c r="U663" s="429"/>
      <c r="V663" s="429"/>
      <c r="W663" s="429"/>
      <c r="X663" s="429"/>
      <c r="Y663" s="863" t="s">
        <v>309</v>
      </c>
      <c r="Z663" s="864"/>
      <c r="AA663" s="864"/>
      <c r="AB663" s="864"/>
      <c r="AC663" s="988" t="s">
        <v>300</v>
      </c>
      <c r="AD663" s="988"/>
      <c r="AE663" s="988"/>
      <c r="AF663" s="988"/>
      <c r="AG663" s="988"/>
      <c r="AH663" s="863" t="s">
        <v>235</v>
      </c>
      <c r="AI663" s="861"/>
      <c r="AJ663" s="861"/>
      <c r="AK663" s="861"/>
      <c r="AL663" s="861" t="s">
        <v>19</v>
      </c>
      <c r="AM663" s="861"/>
      <c r="AN663" s="861"/>
      <c r="AO663" s="865"/>
      <c r="AP663" s="990" t="s">
        <v>269</v>
      </c>
      <c r="AQ663" s="990"/>
      <c r="AR663" s="990"/>
      <c r="AS663" s="990"/>
      <c r="AT663" s="990"/>
      <c r="AU663" s="990"/>
      <c r="AV663" s="990"/>
      <c r="AW663" s="990"/>
      <c r="AX663" s="990"/>
      <c r="AY663" s="34">
        <f>$AY$661</f>
        <v>0</v>
      </c>
    </row>
    <row r="664" spans="1:51" ht="26.25" hidden="1"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hidden="1"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hidden="1"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hidden="1"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hidden="1"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hidden="1"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hidden="1"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hidden="1"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hidden="1"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hidden="1"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hidden="1"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hidden="1"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hidden="1"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hidden="1"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hidden="1"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hidden="1"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hidden="1"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hidden="1"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hidden="1"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hidden="1"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hidden="1"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hidden="1"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hidden="1"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hidden="1"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hidden="1"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hidden="1"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hidden="1"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hidden="1"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hidden="1"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hidden="1"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1"/>
      <c r="B696" s="861"/>
      <c r="C696" s="861" t="s">
        <v>24</v>
      </c>
      <c r="D696" s="861"/>
      <c r="E696" s="861"/>
      <c r="F696" s="861"/>
      <c r="G696" s="861"/>
      <c r="H696" s="861"/>
      <c r="I696" s="861"/>
      <c r="J696" s="988" t="s">
        <v>268</v>
      </c>
      <c r="K696" s="989"/>
      <c r="L696" s="989"/>
      <c r="M696" s="989"/>
      <c r="N696" s="989"/>
      <c r="O696" s="989"/>
      <c r="P696" s="429" t="s">
        <v>25</v>
      </c>
      <c r="Q696" s="429"/>
      <c r="R696" s="429"/>
      <c r="S696" s="429"/>
      <c r="T696" s="429"/>
      <c r="U696" s="429"/>
      <c r="V696" s="429"/>
      <c r="W696" s="429"/>
      <c r="X696" s="429"/>
      <c r="Y696" s="863" t="s">
        <v>309</v>
      </c>
      <c r="Z696" s="864"/>
      <c r="AA696" s="864"/>
      <c r="AB696" s="864"/>
      <c r="AC696" s="988" t="s">
        <v>300</v>
      </c>
      <c r="AD696" s="988"/>
      <c r="AE696" s="988"/>
      <c r="AF696" s="988"/>
      <c r="AG696" s="988"/>
      <c r="AH696" s="863" t="s">
        <v>235</v>
      </c>
      <c r="AI696" s="861"/>
      <c r="AJ696" s="861"/>
      <c r="AK696" s="861"/>
      <c r="AL696" s="861" t="s">
        <v>19</v>
      </c>
      <c r="AM696" s="861"/>
      <c r="AN696" s="861"/>
      <c r="AO696" s="865"/>
      <c r="AP696" s="990" t="s">
        <v>269</v>
      </c>
      <c r="AQ696" s="990"/>
      <c r="AR696" s="990"/>
      <c r="AS696" s="990"/>
      <c r="AT696" s="990"/>
      <c r="AU696" s="990"/>
      <c r="AV696" s="990"/>
      <c r="AW696" s="990"/>
      <c r="AX696" s="990"/>
      <c r="AY696" s="34">
        <f>$AY$694</f>
        <v>0</v>
      </c>
    </row>
    <row r="697" spans="1:51" ht="26.25" hidden="1"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hidden="1"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hidden="1"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hidden="1"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hidden="1"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hidden="1"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hidden="1"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hidden="1"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hidden="1"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hidden="1"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hidden="1"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hidden="1"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hidden="1"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hidden="1"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hidden="1"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hidden="1"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hidden="1"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hidden="1"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hidden="1"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hidden="1"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hidden="1"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hidden="1"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hidden="1"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hidden="1"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hidden="1"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hidden="1"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hidden="1"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hidden="1"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hidden="1"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hidden="1"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1"/>
      <c r="B729" s="861"/>
      <c r="C729" s="861" t="s">
        <v>24</v>
      </c>
      <c r="D729" s="861"/>
      <c r="E729" s="861"/>
      <c r="F729" s="861"/>
      <c r="G729" s="861"/>
      <c r="H729" s="861"/>
      <c r="I729" s="861"/>
      <c r="J729" s="988" t="s">
        <v>268</v>
      </c>
      <c r="K729" s="989"/>
      <c r="L729" s="989"/>
      <c r="M729" s="989"/>
      <c r="N729" s="989"/>
      <c r="O729" s="989"/>
      <c r="P729" s="429" t="s">
        <v>25</v>
      </c>
      <c r="Q729" s="429"/>
      <c r="R729" s="429"/>
      <c r="S729" s="429"/>
      <c r="T729" s="429"/>
      <c r="U729" s="429"/>
      <c r="V729" s="429"/>
      <c r="W729" s="429"/>
      <c r="X729" s="429"/>
      <c r="Y729" s="863" t="s">
        <v>309</v>
      </c>
      <c r="Z729" s="864"/>
      <c r="AA729" s="864"/>
      <c r="AB729" s="864"/>
      <c r="AC729" s="988" t="s">
        <v>300</v>
      </c>
      <c r="AD729" s="988"/>
      <c r="AE729" s="988"/>
      <c r="AF729" s="988"/>
      <c r="AG729" s="988"/>
      <c r="AH729" s="863" t="s">
        <v>235</v>
      </c>
      <c r="AI729" s="861"/>
      <c r="AJ729" s="861"/>
      <c r="AK729" s="861"/>
      <c r="AL729" s="861" t="s">
        <v>19</v>
      </c>
      <c r="AM729" s="861"/>
      <c r="AN729" s="861"/>
      <c r="AO729" s="865"/>
      <c r="AP729" s="990" t="s">
        <v>269</v>
      </c>
      <c r="AQ729" s="990"/>
      <c r="AR729" s="990"/>
      <c r="AS729" s="990"/>
      <c r="AT729" s="990"/>
      <c r="AU729" s="990"/>
      <c r="AV729" s="990"/>
      <c r="AW729" s="990"/>
      <c r="AX729" s="990"/>
      <c r="AY729" s="34">
        <f>$AY$727</f>
        <v>0</v>
      </c>
    </row>
    <row r="730" spans="1:51" ht="26.25" hidden="1"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hidden="1"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hidden="1"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hidden="1"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hidden="1"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hidden="1"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hidden="1"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hidden="1"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hidden="1"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hidden="1"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hidden="1"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hidden="1"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hidden="1"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hidden="1"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hidden="1"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hidden="1"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hidden="1"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hidden="1"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hidden="1"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hidden="1"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hidden="1"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hidden="1"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hidden="1"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hidden="1"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hidden="1"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hidden="1"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hidden="1"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hidden="1"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hidden="1"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hidden="1"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1"/>
      <c r="B762" s="861"/>
      <c r="C762" s="861" t="s">
        <v>24</v>
      </c>
      <c r="D762" s="861"/>
      <c r="E762" s="861"/>
      <c r="F762" s="861"/>
      <c r="G762" s="861"/>
      <c r="H762" s="861"/>
      <c r="I762" s="861"/>
      <c r="J762" s="988" t="s">
        <v>268</v>
      </c>
      <c r="K762" s="989"/>
      <c r="L762" s="989"/>
      <c r="M762" s="989"/>
      <c r="N762" s="989"/>
      <c r="O762" s="989"/>
      <c r="P762" s="429" t="s">
        <v>25</v>
      </c>
      <c r="Q762" s="429"/>
      <c r="R762" s="429"/>
      <c r="S762" s="429"/>
      <c r="T762" s="429"/>
      <c r="U762" s="429"/>
      <c r="V762" s="429"/>
      <c r="W762" s="429"/>
      <c r="X762" s="429"/>
      <c r="Y762" s="863" t="s">
        <v>309</v>
      </c>
      <c r="Z762" s="864"/>
      <c r="AA762" s="864"/>
      <c r="AB762" s="864"/>
      <c r="AC762" s="988" t="s">
        <v>300</v>
      </c>
      <c r="AD762" s="988"/>
      <c r="AE762" s="988"/>
      <c r="AF762" s="988"/>
      <c r="AG762" s="988"/>
      <c r="AH762" s="863" t="s">
        <v>235</v>
      </c>
      <c r="AI762" s="861"/>
      <c r="AJ762" s="861"/>
      <c r="AK762" s="861"/>
      <c r="AL762" s="861" t="s">
        <v>19</v>
      </c>
      <c r="AM762" s="861"/>
      <c r="AN762" s="861"/>
      <c r="AO762" s="865"/>
      <c r="AP762" s="990" t="s">
        <v>269</v>
      </c>
      <c r="AQ762" s="990"/>
      <c r="AR762" s="990"/>
      <c r="AS762" s="990"/>
      <c r="AT762" s="990"/>
      <c r="AU762" s="990"/>
      <c r="AV762" s="990"/>
      <c r="AW762" s="990"/>
      <c r="AX762" s="990"/>
      <c r="AY762" s="34">
        <f>$AY$760</f>
        <v>0</v>
      </c>
    </row>
    <row r="763" spans="1:51" ht="26.25" hidden="1"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hidden="1"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hidden="1"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hidden="1"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hidden="1"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hidden="1"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hidden="1"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hidden="1"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hidden="1"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hidden="1"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hidden="1"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hidden="1"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hidden="1"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hidden="1"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hidden="1"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hidden="1"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hidden="1"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hidden="1"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hidden="1"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hidden="1"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hidden="1"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hidden="1"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hidden="1"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hidden="1"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hidden="1"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hidden="1"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hidden="1"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hidden="1"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hidden="1"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hidden="1"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1"/>
      <c r="B795" s="861"/>
      <c r="C795" s="861" t="s">
        <v>24</v>
      </c>
      <c r="D795" s="861"/>
      <c r="E795" s="861"/>
      <c r="F795" s="861"/>
      <c r="G795" s="861"/>
      <c r="H795" s="861"/>
      <c r="I795" s="861"/>
      <c r="J795" s="988" t="s">
        <v>268</v>
      </c>
      <c r="K795" s="989"/>
      <c r="L795" s="989"/>
      <c r="M795" s="989"/>
      <c r="N795" s="989"/>
      <c r="O795" s="989"/>
      <c r="P795" s="429" t="s">
        <v>25</v>
      </c>
      <c r="Q795" s="429"/>
      <c r="R795" s="429"/>
      <c r="S795" s="429"/>
      <c r="T795" s="429"/>
      <c r="U795" s="429"/>
      <c r="V795" s="429"/>
      <c r="W795" s="429"/>
      <c r="X795" s="429"/>
      <c r="Y795" s="863" t="s">
        <v>309</v>
      </c>
      <c r="Z795" s="864"/>
      <c r="AA795" s="864"/>
      <c r="AB795" s="864"/>
      <c r="AC795" s="988" t="s">
        <v>300</v>
      </c>
      <c r="AD795" s="988"/>
      <c r="AE795" s="988"/>
      <c r="AF795" s="988"/>
      <c r="AG795" s="988"/>
      <c r="AH795" s="863" t="s">
        <v>235</v>
      </c>
      <c r="AI795" s="861"/>
      <c r="AJ795" s="861"/>
      <c r="AK795" s="861"/>
      <c r="AL795" s="861" t="s">
        <v>19</v>
      </c>
      <c r="AM795" s="861"/>
      <c r="AN795" s="861"/>
      <c r="AO795" s="865"/>
      <c r="AP795" s="990" t="s">
        <v>269</v>
      </c>
      <c r="AQ795" s="990"/>
      <c r="AR795" s="990"/>
      <c r="AS795" s="990"/>
      <c r="AT795" s="990"/>
      <c r="AU795" s="990"/>
      <c r="AV795" s="990"/>
      <c r="AW795" s="990"/>
      <c r="AX795" s="990"/>
      <c r="AY795" s="34">
        <f>$AY$793</f>
        <v>0</v>
      </c>
    </row>
    <row r="796" spans="1:51" ht="26.25" hidden="1"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hidden="1"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hidden="1"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hidden="1"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hidden="1"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hidden="1"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hidden="1"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hidden="1"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hidden="1"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hidden="1"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hidden="1"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hidden="1"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hidden="1"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hidden="1"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hidden="1"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hidden="1"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hidden="1"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hidden="1"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hidden="1"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hidden="1"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hidden="1"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hidden="1"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hidden="1"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hidden="1"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hidden="1"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hidden="1"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hidden="1"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hidden="1"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hidden="1"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hidden="1"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1"/>
      <c r="B828" s="861"/>
      <c r="C828" s="861" t="s">
        <v>24</v>
      </c>
      <c r="D828" s="861"/>
      <c r="E828" s="861"/>
      <c r="F828" s="861"/>
      <c r="G828" s="861"/>
      <c r="H828" s="861"/>
      <c r="I828" s="861"/>
      <c r="J828" s="988" t="s">
        <v>268</v>
      </c>
      <c r="K828" s="989"/>
      <c r="L828" s="989"/>
      <c r="M828" s="989"/>
      <c r="N828" s="989"/>
      <c r="O828" s="989"/>
      <c r="P828" s="429" t="s">
        <v>25</v>
      </c>
      <c r="Q828" s="429"/>
      <c r="R828" s="429"/>
      <c r="S828" s="429"/>
      <c r="T828" s="429"/>
      <c r="U828" s="429"/>
      <c r="V828" s="429"/>
      <c r="W828" s="429"/>
      <c r="X828" s="429"/>
      <c r="Y828" s="863" t="s">
        <v>309</v>
      </c>
      <c r="Z828" s="864"/>
      <c r="AA828" s="864"/>
      <c r="AB828" s="864"/>
      <c r="AC828" s="988" t="s">
        <v>300</v>
      </c>
      <c r="AD828" s="988"/>
      <c r="AE828" s="988"/>
      <c r="AF828" s="988"/>
      <c r="AG828" s="988"/>
      <c r="AH828" s="863" t="s">
        <v>235</v>
      </c>
      <c r="AI828" s="861"/>
      <c r="AJ828" s="861"/>
      <c r="AK828" s="861"/>
      <c r="AL828" s="861" t="s">
        <v>19</v>
      </c>
      <c r="AM828" s="861"/>
      <c r="AN828" s="861"/>
      <c r="AO828" s="865"/>
      <c r="AP828" s="990" t="s">
        <v>269</v>
      </c>
      <c r="AQ828" s="990"/>
      <c r="AR828" s="990"/>
      <c r="AS828" s="990"/>
      <c r="AT828" s="990"/>
      <c r="AU828" s="990"/>
      <c r="AV828" s="990"/>
      <c r="AW828" s="990"/>
      <c r="AX828" s="990"/>
      <c r="AY828" s="34">
        <f>$AY$826</f>
        <v>0</v>
      </c>
    </row>
    <row r="829" spans="1:51" ht="26.25" hidden="1"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hidden="1"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hidden="1"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hidden="1"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hidden="1"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hidden="1"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hidden="1"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hidden="1"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hidden="1"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hidden="1"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hidden="1"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hidden="1"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hidden="1"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hidden="1"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hidden="1"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hidden="1"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hidden="1"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hidden="1"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hidden="1"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hidden="1"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hidden="1"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hidden="1"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hidden="1"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hidden="1"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hidden="1"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hidden="1"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hidden="1"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hidden="1"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hidden="1"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hidden="1"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1"/>
      <c r="B861" s="861"/>
      <c r="C861" s="861" t="s">
        <v>24</v>
      </c>
      <c r="D861" s="861"/>
      <c r="E861" s="861"/>
      <c r="F861" s="861"/>
      <c r="G861" s="861"/>
      <c r="H861" s="861"/>
      <c r="I861" s="861"/>
      <c r="J861" s="988" t="s">
        <v>268</v>
      </c>
      <c r="K861" s="989"/>
      <c r="L861" s="989"/>
      <c r="M861" s="989"/>
      <c r="N861" s="989"/>
      <c r="O861" s="989"/>
      <c r="P861" s="429" t="s">
        <v>25</v>
      </c>
      <c r="Q861" s="429"/>
      <c r="R861" s="429"/>
      <c r="S861" s="429"/>
      <c r="T861" s="429"/>
      <c r="U861" s="429"/>
      <c r="V861" s="429"/>
      <c r="W861" s="429"/>
      <c r="X861" s="429"/>
      <c r="Y861" s="863" t="s">
        <v>309</v>
      </c>
      <c r="Z861" s="864"/>
      <c r="AA861" s="864"/>
      <c r="AB861" s="864"/>
      <c r="AC861" s="988" t="s">
        <v>300</v>
      </c>
      <c r="AD861" s="988"/>
      <c r="AE861" s="988"/>
      <c r="AF861" s="988"/>
      <c r="AG861" s="988"/>
      <c r="AH861" s="863" t="s">
        <v>235</v>
      </c>
      <c r="AI861" s="861"/>
      <c r="AJ861" s="861"/>
      <c r="AK861" s="861"/>
      <c r="AL861" s="861" t="s">
        <v>19</v>
      </c>
      <c r="AM861" s="861"/>
      <c r="AN861" s="861"/>
      <c r="AO861" s="865"/>
      <c r="AP861" s="990" t="s">
        <v>269</v>
      </c>
      <c r="AQ861" s="990"/>
      <c r="AR861" s="990"/>
      <c r="AS861" s="990"/>
      <c r="AT861" s="990"/>
      <c r="AU861" s="990"/>
      <c r="AV861" s="990"/>
      <c r="AW861" s="990"/>
      <c r="AX861" s="990"/>
      <c r="AY861" s="34">
        <f>$AY$859</f>
        <v>0</v>
      </c>
    </row>
    <row r="862" spans="1:51" ht="26.25" hidden="1"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hidden="1"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hidden="1"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hidden="1"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hidden="1"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hidden="1"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hidden="1"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hidden="1"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hidden="1"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hidden="1"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hidden="1"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hidden="1"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hidden="1"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hidden="1"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hidden="1"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hidden="1"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hidden="1"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hidden="1"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hidden="1"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hidden="1"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hidden="1"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hidden="1"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hidden="1"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hidden="1"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hidden="1"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hidden="1"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hidden="1"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hidden="1"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hidden="1"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hidden="1"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1"/>
      <c r="B894" s="861"/>
      <c r="C894" s="861" t="s">
        <v>24</v>
      </c>
      <c r="D894" s="861"/>
      <c r="E894" s="861"/>
      <c r="F894" s="861"/>
      <c r="G894" s="861"/>
      <c r="H894" s="861"/>
      <c r="I894" s="861"/>
      <c r="J894" s="988" t="s">
        <v>268</v>
      </c>
      <c r="K894" s="989"/>
      <c r="L894" s="989"/>
      <c r="M894" s="989"/>
      <c r="N894" s="989"/>
      <c r="O894" s="989"/>
      <c r="P894" s="429" t="s">
        <v>25</v>
      </c>
      <c r="Q894" s="429"/>
      <c r="R894" s="429"/>
      <c r="S894" s="429"/>
      <c r="T894" s="429"/>
      <c r="U894" s="429"/>
      <c r="V894" s="429"/>
      <c r="W894" s="429"/>
      <c r="X894" s="429"/>
      <c r="Y894" s="863" t="s">
        <v>309</v>
      </c>
      <c r="Z894" s="864"/>
      <c r="AA894" s="864"/>
      <c r="AB894" s="864"/>
      <c r="AC894" s="988" t="s">
        <v>300</v>
      </c>
      <c r="AD894" s="988"/>
      <c r="AE894" s="988"/>
      <c r="AF894" s="988"/>
      <c r="AG894" s="988"/>
      <c r="AH894" s="863" t="s">
        <v>235</v>
      </c>
      <c r="AI894" s="861"/>
      <c r="AJ894" s="861"/>
      <c r="AK894" s="861"/>
      <c r="AL894" s="861" t="s">
        <v>19</v>
      </c>
      <c r="AM894" s="861"/>
      <c r="AN894" s="861"/>
      <c r="AO894" s="865"/>
      <c r="AP894" s="990" t="s">
        <v>269</v>
      </c>
      <c r="AQ894" s="990"/>
      <c r="AR894" s="990"/>
      <c r="AS894" s="990"/>
      <c r="AT894" s="990"/>
      <c r="AU894" s="990"/>
      <c r="AV894" s="990"/>
      <c r="AW894" s="990"/>
      <c r="AX894" s="990"/>
      <c r="AY894" s="34">
        <f>$AY$892</f>
        <v>0</v>
      </c>
    </row>
    <row r="895" spans="1:51" ht="26.25" hidden="1"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hidden="1"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hidden="1"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hidden="1"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hidden="1"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hidden="1"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hidden="1"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hidden="1"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hidden="1"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hidden="1"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hidden="1"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hidden="1"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hidden="1"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hidden="1"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hidden="1"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hidden="1"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hidden="1"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hidden="1"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hidden="1"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hidden="1"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hidden="1"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hidden="1"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hidden="1"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hidden="1"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hidden="1"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hidden="1"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hidden="1"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hidden="1"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hidden="1"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hidden="1"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1"/>
      <c r="B927" s="861"/>
      <c r="C927" s="861" t="s">
        <v>24</v>
      </c>
      <c r="D927" s="861"/>
      <c r="E927" s="861"/>
      <c r="F927" s="861"/>
      <c r="G927" s="861"/>
      <c r="H927" s="861"/>
      <c r="I927" s="861"/>
      <c r="J927" s="988" t="s">
        <v>268</v>
      </c>
      <c r="K927" s="989"/>
      <c r="L927" s="989"/>
      <c r="M927" s="989"/>
      <c r="N927" s="989"/>
      <c r="O927" s="989"/>
      <c r="P927" s="429" t="s">
        <v>25</v>
      </c>
      <c r="Q927" s="429"/>
      <c r="R927" s="429"/>
      <c r="S927" s="429"/>
      <c r="T927" s="429"/>
      <c r="U927" s="429"/>
      <c r="V927" s="429"/>
      <c r="W927" s="429"/>
      <c r="X927" s="429"/>
      <c r="Y927" s="863" t="s">
        <v>309</v>
      </c>
      <c r="Z927" s="864"/>
      <c r="AA927" s="864"/>
      <c r="AB927" s="864"/>
      <c r="AC927" s="988" t="s">
        <v>300</v>
      </c>
      <c r="AD927" s="988"/>
      <c r="AE927" s="988"/>
      <c r="AF927" s="988"/>
      <c r="AG927" s="988"/>
      <c r="AH927" s="863" t="s">
        <v>235</v>
      </c>
      <c r="AI927" s="861"/>
      <c r="AJ927" s="861"/>
      <c r="AK927" s="861"/>
      <c r="AL927" s="861" t="s">
        <v>19</v>
      </c>
      <c r="AM927" s="861"/>
      <c r="AN927" s="861"/>
      <c r="AO927" s="865"/>
      <c r="AP927" s="990" t="s">
        <v>269</v>
      </c>
      <c r="AQ927" s="990"/>
      <c r="AR927" s="990"/>
      <c r="AS927" s="990"/>
      <c r="AT927" s="990"/>
      <c r="AU927" s="990"/>
      <c r="AV927" s="990"/>
      <c r="AW927" s="990"/>
      <c r="AX927" s="990"/>
      <c r="AY927" s="34">
        <f>$AY$925</f>
        <v>0</v>
      </c>
    </row>
    <row r="928" spans="1:51" ht="26.25" hidden="1"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hidden="1"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hidden="1"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hidden="1"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hidden="1"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hidden="1"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hidden="1"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hidden="1"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hidden="1"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hidden="1"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hidden="1"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hidden="1"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hidden="1"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hidden="1"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hidden="1"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hidden="1"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hidden="1"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hidden="1"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hidden="1"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hidden="1"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hidden="1"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hidden="1"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hidden="1"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hidden="1"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hidden="1"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hidden="1"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hidden="1"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hidden="1"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hidden="1"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hidden="1"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1"/>
      <c r="B960" s="861"/>
      <c r="C960" s="861" t="s">
        <v>24</v>
      </c>
      <c r="D960" s="861"/>
      <c r="E960" s="861"/>
      <c r="F960" s="861"/>
      <c r="G960" s="861"/>
      <c r="H960" s="861"/>
      <c r="I960" s="861"/>
      <c r="J960" s="988" t="s">
        <v>268</v>
      </c>
      <c r="K960" s="989"/>
      <c r="L960" s="989"/>
      <c r="M960" s="989"/>
      <c r="N960" s="989"/>
      <c r="O960" s="989"/>
      <c r="P960" s="429" t="s">
        <v>25</v>
      </c>
      <c r="Q960" s="429"/>
      <c r="R960" s="429"/>
      <c r="S960" s="429"/>
      <c r="T960" s="429"/>
      <c r="U960" s="429"/>
      <c r="V960" s="429"/>
      <c r="W960" s="429"/>
      <c r="X960" s="429"/>
      <c r="Y960" s="863" t="s">
        <v>309</v>
      </c>
      <c r="Z960" s="864"/>
      <c r="AA960" s="864"/>
      <c r="AB960" s="864"/>
      <c r="AC960" s="988" t="s">
        <v>300</v>
      </c>
      <c r="AD960" s="988"/>
      <c r="AE960" s="988"/>
      <c r="AF960" s="988"/>
      <c r="AG960" s="988"/>
      <c r="AH960" s="863" t="s">
        <v>235</v>
      </c>
      <c r="AI960" s="861"/>
      <c r="AJ960" s="861"/>
      <c r="AK960" s="861"/>
      <c r="AL960" s="861" t="s">
        <v>19</v>
      </c>
      <c r="AM960" s="861"/>
      <c r="AN960" s="861"/>
      <c r="AO960" s="865"/>
      <c r="AP960" s="990" t="s">
        <v>269</v>
      </c>
      <c r="AQ960" s="990"/>
      <c r="AR960" s="990"/>
      <c r="AS960" s="990"/>
      <c r="AT960" s="990"/>
      <c r="AU960" s="990"/>
      <c r="AV960" s="990"/>
      <c r="AW960" s="990"/>
      <c r="AX960" s="990"/>
      <c r="AY960" s="34">
        <f>$AY$958</f>
        <v>0</v>
      </c>
    </row>
    <row r="961" spans="1:51" ht="26.25" hidden="1"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hidden="1"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hidden="1"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hidden="1"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hidden="1"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hidden="1"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hidden="1"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hidden="1"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hidden="1"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hidden="1"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hidden="1"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hidden="1"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hidden="1"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hidden="1"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hidden="1"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hidden="1"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hidden="1"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hidden="1"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hidden="1"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hidden="1"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hidden="1"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hidden="1"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hidden="1"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hidden="1"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hidden="1"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hidden="1"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hidden="1"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hidden="1"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hidden="1"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hidden="1"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1"/>
      <c r="B993" s="861"/>
      <c r="C993" s="861" t="s">
        <v>24</v>
      </c>
      <c r="D993" s="861"/>
      <c r="E993" s="861"/>
      <c r="F993" s="861"/>
      <c r="G993" s="861"/>
      <c r="H993" s="861"/>
      <c r="I993" s="861"/>
      <c r="J993" s="988" t="s">
        <v>268</v>
      </c>
      <c r="K993" s="989"/>
      <c r="L993" s="989"/>
      <c r="M993" s="989"/>
      <c r="N993" s="989"/>
      <c r="O993" s="989"/>
      <c r="P993" s="429" t="s">
        <v>25</v>
      </c>
      <c r="Q993" s="429"/>
      <c r="R993" s="429"/>
      <c r="S993" s="429"/>
      <c r="T993" s="429"/>
      <c r="U993" s="429"/>
      <c r="V993" s="429"/>
      <c r="W993" s="429"/>
      <c r="X993" s="429"/>
      <c r="Y993" s="863" t="s">
        <v>309</v>
      </c>
      <c r="Z993" s="864"/>
      <c r="AA993" s="864"/>
      <c r="AB993" s="864"/>
      <c r="AC993" s="988" t="s">
        <v>300</v>
      </c>
      <c r="AD993" s="988"/>
      <c r="AE993" s="988"/>
      <c r="AF993" s="988"/>
      <c r="AG993" s="988"/>
      <c r="AH993" s="863" t="s">
        <v>235</v>
      </c>
      <c r="AI993" s="861"/>
      <c r="AJ993" s="861"/>
      <c r="AK993" s="861"/>
      <c r="AL993" s="861" t="s">
        <v>19</v>
      </c>
      <c r="AM993" s="861"/>
      <c r="AN993" s="861"/>
      <c r="AO993" s="865"/>
      <c r="AP993" s="990" t="s">
        <v>269</v>
      </c>
      <c r="AQ993" s="990"/>
      <c r="AR993" s="990"/>
      <c r="AS993" s="990"/>
      <c r="AT993" s="990"/>
      <c r="AU993" s="990"/>
      <c r="AV993" s="990"/>
      <c r="AW993" s="990"/>
      <c r="AX993" s="990"/>
      <c r="AY993" s="34">
        <f>$AY$991</f>
        <v>0</v>
      </c>
    </row>
    <row r="994" spans="1:51" ht="26.25" hidden="1"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hidden="1"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hidden="1"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hidden="1"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hidden="1"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hidden="1"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hidden="1"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hidden="1"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hidden="1"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hidden="1"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hidden="1"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hidden="1"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hidden="1"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hidden="1"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hidden="1"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hidden="1"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hidden="1"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hidden="1"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hidden="1"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hidden="1"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hidden="1"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hidden="1"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hidden="1"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hidden="1"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hidden="1"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hidden="1"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hidden="1"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hidden="1"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hidden="1"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hidden="1"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1"/>
      <c r="B1026" s="861"/>
      <c r="C1026" s="861" t="s">
        <v>24</v>
      </c>
      <c r="D1026" s="861"/>
      <c r="E1026" s="861"/>
      <c r="F1026" s="861"/>
      <c r="G1026" s="861"/>
      <c r="H1026" s="861"/>
      <c r="I1026" s="861"/>
      <c r="J1026" s="988" t="s">
        <v>268</v>
      </c>
      <c r="K1026" s="989"/>
      <c r="L1026" s="989"/>
      <c r="M1026" s="989"/>
      <c r="N1026" s="989"/>
      <c r="O1026" s="989"/>
      <c r="P1026" s="429" t="s">
        <v>25</v>
      </c>
      <c r="Q1026" s="429"/>
      <c r="R1026" s="429"/>
      <c r="S1026" s="429"/>
      <c r="T1026" s="429"/>
      <c r="U1026" s="429"/>
      <c r="V1026" s="429"/>
      <c r="W1026" s="429"/>
      <c r="X1026" s="429"/>
      <c r="Y1026" s="863" t="s">
        <v>309</v>
      </c>
      <c r="Z1026" s="864"/>
      <c r="AA1026" s="864"/>
      <c r="AB1026" s="864"/>
      <c r="AC1026" s="988" t="s">
        <v>300</v>
      </c>
      <c r="AD1026" s="988"/>
      <c r="AE1026" s="988"/>
      <c r="AF1026" s="988"/>
      <c r="AG1026" s="988"/>
      <c r="AH1026" s="863" t="s">
        <v>235</v>
      </c>
      <c r="AI1026" s="861"/>
      <c r="AJ1026" s="861"/>
      <c r="AK1026" s="861"/>
      <c r="AL1026" s="861" t="s">
        <v>19</v>
      </c>
      <c r="AM1026" s="861"/>
      <c r="AN1026" s="861"/>
      <c r="AO1026" s="865"/>
      <c r="AP1026" s="990" t="s">
        <v>269</v>
      </c>
      <c r="AQ1026" s="990"/>
      <c r="AR1026" s="990"/>
      <c r="AS1026" s="990"/>
      <c r="AT1026" s="990"/>
      <c r="AU1026" s="990"/>
      <c r="AV1026" s="990"/>
      <c r="AW1026" s="990"/>
      <c r="AX1026" s="990"/>
      <c r="AY1026" s="34">
        <f>$AY$1024</f>
        <v>0</v>
      </c>
    </row>
    <row r="1027" spans="1:51" ht="26.25" hidden="1"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hidden="1"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hidden="1"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hidden="1"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hidden="1"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hidden="1"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hidden="1"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hidden="1"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hidden="1"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hidden="1"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hidden="1"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hidden="1"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hidden="1"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hidden="1"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hidden="1"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hidden="1"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hidden="1"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hidden="1"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hidden="1"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hidden="1"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hidden="1"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hidden="1"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hidden="1"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hidden="1"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hidden="1"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hidden="1"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hidden="1"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hidden="1"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hidden="1"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hidden="1"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1"/>
      <c r="B1059" s="861"/>
      <c r="C1059" s="861" t="s">
        <v>24</v>
      </c>
      <c r="D1059" s="861"/>
      <c r="E1059" s="861"/>
      <c r="F1059" s="861"/>
      <c r="G1059" s="861"/>
      <c r="H1059" s="861"/>
      <c r="I1059" s="861"/>
      <c r="J1059" s="988" t="s">
        <v>268</v>
      </c>
      <c r="K1059" s="989"/>
      <c r="L1059" s="989"/>
      <c r="M1059" s="989"/>
      <c r="N1059" s="989"/>
      <c r="O1059" s="989"/>
      <c r="P1059" s="429" t="s">
        <v>25</v>
      </c>
      <c r="Q1059" s="429"/>
      <c r="R1059" s="429"/>
      <c r="S1059" s="429"/>
      <c r="T1059" s="429"/>
      <c r="U1059" s="429"/>
      <c r="V1059" s="429"/>
      <c r="W1059" s="429"/>
      <c r="X1059" s="429"/>
      <c r="Y1059" s="863" t="s">
        <v>309</v>
      </c>
      <c r="Z1059" s="864"/>
      <c r="AA1059" s="864"/>
      <c r="AB1059" s="864"/>
      <c r="AC1059" s="988" t="s">
        <v>300</v>
      </c>
      <c r="AD1059" s="988"/>
      <c r="AE1059" s="988"/>
      <c r="AF1059" s="988"/>
      <c r="AG1059" s="988"/>
      <c r="AH1059" s="863" t="s">
        <v>235</v>
      </c>
      <c r="AI1059" s="861"/>
      <c r="AJ1059" s="861"/>
      <c r="AK1059" s="861"/>
      <c r="AL1059" s="861" t="s">
        <v>19</v>
      </c>
      <c r="AM1059" s="861"/>
      <c r="AN1059" s="861"/>
      <c r="AO1059" s="865"/>
      <c r="AP1059" s="990" t="s">
        <v>269</v>
      </c>
      <c r="AQ1059" s="990"/>
      <c r="AR1059" s="990"/>
      <c r="AS1059" s="990"/>
      <c r="AT1059" s="990"/>
      <c r="AU1059" s="990"/>
      <c r="AV1059" s="990"/>
      <c r="AW1059" s="990"/>
      <c r="AX1059" s="990"/>
      <c r="AY1059" s="34">
        <f>$AY$1057</f>
        <v>0</v>
      </c>
    </row>
    <row r="1060" spans="1:51" ht="26.25" hidden="1"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hidden="1"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hidden="1"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hidden="1"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hidden="1"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hidden="1"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hidden="1"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hidden="1"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hidden="1"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hidden="1"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hidden="1"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hidden="1"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hidden="1"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hidden="1"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hidden="1"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hidden="1"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hidden="1"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hidden="1"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hidden="1"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hidden="1"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hidden="1"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hidden="1"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hidden="1"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hidden="1"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hidden="1"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hidden="1"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hidden="1"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hidden="1"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hidden="1"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hidden="1"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1"/>
      <c r="B1092" s="861"/>
      <c r="C1092" s="861" t="s">
        <v>24</v>
      </c>
      <c r="D1092" s="861"/>
      <c r="E1092" s="861"/>
      <c r="F1092" s="861"/>
      <c r="G1092" s="861"/>
      <c r="H1092" s="861"/>
      <c r="I1092" s="861"/>
      <c r="J1092" s="988" t="s">
        <v>268</v>
      </c>
      <c r="K1092" s="989"/>
      <c r="L1092" s="989"/>
      <c r="M1092" s="989"/>
      <c r="N1092" s="989"/>
      <c r="O1092" s="989"/>
      <c r="P1092" s="429" t="s">
        <v>25</v>
      </c>
      <c r="Q1092" s="429"/>
      <c r="R1092" s="429"/>
      <c r="S1092" s="429"/>
      <c r="T1092" s="429"/>
      <c r="U1092" s="429"/>
      <c r="V1092" s="429"/>
      <c r="W1092" s="429"/>
      <c r="X1092" s="429"/>
      <c r="Y1092" s="863" t="s">
        <v>309</v>
      </c>
      <c r="Z1092" s="864"/>
      <c r="AA1092" s="864"/>
      <c r="AB1092" s="864"/>
      <c r="AC1092" s="988" t="s">
        <v>300</v>
      </c>
      <c r="AD1092" s="988"/>
      <c r="AE1092" s="988"/>
      <c r="AF1092" s="988"/>
      <c r="AG1092" s="988"/>
      <c r="AH1092" s="863" t="s">
        <v>235</v>
      </c>
      <c r="AI1092" s="861"/>
      <c r="AJ1092" s="861"/>
      <c r="AK1092" s="861"/>
      <c r="AL1092" s="861" t="s">
        <v>19</v>
      </c>
      <c r="AM1092" s="861"/>
      <c r="AN1092" s="861"/>
      <c r="AO1092" s="865"/>
      <c r="AP1092" s="990" t="s">
        <v>269</v>
      </c>
      <c r="AQ1092" s="990"/>
      <c r="AR1092" s="990"/>
      <c r="AS1092" s="990"/>
      <c r="AT1092" s="990"/>
      <c r="AU1092" s="990"/>
      <c r="AV1092" s="990"/>
      <c r="AW1092" s="990"/>
      <c r="AX1092" s="990"/>
      <c r="AY1092">
        <f>$AY$1090</f>
        <v>0</v>
      </c>
    </row>
    <row r="1093" spans="1:51" ht="26.25" hidden="1"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hidden="1"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hidden="1"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hidden="1"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hidden="1"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hidden="1"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hidden="1"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hidden="1"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hidden="1"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hidden="1"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hidden="1"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hidden="1"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hidden="1"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hidden="1"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hidden="1"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hidden="1"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hidden="1"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hidden="1"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hidden="1"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hidden="1"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hidden="1"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hidden="1"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hidden="1"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hidden="1"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hidden="1"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hidden="1"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hidden="1"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hidden="1"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hidden="1"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hidden="1"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1"/>
      <c r="B1125" s="861"/>
      <c r="C1125" s="861" t="s">
        <v>24</v>
      </c>
      <c r="D1125" s="861"/>
      <c r="E1125" s="861"/>
      <c r="F1125" s="861"/>
      <c r="G1125" s="861"/>
      <c r="H1125" s="861"/>
      <c r="I1125" s="861"/>
      <c r="J1125" s="988" t="s">
        <v>268</v>
      </c>
      <c r="K1125" s="989"/>
      <c r="L1125" s="989"/>
      <c r="M1125" s="989"/>
      <c r="N1125" s="989"/>
      <c r="O1125" s="989"/>
      <c r="P1125" s="429" t="s">
        <v>25</v>
      </c>
      <c r="Q1125" s="429"/>
      <c r="R1125" s="429"/>
      <c r="S1125" s="429"/>
      <c r="T1125" s="429"/>
      <c r="U1125" s="429"/>
      <c r="V1125" s="429"/>
      <c r="W1125" s="429"/>
      <c r="X1125" s="429"/>
      <c r="Y1125" s="863" t="s">
        <v>309</v>
      </c>
      <c r="Z1125" s="864"/>
      <c r="AA1125" s="864"/>
      <c r="AB1125" s="864"/>
      <c r="AC1125" s="988" t="s">
        <v>300</v>
      </c>
      <c r="AD1125" s="988"/>
      <c r="AE1125" s="988"/>
      <c r="AF1125" s="988"/>
      <c r="AG1125" s="988"/>
      <c r="AH1125" s="863" t="s">
        <v>235</v>
      </c>
      <c r="AI1125" s="861"/>
      <c r="AJ1125" s="861"/>
      <c r="AK1125" s="861"/>
      <c r="AL1125" s="861" t="s">
        <v>19</v>
      </c>
      <c r="AM1125" s="861"/>
      <c r="AN1125" s="861"/>
      <c r="AO1125" s="865"/>
      <c r="AP1125" s="990" t="s">
        <v>269</v>
      </c>
      <c r="AQ1125" s="990"/>
      <c r="AR1125" s="990"/>
      <c r="AS1125" s="990"/>
      <c r="AT1125" s="990"/>
      <c r="AU1125" s="990"/>
      <c r="AV1125" s="990"/>
      <c r="AW1125" s="990"/>
      <c r="AX1125" s="990"/>
      <c r="AY1125">
        <f>$AY$1123</f>
        <v>0</v>
      </c>
    </row>
    <row r="1126" spans="1:51" ht="26.25" hidden="1"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hidden="1"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hidden="1"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hidden="1"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hidden="1"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hidden="1"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hidden="1"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hidden="1"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hidden="1"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hidden="1"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hidden="1"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hidden="1"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hidden="1"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hidden="1"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hidden="1"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hidden="1"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hidden="1"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hidden="1"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hidden="1"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hidden="1"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hidden="1"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hidden="1"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hidden="1"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hidden="1"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hidden="1"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hidden="1"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hidden="1"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hidden="1"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hidden="1"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hidden="1"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1"/>
      <c r="B1158" s="861"/>
      <c r="C1158" s="861" t="s">
        <v>24</v>
      </c>
      <c r="D1158" s="861"/>
      <c r="E1158" s="861"/>
      <c r="F1158" s="861"/>
      <c r="G1158" s="861"/>
      <c r="H1158" s="861"/>
      <c r="I1158" s="861"/>
      <c r="J1158" s="988" t="s">
        <v>268</v>
      </c>
      <c r="K1158" s="989"/>
      <c r="L1158" s="989"/>
      <c r="M1158" s="989"/>
      <c r="N1158" s="989"/>
      <c r="O1158" s="989"/>
      <c r="P1158" s="429" t="s">
        <v>25</v>
      </c>
      <c r="Q1158" s="429"/>
      <c r="R1158" s="429"/>
      <c r="S1158" s="429"/>
      <c r="T1158" s="429"/>
      <c r="U1158" s="429"/>
      <c r="V1158" s="429"/>
      <c r="W1158" s="429"/>
      <c r="X1158" s="429"/>
      <c r="Y1158" s="863" t="s">
        <v>309</v>
      </c>
      <c r="Z1158" s="864"/>
      <c r="AA1158" s="864"/>
      <c r="AB1158" s="864"/>
      <c r="AC1158" s="988" t="s">
        <v>300</v>
      </c>
      <c r="AD1158" s="988"/>
      <c r="AE1158" s="988"/>
      <c r="AF1158" s="988"/>
      <c r="AG1158" s="988"/>
      <c r="AH1158" s="863" t="s">
        <v>235</v>
      </c>
      <c r="AI1158" s="861"/>
      <c r="AJ1158" s="861"/>
      <c r="AK1158" s="861"/>
      <c r="AL1158" s="861" t="s">
        <v>19</v>
      </c>
      <c r="AM1158" s="861"/>
      <c r="AN1158" s="861"/>
      <c r="AO1158" s="865"/>
      <c r="AP1158" s="990" t="s">
        <v>269</v>
      </c>
      <c r="AQ1158" s="990"/>
      <c r="AR1158" s="990"/>
      <c r="AS1158" s="990"/>
      <c r="AT1158" s="990"/>
      <c r="AU1158" s="990"/>
      <c r="AV1158" s="990"/>
      <c r="AW1158" s="990"/>
      <c r="AX1158" s="990"/>
      <c r="AY1158">
        <f>$AY$1156</f>
        <v>0</v>
      </c>
    </row>
    <row r="1159" spans="1:51" ht="26.25" hidden="1"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hidden="1"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hidden="1"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hidden="1"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hidden="1"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hidden="1"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hidden="1"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hidden="1"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hidden="1"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hidden="1"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hidden="1"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hidden="1"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hidden="1"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hidden="1"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hidden="1"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hidden="1"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hidden="1"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hidden="1"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hidden="1"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hidden="1"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hidden="1"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hidden="1"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hidden="1"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hidden="1"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hidden="1"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hidden="1"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hidden="1"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hidden="1"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hidden="1"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hidden="1"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1"/>
      <c r="B1191" s="861"/>
      <c r="C1191" s="861" t="s">
        <v>24</v>
      </c>
      <c r="D1191" s="861"/>
      <c r="E1191" s="861"/>
      <c r="F1191" s="861"/>
      <c r="G1191" s="861"/>
      <c r="H1191" s="861"/>
      <c r="I1191" s="861"/>
      <c r="J1191" s="988" t="s">
        <v>268</v>
      </c>
      <c r="K1191" s="989"/>
      <c r="L1191" s="989"/>
      <c r="M1191" s="989"/>
      <c r="N1191" s="989"/>
      <c r="O1191" s="989"/>
      <c r="P1191" s="429" t="s">
        <v>25</v>
      </c>
      <c r="Q1191" s="429"/>
      <c r="R1191" s="429"/>
      <c r="S1191" s="429"/>
      <c r="T1191" s="429"/>
      <c r="U1191" s="429"/>
      <c r="V1191" s="429"/>
      <c r="W1191" s="429"/>
      <c r="X1191" s="429"/>
      <c r="Y1191" s="863" t="s">
        <v>309</v>
      </c>
      <c r="Z1191" s="864"/>
      <c r="AA1191" s="864"/>
      <c r="AB1191" s="864"/>
      <c r="AC1191" s="988" t="s">
        <v>300</v>
      </c>
      <c r="AD1191" s="988"/>
      <c r="AE1191" s="988"/>
      <c r="AF1191" s="988"/>
      <c r="AG1191" s="988"/>
      <c r="AH1191" s="863" t="s">
        <v>235</v>
      </c>
      <c r="AI1191" s="861"/>
      <c r="AJ1191" s="861"/>
      <c r="AK1191" s="861"/>
      <c r="AL1191" s="861" t="s">
        <v>19</v>
      </c>
      <c r="AM1191" s="861"/>
      <c r="AN1191" s="861"/>
      <c r="AO1191" s="865"/>
      <c r="AP1191" s="990" t="s">
        <v>269</v>
      </c>
      <c r="AQ1191" s="990"/>
      <c r="AR1191" s="990"/>
      <c r="AS1191" s="990"/>
      <c r="AT1191" s="990"/>
      <c r="AU1191" s="990"/>
      <c r="AV1191" s="990"/>
      <c r="AW1191" s="990"/>
      <c r="AX1191" s="990"/>
      <c r="AY1191">
        <f>$AY$1189</f>
        <v>0</v>
      </c>
    </row>
    <row r="1192" spans="1:51" ht="26.25" hidden="1"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hidden="1"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hidden="1"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hidden="1"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hidden="1"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hidden="1"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hidden="1"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hidden="1"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hidden="1"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hidden="1"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hidden="1"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hidden="1"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hidden="1"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hidden="1"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hidden="1"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hidden="1"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hidden="1"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hidden="1"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hidden="1"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hidden="1"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hidden="1"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hidden="1"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hidden="1"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hidden="1"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hidden="1"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hidden="1"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hidden="1"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hidden="1"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hidden="1"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hidden="1"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1"/>
      <c r="B1224" s="861"/>
      <c r="C1224" s="861" t="s">
        <v>24</v>
      </c>
      <c r="D1224" s="861"/>
      <c r="E1224" s="861"/>
      <c r="F1224" s="861"/>
      <c r="G1224" s="861"/>
      <c r="H1224" s="861"/>
      <c r="I1224" s="861"/>
      <c r="J1224" s="988" t="s">
        <v>268</v>
      </c>
      <c r="K1224" s="989"/>
      <c r="L1224" s="989"/>
      <c r="M1224" s="989"/>
      <c r="N1224" s="989"/>
      <c r="O1224" s="989"/>
      <c r="P1224" s="429" t="s">
        <v>25</v>
      </c>
      <c r="Q1224" s="429"/>
      <c r="R1224" s="429"/>
      <c r="S1224" s="429"/>
      <c r="T1224" s="429"/>
      <c r="U1224" s="429"/>
      <c r="V1224" s="429"/>
      <c r="W1224" s="429"/>
      <c r="X1224" s="429"/>
      <c r="Y1224" s="863" t="s">
        <v>309</v>
      </c>
      <c r="Z1224" s="864"/>
      <c r="AA1224" s="864"/>
      <c r="AB1224" s="864"/>
      <c r="AC1224" s="988" t="s">
        <v>300</v>
      </c>
      <c r="AD1224" s="988"/>
      <c r="AE1224" s="988"/>
      <c r="AF1224" s="988"/>
      <c r="AG1224" s="988"/>
      <c r="AH1224" s="863" t="s">
        <v>235</v>
      </c>
      <c r="AI1224" s="861"/>
      <c r="AJ1224" s="861"/>
      <c r="AK1224" s="861"/>
      <c r="AL1224" s="861" t="s">
        <v>19</v>
      </c>
      <c r="AM1224" s="861"/>
      <c r="AN1224" s="861"/>
      <c r="AO1224" s="865"/>
      <c r="AP1224" s="990" t="s">
        <v>269</v>
      </c>
      <c r="AQ1224" s="990"/>
      <c r="AR1224" s="990"/>
      <c r="AS1224" s="990"/>
      <c r="AT1224" s="990"/>
      <c r="AU1224" s="990"/>
      <c r="AV1224" s="990"/>
      <c r="AW1224" s="990"/>
      <c r="AX1224" s="990"/>
      <c r="AY1224">
        <f>$AY$1222</f>
        <v>0</v>
      </c>
    </row>
    <row r="1225" spans="1:51" ht="26.25" hidden="1"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hidden="1"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hidden="1"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hidden="1"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hidden="1"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hidden="1"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hidden="1"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hidden="1"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hidden="1"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hidden="1"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hidden="1"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hidden="1"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hidden="1"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hidden="1"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hidden="1"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hidden="1"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hidden="1"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hidden="1"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hidden="1"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hidden="1"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hidden="1"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hidden="1"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hidden="1"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hidden="1"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hidden="1"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hidden="1"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hidden="1"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hidden="1"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hidden="1"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hidden="1"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1"/>
      <c r="B1257" s="861"/>
      <c r="C1257" s="861" t="s">
        <v>24</v>
      </c>
      <c r="D1257" s="861"/>
      <c r="E1257" s="861"/>
      <c r="F1257" s="861"/>
      <c r="G1257" s="861"/>
      <c r="H1257" s="861"/>
      <c r="I1257" s="861"/>
      <c r="J1257" s="988" t="s">
        <v>268</v>
      </c>
      <c r="K1257" s="989"/>
      <c r="L1257" s="989"/>
      <c r="M1257" s="989"/>
      <c r="N1257" s="989"/>
      <c r="O1257" s="989"/>
      <c r="P1257" s="429" t="s">
        <v>25</v>
      </c>
      <c r="Q1257" s="429"/>
      <c r="R1257" s="429"/>
      <c r="S1257" s="429"/>
      <c r="T1257" s="429"/>
      <c r="U1257" s="429"/>
      <c r="V1257" s="429"/>
      <c r="W1257" s="429"/>
      <c r="X1257" s="429"/>
      <c r="Y1257" s="863" t="s">
        <v>309</v>
      </c>
      <c r="Z1257" s="864"/>
      <c r="AA1257" s="864"/>
      <c r="AB1257" s="864"/>
      <c r="AC1257" s="988" t="s">
        <v>300</v>
      </c>
      <c r="AD1257" s="988"/>
      <c r="AE1257" s="988"/>
      <c r="AF1257" s="988"/>
      <c r="AG1257" s="988"/>
      <c r="AH1257" s="863" t="s">
        <v>235</v>
      </c>
      <c r="AI1257" s="861"/>
      <c r="AJ1257" s="861"/>
      <c r="AK1257" s="861"/>
      <c r="AL1257" s="861" t="s">
        <v>19</v>
      </c>
      <c r="AM1257" s="861"/>
      <c r="AN1257" s="861"/>
      <c r="AO1257" s="865"/>
      <c r="AP1257" s="990" t="s">
        <v>269</v>
      </c>
      <c r="AQ1257" s="990"/>
      <c r="AR1257" s="990"/>
      <c r="AS1257" s="990"/>
      <c r="AT1257" s="990"/>
      <c r="AU1257" s="990"/>
      <c r="AV1257" s="990"/>
      <c r="AW1257" s="990"/>
      <c r="AX1257" s="990"/>
      <c r="AY1257">
        <f>$AY$1255</f>
        <v>0</v>
      </c>
    </row>
    <row r="1258" spans="1:51" ht="26.25" hidden="1"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hidden="1"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hidden="1"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hidden="1"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hidden="1"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hidden="1"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hidden="1"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hidden="1"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hidden="1"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hidden="1"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hidden="1"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hidden="1"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hidden="1"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hidden="1"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hidden="1"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hidden="1"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hidden="1"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hidden="1"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hidden="1"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hidden="1"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hidden="1"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hidden="1"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hidden="1"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hidden="1"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hidden="1"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hidden="1"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hidden="1"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hidden="1"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hidden="1"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hidden="1"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1"/>
      <c r="B1290" s="861"/>
      <c r="C1290" s="861" t="s">
        <v>24</v>
      </c>
      <c r="D1290" s="861"/>
      <c r="E1290" s="861"/>
      <c r="F1290" s="861"/>
      <c r="G1290" s="861"/>
      <c r="H1290" s="861"/>
      <c r="I1290" s="861"/>
      <c r="J1290" s="988" t="s">
        <v>268</v>
      </c>
      <c r="K1290" s="989"/>
      <c r="L1290" s="989"/>
      <c r="M1290" s="989"/>
      <c r="N1290" s="989"/>
      <c r="O1290" s="989"/>
      <c r="P1290" s="429" t="s">
        <v>25</v>
      </c>
      <c r="Q1290" s="429"/>
      <c r="R1290" s="429"/>
      <c r="S1290" s="429"/>
      <c r="T1290" s="429"/>
      <c r="U1290" s="429"/>
      <c r="V1290" s="429"/>
      <c r="W1290" s="429"/>
      <c r="X1290" s="429"/>
      <c r="Y1290" s="863" t="s">
        <v>309</v>
      </c>
      <c r="Z1290" s="864"/>
      <c r="AA1290" s="864"/>
      <c r="AB1290" s="864"/>
      <c r="AC1290" s="988" t="s">
        <v>300</v>
      </c>
      <c r="AD1290" s="988"/>
      <c r="AE1290" s="988"/>
      <c r="AF1290" s="988"/>
      <c r="AG1290" s="988"/>
      <c r="AH1290" s="863" t="s">
        <v>235</v>
      </c>
      <c r="AI1290" s="861"/>
      <c r="AJ1290" s="861"/>
      <c r="AK1290" s="861"/>
      <c r="AL1290" s="861" t="s">
        <v>19</v>
      </c>
      <c r="AM1290" s="861"/>
      <c r="AN1290" s="861"/>
      <c r="AO1290" s="865"/>
      <c r="AP1290" s="990" t="s">
        <v>269</v>
      </c>
      <c r="AQ1290" s="990"/>
      <c r="AR1290" s="990"/>
      <c r="AS1290" s="990"/>
      <c r="AT1290" s="990"/>
      <c r="AU1290" s="990"/>
      <c r="AV1290" s="990"/>
      <c r="AW1290" s="990"/>
      <c r="AX1290" s="990"/>
      <c r="AY1290">
        <f>$AY$1288</f>
        <v>0</v>
      </c>
    </row>
    <row r="1291" spans="1:51" ht="26.25" hidden="1"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hidden="1"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hidden="1"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hidden="1"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hidden="1"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hidden="1"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hidden="1"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hidden="1"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hidden="1"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hidden="1"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hidden="1"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hidden="1"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hidden="1"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hidden="1"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hidden="1"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hidden="1"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hidden="1"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hidden="1"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hidden="1"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hidden="1"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hidden="1"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hidden="1"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hidden="1"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hidden="1"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hidden="1"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hidden="1"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hidden="1"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hidden="1"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hidden="1"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hidden="1"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2022-08-12T12:04:05Z</cp:lastPrinted>
  <dcterms:created xsi:type="dcterms:W3CDTF">2012-03-13T00:50:25Z</dcterms:created>
  <dcterms:modified xsi:type="dcterms:W3CDTF">2022-08-25T11:20:35Z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