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0" yWindow="0" windowWidth="28800" windowHeight="1221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別紙1!$A$1:$AX$70</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6" i="11"/>
  <c r="AY321" i="11"/>
  <c r="AY333" i="11" s="1"/>
  <c r="AY337" i="11" l="1"/>
  <c r="AY338" i="11"/>
  <c r="AY324" i="11"/>
  <c r="AY328" i="11"/>
  <c r="AY330" i="11"/>
  <c r="AY325" i="11"/>
  <c r="AY329" i="11"/>
  <c r="AY322" i="11"/>
  <c r="AY326" i="11"/>
  <c r="AY323" i="11"/>
  <c r="AY327" i="11"/>
  <c r="AY331" i="11"/>
  <c r="AY332" i="11"/>
  <c r="AY397" i="11"/>
  <c r="AY398" i="11"/>
  <c r="AY340"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8" i="11" s="1"/>
  <c r="AY170" i="11"/>
  <c r="AY172" i="11" s="1"/>
  <c r="AY167" i="11"/>
  <c r="AY169" i="11" s="1"/>
  <c r="AY136" i="11"/>
  <c r="AY138" i="11" s="1"/>
  <c r="AY135" i="11"/>
  <c r="AY133" i="11"/>
  <c r="AY134" i="11" s="1"/>
  <c r="AY132" i="11"/>
  <c r="AY139" i="11"/>
  <c r="AY142" i="11" s="1"/>
  <c r="AY166" i="11"/>
  <c r="AY164" i="11"/>
  <c r="AY163" i="11"/>
  <c r="AY161" i="11"/>
  <c r="AY162" i="11" s="1"/>
  <c r="AY156" i="11"/>
  <c r="AY158" i="11" s="1"/>
  <c r="AY146" i="11"/>
  <c r="AY150" i="11" s="1"/>
  <c r="AY127" i="11"/>
  <c r="AY130" i="11" s="1"/>
  <c r="AY123" i="11"/>
  <c r="AY122" i="11"/>
  <c r="AY126" i="11" s="1"/>
  <c r="AY119" i="11"/>
  <c r="AY118" i="11"/>
  <c r="AY115" i="11"/>
  <c r="AY114" i="11"/>
  <c r="AY112" i="11"/>
  <c r="AY121" i="11" s="1"/>
  <c r="AY99" i="11"/>
  <c r="AY100" i="11" s="1"/>
  <c r="AY98" i="11"/>
  <c r="AY102" i="11"/>
  <c r="AY104" i="11" s="1"/>
  <c r="AY179" i="11" l="1"/>
  <c r="AY175" i="11"/>
  <c r="AY176" i="11"/>
  <c r="AY204" i="11"/>
  <c r="AY203" i="11"/>
  <c r="AY207" i="11"/>
  <c r="AY211" i="11"/>
  <c r="AY212" i="11"/>
  <c r="AY201" i="11"/>
  <c r="AY205" i="11"/>
  <c r="AY209" i="11"/>
  <c r="AY213" i="11"/>
  <c r="AY202" i="11"/>
  <c r="AY198" i="11"/>
  <c r="AY193" i="11"/>
  <c r="AY171" i="11"/>
  <c r="AY154" i="11"/>
  <c r="AY151" i="11"/>
  <c r="AY155" i="11"/>
  <c r="AY152" i="11"/>
  <c r="AY153" i="11"/>
  <c r="AY137" i="11"/>
  <c r="AY131" i="11"/>
  <c r="AY116" i="11"/>
  <c r="AY120" i="11"/>
  <c r="AY124" i="11"/>
  <c r="AY128" i="11"/>
  <c r="AY113" i="11"/>
  <c r="AY117" i="11"/>
  <c r="AY125" i="11"/>
  <c r="AY129" i="11"/>
  <c r="AY101" i="11"/>
  <c r="AY143" i="11"/>
  <c r="AY140" i="11"/>
  <c r="AY144" i="11"/>
  <c r="AY141" i="11"/>
  <c r="AY145" i="11"/>
  <c r="AY177" i="11"/>
  <c r="AY17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49" i="11"/>
  <c r="AY105" i="11"/>
  <c r="AY111" i="11" s="1"/>
  <c r="AY93" i="11"/>
  <c r="AY97" i="11" s="1"/>
  <c r="AY91" i="11"/>
  <c r="AY89" i="11"/>
  <c r="AY88" i="11"/>
  <c r="AY92" i="11" s="1"/>
  <c r="AY85" i="11"/>
  <c r="AY83" i="11"/>
  <c r="AY81" i="11"/>
  <c r="AY79" i="11"/>
  <c r="AY78" i="11"/>
  <c r="AY84" i="11" s="1"/>
  <c r="AY44" i="11"/>
  <c r="AY52" i="11" s="1"/>
  <c r="AY82" i="11" l="1"/>
  <c r="AY86" i="11"/>
  <c r="AY90" i="11"/>
  <c r="AY94" i="11"/>
  <c r="AY95" i="11"/>
  <c r="AY87" i="11"/>
  <c r="AY80" i="11"/>
  <c r="AY96"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<sst xmlns="http://schemas.openxmlformats.org/spreadsheetml/2006/main" count="2219" uniqueCount="819">
  <si>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</si>
  <si>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</si>
  <si>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</si>
  <si>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</si>
  <si>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</si>
  <si>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</si>
  <si>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</si>
  <si>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</si>
  <si>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</si>
  <si>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</si>
  <si>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</si>
  <si>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</si>
  <si>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</si>
  <si>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</si>
  <si>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</si>
  <si>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</si>
  <si>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</si>
  <si>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</si>
  <si>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</si>
  <si>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</si>
  <si>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</si>
  <si>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</si>
  <si>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</si>
  <si>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</si>
  <si>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</si>
  <si>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</si>
  <si>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</si>
  <si>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</si>
  <si>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</si>
  <si>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</si>
  <si>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</si>
  <si>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</si>
  <si>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</si>
  <si>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</si>
  <si>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</si>
  <si>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</si>
  <si>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</si>
  <si>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</si>
  <si>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</si>
  <si>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</si>
  <si>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</si>
  <si>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</si>
  <si>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</si>
  <si>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</si>
  <si>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</si>
  <si>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</si>
  <si>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</si>
  <si>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</si>
  <si>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</si>
  <si>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</si>
  <si>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</si>
  <si>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</si>
  <si>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</si>
  <si>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</si>
  <si>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</si>
  <si>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</si>
  <si>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</si>
  <si>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</si>
  <si>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</si>
  <si>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</si>
  <si>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</si>
  <si>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</si>
  <si>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</si>
  <si>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</si>
  <si>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</si>
  <si>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</si>
  <si>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</si>
  <si>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</si>
  <si>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</si>
  <si>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</si>
  <si>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</si>
  <si>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</si>
  <si>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</si>
  <si>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</si>
  <si>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</si>
  <si>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</si>
  <si>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</si>
  <si>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</si>
  <si>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</si>
  <si>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</si>
  <si>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</si>
  <si>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</si>
  <si>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</si>
  <si>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</si>
  <si>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</si>
  <si>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</si>
  <si>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</si>
  <si>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</si>
  <si>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</si>
  <si>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</si>
  <si>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</si>
  <si>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</si>
  <si>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</si>
  <si>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</si>
  <si>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</si>
  <si>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</si>
  <si>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</si>
  <si>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</si>
  <si>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</si>
  <si>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</si>
  <si>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</si>
  <si>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</si>
  <si>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</si>
  <si>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</si>
  <si>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</si>
  <si>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</si>
  <si>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</si>
  <si>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</si>
  <si>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</si>
  <si>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</si>
  <si>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</si>
  <si>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</si>
  <si>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</si>
  <si>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</si>
  <si>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</si>
  <si>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</si>
  <si>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</si>
  <si>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</si>
  <si>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</si>
  <si>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</si>
  <si>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</si>
  <si>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</si>
  <si>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</si>
  <si>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</si>
  <si>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</si>
  <si>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</si>
  <si>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</si>
  <si>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</si>
  <si>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</si>
  <si>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</si>
  <si>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</si>
  <si>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</si>
  <si>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</si>
  <si>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</si>
  <si>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</si>
  <si>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</si>
  <si>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</si>
  <si>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</si>
  <si>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</si>
  <si>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</si>
  <si>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</si>
  <si>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</si>
  <si>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</si>
  <si>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</si>
  <si>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</si>
  <si>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</si>
  <si>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</si>
  <si>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</si>
  <si>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</si>
  <si>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</si>
  <si>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</si>
  <si>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</si>
  <si>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</si>
  <si>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</si>
  <si>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</si>
  <si>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</si>
  <si>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</si>
  <si>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</si>
  <si>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</si>
  <si>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</si>
  <si>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</si>
  <si>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</si>
  <si>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</si>
  <si>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</si>
  <si>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</si>
  <si>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</si>
  <si>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</si>
  <si>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</si>
  <si>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</si>
  <si>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</si>
  <si>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</si>
  <si>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</si>
  <si>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</si>
  <si>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</si>
  <si>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</si>
  <si>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</si>
  <si>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</si>
  <si>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</si>
  <si>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</si>
  <si>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</si>
  <si>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</si>
  <si>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</si>
  <si>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</si>
  <si>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</si>
  <si>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</si>
  <si>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</si>
  <si>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</si>
  <si>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</si>
  <si>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</si>
  <si>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</si>
  <si>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</si>
  <si>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</si>
  <si>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</si>
  <si>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</si>
  <si>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</si>
  <si>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</si>
  <si>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</si>
  <si>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</si>
  <si>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</si>
  <si>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</si>
  <si>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</si>
  <si>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</si>
  <si>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</si>
  <si>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</si>
  <si>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</si>
  <si>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</si>
  <si>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</si>
  <si>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</si>
  <si>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</si>
  <si>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</si>
  <si>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</si>
  <si>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</si>
  <si>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</si>
  <si>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</si>
  <si>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</si>
  <si>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</si>
  <si>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</si>
  <si>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</si>
  <si>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</si>
  <si>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</si>
  <si>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</si>
  <si>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</si>
  <si>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</si>
  <si>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</si>
  <si>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</si>
  <si>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</si>
  <si>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</si>
  <si>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</si>
  <si>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</si>
  <si>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</si>
  <si>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</si>
  <si>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</si>
  <si>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</si>
  <si>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</si>
  <si>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</si>
  <si>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</si>
  <si>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</si>
  <si>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</si>
  <si>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</si>
  <si>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</si>
  <si>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</si>
  <si>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</si>
  <si>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</si>
  <si>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</si>
  <si>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</si>
  <si>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</si>
  <si>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</si>
  <si>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</si>
  <si>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</si>
  <si>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</si>
  <si>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</si>
  <si>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</si>
  <si>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</si>
  <si>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</si>
  <si>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</si>
  <si>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</si>
  <si>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</si>
  <si>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</si>
  <si>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</si>
  <si>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</si>
  <si>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</si>
  <si>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</si>
  <si>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</si>
  <si>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</si>
  <si>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</si>
  <si>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</si>
  <si>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</si>
  <si>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</si>
  <si>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</si>
  <si>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</si>
  <si>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</si>
  <si>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</si>
  <si>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</si>
  <si>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</si>
  <si>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</si>
  <si>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</si>
  <si>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</si>
  <si>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</si>
  <si>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</si>
  <si>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</si>
  <si>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</si>
  <si>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</si>
  <si>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</si>
  <si>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</si>
  <si>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</si>
  <si>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</si>
  <si>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</si>
  <si>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</si>
  <si>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</si>
  <si>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</si>
  <si>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</si>
  <si>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</si>
  <si>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</si>
  <si>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</si>
  <si>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</si>
  <si>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</si>
  <si>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</si>
  <si>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</si>
  <si>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</si>
  <si>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</si>
  <si>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</si>
  <si>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</si>
  <si>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</si>
  <si>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</si>
  <si>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</si>
  <si>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</si>
  <si>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</si>
  <si>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</si>
  <si>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</si>
  <si>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</si>
  <si>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</si>
  <si>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</si>
  <si>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</si>
  <si>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</si>
  <si>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</si>
  <si>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</si>
  <si>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</si>
  <si>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</si>
  <si>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</si>
  <si>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</si>
  <si>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</si>
  <si>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</si>
  <si>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</si>
  <si>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</si>
  <si>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</si>
  <si>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</si>
  <si>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</si>
  <si>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</si>
  <si>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</si>
  <si>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</si>
  <si>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</si>
  <si>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</si>
  <si>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</si>
  <si>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</si>
  <si>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</si>
  <si>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</si>
  <si>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</si>
  <si>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</si>
  <si>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</si>
  <si>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</si>
  <si>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</si>
  <si>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</si>
  <si>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</si>
  <si>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</si>
  <si>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</si>
  <si>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</si>
  <si>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</si>
  <si>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</si>
  <si>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</si>
  <si>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</si>
  <si>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</si>
  <si>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</si>
  <si>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</si>
  <si>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</si>
  <si>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</si>
  <si>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</si>
  <si>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</si>
  <si>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</si>
  <si>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</si>
  <si>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</si>
  <si>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</si>
  <si>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</si>
  <si>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</si>
  <si>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</si>
  <si>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</si>
  <si>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</si>
  <si>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</si>
  <si>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</si>
  <si>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</si>
  <si>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</si>
  <si>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</si>
  <si>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</si>
  <si>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</si>
  <si>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</si>
  <si>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</si>
  <si>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</si>
  <si>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</si>
  <si>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</si>
  <si>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</si>
  <si>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</si>
  <si>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</si>
  <si>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</si>
  <si>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</si>
  <si>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</si>
  <si>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</si>
  <si>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</si>
  <si>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</si>
  <si>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</si>
  <si>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</si>
  <si>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</si>
  <si>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</si>
  <si>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</si>
  <si>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</si>
  <si>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</si>
  <si>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</si>
  <si>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</si>
  <si>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</si>
  <si>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</si>
  <si>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</si>
  <si>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</si>
  <si>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</si>
  <si>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</si>
  <si>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</si>
  <si>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</si>
  <si>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</si>
  <si>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</si>
  <si>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</si>
  <si>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</si>
  <si>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</si>
  <si>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</si>
  <si>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</si>
  <si>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</si>
  <si>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</si>
  <si>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</si>
  <si>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</si>
  <si>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</si>
  <si>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</si>
  <si>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</si>
  <si>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</si>
  <si>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</si>
  <si>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</si>
  <si>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</si>
  <si>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</si>
  <si>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</si>
  <si>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</si>
  <si>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</si>
  <si>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</si>
  <si>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</si>
  <si>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</si>
  <si>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</si>
  <si>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</si>
  <si>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</si>
  <si>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</si>
  <si>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</si>
  <si>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</si>
  <si>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</si>
  <si>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</si>
  <si>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</si>
  <si>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</si>
  <si>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</si>
  <si>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</si>
  <si>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</si>
  <si>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</si>
  <si>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</si>
  <si>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</si>
  <si>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</si>
  <si>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</si>
  <si>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</si>
  <si>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</si>
  <si>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</si>
  <si>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</si>
  <si>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</si>
  <si>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</si>
  <si>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</si>
  <si>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</si>
  <si>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</si>
  <si>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</si>
  <si>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</si>
  <si>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</si>
  <si>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</si>
  <si>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</si>
  <si>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</si>
  <si>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</si>
  <si>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</si>
  <si>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</si>
  <si>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</si>
  <si>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</si>
  <si>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</si>
  <si>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</si>
  <si>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</si>
  <si>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</si>
  <si>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</si>
  <si>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</si>
  <si>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</si>
  <si>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</si>
  <si>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</si>
  <si>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</si>
  <si>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</si>
  <si>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</si>
  <si>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</si>
  <si>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</si>
  <si>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</si>
  <si>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</si>
  <si>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</si>
  <si>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</si>
  <si>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</si>
  <si>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</si>
  <si>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</si>
  <si>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</si>
  <si>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</si>
  <si>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</si>
  <si>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</si>
  <si>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</si>
  <si>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</si>
  <si>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</si>
  <si>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</si>
  <si>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</si>
  <si>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</si>
  <si>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</si>
  <si>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</si>
  <si>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</si>
  <si>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</si>
  <si>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</si>
  <si>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</si>
  <si>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</si>
  <si>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</si>
  <si>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</si>
  <si>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</si>
  <si>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</si>
  <si>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</si>
  <si>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</si>
  <si>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</si>
  <si>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</si>
  <si>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</si>
  <si>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</si>
  <si>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</si>
  <si>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</si>
  <si>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</si>
  <si>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</si>
  <si>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</si>
  <si>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</si>
  <si>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</si>
  <si>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</si>
  <si>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</si>
  <si>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</si>
  <si>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</si>
  <si>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</si>
  <si>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</si>
  <si>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</si>
  <si>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</si>
  <si>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</si>
  <si>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</si>
  <si>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</si>
  <si>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</si>
  <si>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</si>
  <si>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</si>
  <si>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</si>
  <si>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</si>
  <si>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</si>
  <si>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</si>
  <si>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</si>
  <si>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</si>
  <si>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</si>
  <si>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</si>
  <si>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</si>
  <si>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</si>
  <si>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</si>
  <si>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</si>
  <si>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</si>
  <si>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</si>
  <si>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</si>
  <si>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</si>
  <si>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</si>
  <si>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</si>
  <si>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</si>
  <si>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</si>
  <si>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</si>
  <si>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</si>
  <si>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</si>
  <si>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</si>
  <si>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</si>
  <si>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</si>
  <si>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</si>
  <si>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</si>
  <si>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</si>
  <si>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</si>
  <si>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</si>
  <si>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</si>
  <si>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</si>
  <si>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</si>
  <si>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</si>
  <si>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</si>
  <si>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</si>
  <si>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</si>
  <si>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</si>
  <si>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</si>
  <si>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</si>
  <si>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</si>
  <si>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</si>
  <si>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</si>
  <si>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</si>
  <si>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</si>
  <si>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</si>
  <si>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</si>
  <si>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</si>
  <si>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</si>
  <si>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</si>
  <si>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</si>
  <si>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</si>
  <si>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</si>
  <si>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</si>
  <si>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</si>
  <si>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</si>
  <si>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</si>
  <si>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</si>
  <si>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</si>
  <si>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</si>
  <si>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</si>
  <si>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</si>
  <si>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</si>
  <si>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</si>
  <si>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</si>
  <si>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</si>
  <si>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</si>
  <si>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</si>
  <si>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</si>
  <si>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</si>
  <si>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</si>
  <si>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</si>
  <si>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</si>
  <si>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</si>
  <si>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</si>
  <si>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</si>
  <si>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</si>
  <si>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</si>
  <si>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</si>
  <si>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</si>
  <si>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</si>
  <si>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</si>
  <si>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</si>
  <si>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</si>
  <si>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</si>
  <si>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</si>
  <si>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</si>
  <si>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</si>
  <si>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</si>
  <si>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</si>
  <si>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</si>
  <si>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</si>
  <si>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</si>
  <si>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</si>
  <si>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</si>
  <si>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</si>
  <si>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</si>
  <si>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</si>
  <si>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</si>
  <si>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</si>
  <si>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</si>
  <si>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</si>
  <si>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</si>
  <si>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</si>
  <si>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</si>
  <si>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</si>
  <si>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</si>
  <si>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</si>
  <si>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</si>
  <si>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</si>
  <si>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</si>
  <si>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</si>
  <si>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</si>
  <si>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</si>
  <si>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</si>
  <si>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</si>
  <si>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</si>
  <si>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</si>
  <si>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</si>
  <si>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</si>
  <si>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</si>
  <si>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</si>
  <si>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</si>
  <si>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</si>
  <si>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</si>
  <si>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</si>
  <si>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</si>
  <si>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</si>
  <si>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</si>
  <si>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</si>
  <si>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</si>
  <si>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</si>
  <si>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</si>
  <si>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</si>
  <si>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</si>
  <si>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</si>
  <si>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</si>
  <si>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</si>
  <si>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</si>
  <si>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</si>
  <si>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</si>
  <si>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</si>
  <si>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</si>
  <si>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</si>
  <si>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</si>
  <si>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</si>
  <si>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</si>
  <si>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</si>
  <si>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</si>
  <si>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厚生労働省</t>
  </si>
  <si>
    <t>がん検診総合支援事業費等</t>
  </si>
  <si>
    <t>健康局</t>
  </si>
  <si>
    <t>平成１９年度</t>
  </si>
  <si>
    <t>終了予定なし</t>
  </si>
  <si>
    <t>がん・疾病対策課</t>
  </si>
  <si>
    <t>がん対策基本法第14条、第18条</t>
  </si>
  <si>
    <t>「がん対策推進基本計画（平成30年３月閣議決定）」
①「新たなステージに入ったがん検診の総合支援事業の実施について（平成30年３月28日健発0328第20号健康局長通知）」
②「がん検診従事者研修事業の実施について（平成28年３月29日健発0329第８号健康局長通知）」</t>
  </si>
  <si>
    <t>-</t>
  </si>
  <si>
    <t>疾病予防対策事業費等補助金</t>
  </si>
  <si>
    <t>健康対策関係業務庁費</t>
  </si>
  <si>
    <t>諸謝金</t>
  </si>
  <si>
    <t>委員等旅費</t>
  </si>
  <si>
    <t>がんの年齢調整死亡率（75歳未満）を前年度以下へ減少</t>
  </si>
  <si>
    <t>がんの年齢調整死亡率
｛［観察集団の各年齢（年齢階級）の死亡率］×［基準人口集団のその年齢（年齢階級）の人口］｝の各年齢（年齢階級）の総和 / 基準人口集団の総人口</t>
  </si>
  <si>
    <t>人口10万対</t>
  </si>
  <si>
    <t>人口動態統計</t>
  </si>
  <si>
    <t>箇所</t>
  </si>
  <si>
    <t>X：当該年度執行額（百万円）／Y:事業実施団体（箇所）</t>
    <phoneticPr fontId="6"/>
  </si>
  <si>
    <t>百万円</t>
  </si>
  <si>
    <t>　　X/Y</t>
    <phoneticPr fontId="6"/>
  </si>
  <si>
    <t>1302/1263</t>
  </si>
  <si>
    <t>／　</t>
    <phoneticPr fontId="6"/>
  </si>
  <si>
    <t>278</t>
  </si>
  <si>
    <t>241</t>
  </si>
  <si>
    <t>282</t>
  </si>
  <si>
    <t>296</t>
  </si>
  <si>
    <t>308</t>
  </si>
  <si>
    <t>305</t>
  </si>
  <si>
    <t>321</t>
  </si>
  <si>
    <t>327</t>
  </si>
  <si>
    <t>○</t>
  </si>
  <si>
    <t>厚労</t>
  </si>
  <si>
    <t>がん・疾病対策課長
中谷　祐貴子</t>
    <rPh sb="7" eb="9">
      <t>カチョウ</t>
    </rPh>
    <rPh sb="10" eb="12">
      <t>ナカタニ</t>
    </rPh>
    <rPh sb="13" eb="16">
      <t>ユキコ</t>
    </rPh>
    <phoneticPr fontId="6"/>
  </si>
  <si>
    <t>-</t>
    <phoneticPr fontId="6"/>
  </si>
  <si>
    <t>職員旅費</t>
    <rPh sb="0" eb="2">
      <t>ショクイン</t>
    </rPh>
    <rPh sb="2" eb="4">
      <t>リョヒ</t>
    </rPh>
    <phoneticPr fontId="6"/>
  </si>
  <si>
    <t>がん検診の受診率向上やがん医療に関する様々な情報発信に資するよう、以下の事業等に対して財政支援を行う。
①新たなステージに入ったがん検診の総合支援事業【補助率】１／２  がん検診の受診率向上を推進し、がんの早期発見につなげるため、子宮頸がん、乳がん、胃がん、肺がん及び大腸がん検診について、がん種毎の対象年齢者に個別の受診勧奨・再勧奨等を実施する費用の補助に加え、子宮頸がん検診及び乳がん検診の初年度対象者に対するクーポン券等の送付、また、要精密検査と判断された者に対して受診再勧奨を実施する費用の補助。
②がん検診従事者研修事業【補助率】１／２  胃がん検診に必要な胃内視鏡検査を実施する医師に対して、実施する場合の留意点や偶発症対策にかかる研修を行うことにより、胃内視鏡検査の実施に当たる適切な体制を構築するための研修事業の補助。</t>
    <phoneticPr fontId="6"/>
  </si>
  <si>
    <t>がん検診の受診率向上やがん医療に関する様々な情報発信に資するよう、新たなステージに入ったがん検診の総合支援やがん検診従事者研修の事業等に対して財政支援を行う。</t>
    <phoneticPr fontId="6"/>
  </si>
  <si>
    <t>事業を実施した都道府県数、市区町村数、法人数</t>
    <phoneticPr fontId="6"/>
  </si>
  <si>
    <t>Ⅰ－１０　妊産婦・児童から高齢者に至るまでの幅広い年齢層において、地域・職場などの様々な場所で国民的な健康づくりを推進すること</t>
  </si>
  <si>
    <t>Ⅰ－１０－３　総合的ながん対策を推進すること</t>
  </si>
  <si>
    <t>https://www.mhlw.go.jp/wp/seisaku/hyouka/dl/r03_jizenbunseki/I-10-3.pdf</t>
  </si>
  <si>
    <t>１．３．４枚目</t>
    <rPh sb="5" eb="7">
      <t>マイメ</t>
    </rPh>
    <phoneticPr fontId="6"/>
  </si>
  <si>
    <t>4．がん対策の推進</t>
    <rPh sb="4" eb="6">
      <t>タイサク</t>
    </rPh>
    <rPh sb="7" eb="9">
      <t>スイシン</t>
    </rPh>
    <phoneticPr fontId="6"/>
  </si>
  <si>
    <t>https://www5.cao.go.jp/keizai-shimon/kaigi/special/reform/031223_divided/report_211223_2_1.pdf</t>
  </si>
  <si>
    <t>P．８</t>
  </si>
  <si>
    <t>無</t>
  </si>
  <si>
    <t>‐</t>
  </si>
  <si>
    <t>本補助金等は事業実施主体へ直接交付しており、委託についても事業を効率的に行うためのものとなっている。</t>
  </si>
  <si>
    <t>事業実績報告書において成果の報告を受け、十分に活用されていることを確認している。</t>
  </si>
  <si>
    <t>A.東京都</t>
    <rPh sb="2" eb="5">
      <t>トウキョウト</t>
    </rPh>
    <phoneticPr fontId="6"/>
  </si>
  <si>
    <t>委託料</t>
    <rPh sb="0" eb="3">
      <t>イタクリョウ</t>
    </rPh>
    <phoneticPr fontId="3"/>
  </si>
  <si>
    <t>がん検診従事者研修事業実施に係る業務委託費</t>
    <rPh sb="14" eb="15">
      <t>カカ</t>
    </rPh>
    <rPh sb="16" eb="18">
      <t>ギョウム</t>
    </rPh>
    <phoneticPr fontId="3"/>
  </si>
  <si>
    <t>東京都</t>
    <rPh sb="0" eb="3">
      <t>トウキョウト</t>
    </rPh>
    <phoneticPr fontId="6"/>
  </si>
  <si>
    <t>広島県</t>
    <rPh sb="0" eb="3">
      <t>ヒロシマケン</t>
    </rPh>
    <phoneticPr fontId="6"/>
  </si>
  <si>
    <t>京都府</t>
    <rPh sb="0" eb="3">
      <t>キョウトフ</t>
    </rPh>
    <phoneticPr fontId="6"/>
  </si>
  <si>
    <t>福岡県</t>
    <rPh sb="0" eb="3">
      <t>フクオカケン</t>
    </rPh>
    <phoneticPr fontId="6"/>
  </si>
  <si>
    <t>兵庫県</t>
    <rPh sb="0" eb="3">
      <t>ヒョウゴケン</t>
    </rPh>
    <phoneticPr fontId="6"/>
  </si>
  <si>
    <t>群馬県</t>
    <rPh sb="0" eb="3">
      <t>グンマケン</t>
    </rPh>
    <phoneticPr fontId="6"/>
  </si>
  <si>
    <t>千葉県</t>
    <rPh sb="0" eb="3">
      <t>チバケン</t>
    </rPh>
    <phoneticPr fontId="6"/>
  </si>
  <si>
    <t>山口県</t>
    <rPh sb="0" eb="3">
      <t>ヤマグチケン</t>
    </rPh>
    <phoneticPr fontId="6"/>
  </si>
  <si>
    <t>高知県</t>
    <rPh sb="0" eb="3">
      <t>コウチケン</t>
    </rPh>
    <phoneticPr fontId="6"/>
  </si>
  <si>
    <t>福島県</t>
    <rPh sb="0" eb="3">
      <t>フクシマケン</t>
    </rPh>
    <phoneticPr fontId="6"/>
  </si>
  <si>
    <t>がん検診従事者研修事業の実施</t>
  </si>
  <si>
    <t>補助金等交付</t>
  </si>
  <si>
    <t>雑役務費</t>
    <rPh sb="0" eb="2">
      <t>ザツエキ</t>
    </rPh>
    <rPh sb="2" eb="4">
      <t>ムヒ</t>
    </rPh>
    <phoneticPr fontId="6"/>
  </si>
  <si>
    <t>がん検診従事者研修事業実施に係る経費</t>
    <phoneticPr fontId="6"/>
  </si>
  <si>
    <t>F. 株式会社テストイベント企画</t>
    <phoneticPr fontId="6"/>
  </si>
  <si>
    <t>株式会社テストイベント企画</t>
  </si>
  <si>
    <t>検診従事者研修業務</t>
  </si>
  <si>
    <t>横浜市</t>
    <rPh sb="0" eb="3">
      <t>ヨコハマシ</t>
    </rPh>
    <phoneticPr fontId="6"/>
  </si>
  <si>
    <t>川崎市</t>
    <rPh sb="0" eb="3">
      <t>カワサキシ</t>
    </rPh>
    <phoneticPr fontId="6"/>
  </si>
  <si>
    <t>世田谷区</t>
    <rPh sb="0" eb="4">
      <t>セタガヤク</t>
    </rPh>
    <phoneticPr fontId="6"/>
  </si>
  <si>
    <t>大阪市</t>
    <rPh sb="0" eb="3">
      <t>オオサカシ</t>
    </rPh>
    <phoneticPr fontId="6"/>
  </si>
  <si>
    <t>さいたま市</t>
    <rPh sb="4" eb="5">
      <t>シ</t>
    </rPh>
    <phoneticPr fontId="6"/>
  </si>
  <si>
    <t>広島市</t>
    <rPh sb="0" eb="3">
      <t>ヒロシマシ</t>
    </rPh>
    <phoneticPr fontId="6"/>
  </si>
  <si>
    <t>名古屋市</t>
    <rPh sb="0" eb="4">
      <t>ナゴヤシ</t>
    </rPh>
    <phoneticPr fontId="6"/>
  </si>
  <si>
    <t>千葉市</t>
    <rPh sb="0" eb="3">
      <t>チバシ</t>
    </rPh>
    <phoneticPr fontId="6"/>
  </si>
  <si>
    <t>江東区</t>
    <rPh sb="0" eb="3">
      <t>コウトウク</t>
    </rPh>
    <phoneticPr fontId="6"/>
  </si>
  <si>
    <t>船橋市</t>
    <rPh sb="0" eb="3">
      <t>フナバシシ</t>
    </rPh>
    <phoneticPr fontId="6"/>
  </si>
  <si>
    <t>新たなステージに入ったがん検診の総合支援事業の実施</t>
  </si>
  <si>
    <t>B.横浜市</t>
    <rPh sb="2" eb="5">
      <t>ヨコハマシ</t>
    </rPh>
    <phoneticPr fontId="6"/>
  </si>
  <si>
    <t>通信運搬費</t>
    <rPh sb="0" eb="5">
      <t>ツウシンウンパンヒ</t>
    </rPh>
    <phoneticPr fontId="3"/>
  </si>
  <si>
    <t>委託費</t>
    <rPh sb="0" eb="3">
      <t>イタクヒ</t>
    </rPh>
    <phoneticPr fontId="3"/>
  </si>
  <si>
    <t>検診費</t>
    <rPh sb="0" eb="3">
      <t>ケンシンヒ</t>
    </rPh>
    <phoneticPr fontId="3"/>
  </si>
  <si>
    <t>個別受診勧奨通知にかかる郵送費等</t>
    <rPh sb="0" eb="2">
      <t>コベツ</t>
    </rPh>
    <rPh sb="2" eb="4">
      <t>ジュシン</t>
    </rPh>
    <rPh sb="4" eb="6">
      <t>カンショウ</t>
    </rPh>
    <rPh sb="6" eb="8">
      <t>ツウチ</t>
    </rPh>
    <rPh sb="12" eb="15">
      <t>ユウソウヒ</t>
    </rPh>
    <rPh sb="15" eb="16">
      <t>トウ</t>
    </rPh>
    <phoneticPr fontId="4"/>
  </si>
  <si>
    <t>無料クーポン券等印刷・封入封緘業務等にかかる委託費等</t>
    <rPh sb="0" eb="2">
      <t>ムリョウ</t>
    </rPh>
    <rPh sb="6" eb="7">
      <t>ケン</t>
    </rPh>
    <rPh sb="7" eb="8">
      <t>トウ</t>
    </rPh>
    <rPh sb="8" eb="10">
      <t>インサツ</t>
    </rPh>
    <rPh sb="11" eb="13">
      <t>フウニュウ</t>
    </rPh>
    <rPh sb="13" eb="15">
      <t>フウカン</t>
    </rPh>
    <rPh sb="15" eb="17">
      <t>ギョウム</t>
    </rPh>
    <rPh sb="17" eb="18">
      <t>トウ</t>
    </rPh>
    <rPh sb="22" eb="24">
      <t>イタク</t>
    </rPh>
    <rPh sb="24" eb="25">
      <t>ヒ</t>
    </rPh>
    <rPh sb="25" eb="26">
      <t>トウ</t>
    </rPh>
    <phoneticPr fontId="4"/>
  </si>
  <si>
    <t>子宮頸がん及び乳がん検診における自己負担額の助成</t>
    <rPh sb="0" eb="2">
      <t>シキュウ</t>
    </rPh>
    <rPh sb="2" eb="3">
      <t>ケイ</t>
    </rPh>
    <rPh sb="5" eb="6">
      <t>オヨ</t>
    </rPh>
    <rPh sb="7" eb="8">
      <t>ニュウ</t>
    </rPh>
    <rPh sb="10" eb="12">
      <t>ケンシン</t>
    </rPh>
    <rPh sb="16" eb="18">
      <t>ジコ</t>
    </rPh>
    <rPh sb="18" eb="20">
      <t>フタン</t>
    </rPh>
    <rPh sb="20" eb="21">
      <t>ガク</t>
    </rPh>
    <rPh sb="22" eb="24">
      <t>ジョセイ</t>
    </rPh>
    <phoneticPr fontId="4"/>
  </si>
  <si>
    <t>トッパン・フォームズ株式会社</t>
    <rPh sb="10" eb="14">
      <t>カブシキガイシャ</t>
    </rPh>
    <phoneticPr fontId="3"/>
  </si>
  <si>
    <t xml:space="preserve">カワセコンピュータサプライ株式会社 </t>
  </si>
  <si>
    <t>個別勧奨通知等の印刷及び封入封緘業務委託</t>
    <rPh sb="0" eb="4">
      <t>コベツカンショウ</t>
    </rPh>
    <rPh sb="4" eb="7">
      <t>ツウチトウ</t>
    </rPh>
    <rPh sb="8" eb="10">
      <t>インサツ</t>
    </rPh>
    <rPh sb="10" eb="11">
      <t>オヨ</t>
    </rPh>
    <rPh sb="12" eb="16">
      <t>フウニュウフウカン</t>
    </rPh>
    <rPh sb="16" eb="18">
      <t>ギョウム</t>
    </rPh>
    <rPh sb="18" eb="20">
      <t>イタク</t>
    </rPh>
    <phoneticPr fontId="3"/>
  </si>
  <si>
    <t>無料クーポン券当印刷・封入封緘業務委託</t>
    <rPh sb="0" eb="2">
      <t>ムリョウ</t>
    </rPh>
    <rPh sb="6" eb="7">
      <t>ケン</t>
    </rPh>
    <rPh sb="7" eb="8">
      <t>トウ</t>
    </rPh>
    <rPh sb="8" eb="10">
      <t>インサツ</t>
    </rPh>
    <rPh sb="11" eb="13">
      <t>フウニュウ</t>
    </rPh>
    <rPh sb="13" eb="15">
      <t>フウカン</t>
    </rPh>
    <rPh sb="15" eb="17">
      <t>ギョウム</t>
    </rPh>
    <rPh sb="17" eb="19">
      <t>イタク</t>
    </rPh>
    <phoneticPr fontId="3"/>
  </si>
  <si>
    <t>再勧奨通知印刷・封入封緘業務委託</t>
    <rPh sb="0" eb="3">
      <t>サイカンショウ</t>
    </rPh>
    <rPh sb="3" eb="5">
      <t>ツウチ</t>
    </rPh>
    <rPh sb="5" eb="7">
      <t>インサツ</t>
    </rPh>
    <rPh sb="8" eb="14">
      <t>フウニュウフウカンギョウム</t>
    </rPh>
    <rPh sb="14" eb="16">
      <t>イタク</t>
    </rPh>
    <phoneticPr fontId="3"/>
  </si>
  <si>
    <t>指名競争契約
（最低価格）</t>
  </si>
  <si>
    <t>C.株式会社ウインウイン</t>
    <phoneticPr fontId="6"/>
  </si>
  <si>
    <t>企業アクション（がん検診普及活動等）</t>
    <phoneticPr fontId="6"/>
  </si>
  <si>
    <t>その他</t>
    <rPh sb="2" eb="3">
      <t>ホカ</t>
    </rPh>
    <phoneticPr fontId="6"/>
  </si>
  <si>
    <t>謝金、会場借料</t>
    <rPh sb="0" eb="2">
      <t>シャキン</t>
    </rPh>
    <rPh sb="3" eb="5">
      <t>カイジョウ</t>
    </rPh>
    <rPh sb="5" eb="7">
      <t>シャクリョウ</t>
    </rPh>
    <phoneticPr fontId="6"/>
  </si>
  <si>
    <t>D.ＰｗＣコンサルティング合同会社</t>
    <phoneticPr fontId="6"/>
  </si>
  <si>
    <t>予防健康づくりに関する大規模実証事業の実施</t>
  </si>
  <si>
    <t>予防健康づくりに関する大規模実証事業の実施</t>
    <phoneticPr fontId="6"/>
  </si>
  <si>
    <t>株式会社ウインウイン</t>
    <phoneticPr fontId="6"/>
  </si>
  <si>
    <t>ＰｗＣコンサルティング合同会社</t>
  </si>
  <si>
    <t>がん対策推進企業等業務連携推進業務</t>
  </si>
  <si>
    <t>G.トッパン・フォームズ株式会社</t>
    <phoneticPr fontId="6"/>
  </si>
  <si>
    <t>E.株式会社アドフロンテ</t>
    <phoneticPr fontId="6"/>
  </si>
  <si>
    <t>がん検診や医療機関への受診促進のためのインターネット広告掲載</t>
    <phoneticPr fontId="6"/>
  </si>
  <si>
    <t>株式会社アドフロンテ</t>
    <phoneticPr fontId="6"/>
  </si>
  <si>
    <t>事業完了後提出される事業実績報告書等で、執行実態把握に努めつつ、引き続きより効果的な執行を図るとともに、引き続き、がん検診を実施していく。</t>
    <phoneticPr fontId="6"/>
  </si>
  <si>
    <t>個別勧奨通知等の印刷及び封入封緘業務等</t>
    <rPh sb="18" eb="19">
      <t>トウ</t>
    </rPh>
    <phoneticPr fontId="6"/>
  </si>
  <si>
    <t>がん対策基本法及びがん対策推進基本計画に基づき、がんの早期発見・早期治療を促し、がんの死亡者を減少させるためにがん検診の受診率を向上させるなど、がん対策推進基本計画に掲げる各種目標を達成することを目的とする。</t>
    <phoneticPr fontId="6"/>
  </si>
  <si>
    <t>がん検診の受診率を向上させる。</t>
    <rPh sb="2" eb="4">
      <t>ケンシン</t>
    </rPh>
    <rPh sb="5" eb="8">
      <t>ジュシンリツ</t>
    </rPh>
    <rPh sb="9" eb="11">
      <t>コウジョウ</t>
    </rPh>
    <phoneticPr fontId="6"/>
  </si>
  <si>
    <t>-</t>
    <phoneticPr fontId="6"/>
  </si>
  <si>
    <t>国民の死因第一位であるがんによる死亡者数を減らすことを目的としており、国民や社会のニーズを反映している。</t>
    <rPh sb="0" eb="2">
      <t>コクミン</t>
    </rPh>
    <rPh sb="3" eb="5">
      <t>シイン</t>
    </rPh>
    <rPh sb="5" eb="6">
      <t>ダイ</t>
    </rPh>
    <rPh sb="6" eb="8">
      <t>イチイ</t>
    </rPh>
    <rPh sb="16" eb="19">
      <t>シボウシャ</t>
    </rPh>
    <rPh sb="19" eb="20">
      <t>スウ</t>
    </rPh>
    <rPh sb="21" eb="22">
      <t>ヘ</t>
    </rPh>
    <rPh sb="27" eb="29">
      <t>モクテキ</t>
    </rPh>
    <phoneticPr fontId="6"/>
  </si>
  <si>
    <t>がん対策基本法に掲げられる検診受診率向上や検診の質の向上を全国的に推し進めるための事業であり、収益を見込むことができないものであるため、国として取り組むべき事業である。</t>
    <rPh sb="41" eb="43">
      <t>ジギョウ</t>
    </rPh>
    <rPh sb="47" eb="49">
      <t>シュウエキ</t>
    </rPh>
    <rPh sb="50" eb="52">
      <t>ミコ</t>
    </rPh>
    <rPh sb="68" eb="69">
      <t>コク</t>
    </rPh>
    <phoneticPr fontId="6"/>
  </si>
  <si>
    <t>がんによる死亡者を減らすためには、がんの早期発見が最も重要であることから、がん検診の受診率を向上させることは、必要かつ適切であり、優先度が高い。</t>
    <rPh sb="5" eb="7">
      <t>シボウ</t>
    </rPh>
    <rPh sb="7" eb="8">
      <t>シャ</t>
    </rPh>
    <rPh sb="9" eb="10">
      <t>ヘ</t>
    </rPh>
    <rPh sb="20" eb="22">
      <t>ソウキ</t>
    </rPh>
    <rPh sb="22" eb="24">
      <t>ハッケン</t>
    </rPh>
    <rPh sb="25" eb="26">
      <t>モット</t>
    </rPh>
    <rPh sb="27" eb="29">
      <t>ジュウヨウ</t>
    </rPh>
    <rPh sb="55" eb="57">
      <t>ヒツヨウ</t>
    </rPh>
    <rPh sb="59" eb="61">
      <t>テキセツ</t>
    </rPh>
    <phoneticPr fontId="6"/>
  </si>
  <si>
    <t>各補助事業については、実施要綱において事業内容及び実施主体（支出先）を示しており、交付要綱で使用可能な費目を定め、事業実績報告書にて事業内容及び支出について報告を受けており、事業目的にかなった補助となっていることを確認している。自治体以外の支出先は一般競争入札にて選定を行っているため、妥当である。</t>
    <rPh sb="114" eb="117">
      <t>ジチタイ</t>
    </rPh>
    <rPh sb="117" eb="119">
      <t>イガイ</t>
    </rPh>
    <rPh sb="120" eb="123">
      <t>シシュツサキ</t>
    </rPh>
    <rPh sb="124" eb="126">
      <t>イッパン</t>
    </rPh>
    <rPh sb="126" eb="128">
      <t>キョウソウ</t>
    </rPh>
    <rPh sb="128" eb="130">
      <t>ニュウサツ</t>
    </rPh>
    <rPh sb="132" eb="134">
      <t>センテイ</t>
    </rPh>
    <rPh sb="135" eb="136">
      <t>オコナ</t>
    </rPh>
    <rPh sb="143" eb="145">
      <t>ダトウ</t>
    </rPh>
    <phoneticPr fontId="6"/>
  </si>
  <si>
    <t>交付要綱において自治体は補助率を1/2とするなど、負担関係は妥当である。</t>
    <rPh sb="0" eb="2">
      <t>コウフ</t>
    </rPh>
    <rPh sb="2" eb="4">
      <t>ヨウコウ</t>
    </rPh>
    <rPh sb="8" eb="11">
      <t>ジチタイ</t>
    </rPh>
    <rPh sb="12" eb="15">
      <t>ホジョリツ</t>
    </rPh>
    <rPh sb="25" eb="27">
      <t>フタン</t>
    </rPh>
    <rPh sb="27" eb="29">
      <t>カンケイ</t>
    </rPh>
    <rPh sb="30" eb="32">
      <t>ダトウ</t>
    </rPh>
    <phoneticPr fontId="6"/>
  </si>
  <si>
    <t>各事業において、適切な執行がなされていることを毎年確認しており、妥当である。</t>
    <rPh sb="23" eb="25">
      <t>マイトシ</t>
    </rPh>
    <rPh sb="25" eb="27">
      <t>カクニン</t>
    </rPh>
    <phoneticPr fontId="6"/>
  </si>
  <si>
    <t>各事業の実施要綱において、真に必要なものに使途を限定している。</t>
    <rPh sb="13" eb="14">
      <t>シン</t>
    </rPh>
    <rPh sb="15" eb="17">
      <t>ヒツヨウ</t>
    </rPh>
    <rPh sb="21" eb="23">
      <t>シト</t>
    </rPh>
    <rPh sb="24" eb="26">
      <t>ゲンテイ</t>
    </rPh>
    <phoneticPr fontId="6"/>
  </si>
  <si>
    <t>補助対象数や事業内容については毎年見直しをしており、コスト削減や効率化に向けた工夫を行っている。</t>
    <rPh sb="15" eb="17">
      <t>マイトシ</t>
    </rPh>
    <phoneticPr fontId="6"/>
  </si>
  <si>
    <t>がん検診受診率の向上等の目的に対し、他に効率的な手段はない。</t>
    <rPh sb="18" eb="19">
      <t>ホカ</t>
    </rPh>
    <rPh sb="20" eb="23">
      <t>コウリツテキ</t>
    </rPh>
    <rPh sb="24" eb="26">
      <t>シュダン</t>
    </rPh>
    <phoneticPr fontId="6"/>
  </si>
  <si>
    <t>令和３年度の実績はまだ分からないが、令和元年度及び令和２年度について、成果実績は成果目標に見合ったものとなっている。</t>
    <phoneticPr fontId="6"/>
  </si>
  <si>
    <t>令和３年度の実績はまだ分からないが、令和元年度及び令和２年度について、本事業の補助金等は、全国約７割の都道府県等が活用しており、事業趣旨に沿った活動を行っている。</t>
    <phoneticPr fontId="6"/>
  </si>
  <si>
    <t>令和３年度は比較的高い執行率であった。また、国民が利用しやすい検診体制の構築により、がん検診の受診率を向上させ、がんの早期発見・早期治療を促すことで、効果的かつ持続可能ながん対策を進め、がんによる死亡者数を着実に減少させている。</t>
    <rPh sb="6" eb="9">
      <t>ヒカクテキ</t>
    </rPh>
    <rPh sb="9" eb="10">
      <t>タカ</t>
    </rPh>
    <rPh sb="11" eb="14">
      <t>シッコウリツ</t>
    </rPh>
    <phoneticPr fontId="6"/>
  </si>
  <si>
    <t>がんの死亡者を減少させるために必要な事業であり、引き続き、必要な予算額を確保し、適正な執行に努めること。</t>
    <phoneticPr fontId="6"/>
  </si>
  <si>
    <t>点検対象外</t>
    <rPh sb="0" eb="5">
      <t>テンケンタイショウガイ</t>
    </rPh>
    <phoneticPr fontId="6"/>
  </si>
  <si>
    <t>衛生関係指導者養成等委託費</t>
    <phoneticPr fontId="6"/>
  </si>
  <si>
    <t>引き続き、必要な予算額を確保し、適正な執行に努めてまいりたい。</t>
    <phoneticPr fontId="6"/>
  </si>
  <si>
    <t>1385/1297</t>
    <phoneticPr fontId="6"/>
  </si>
  <si>
    <t>1512/1304</t>
    <phoneticPr fontId="6"/>
  </si>
  <si>
    <t>1632/1304</t>
    <phoneticPr fontId="6"/>
  </si>
  <si>
    <t>一部事業終了等に伴う減
「重要政策推進枠」39</t>
    <rPh sb="0" eb="2">
      <t>イチブ</t>
    </rPh>
    <rPh sb="2" eb="4">
      <t>ジギョウ</t>
    </rPh>
    <rPh sb="4" eb="6">
      <t>シュウリョウ</t>
    </rPh>
    <rPh sb="6" eb="7">
      <t>トウ</t>
    </rPh>
    <rPh sb="8" eb="9">
      <t>トモナ</t>
    </rPh>
    <rPh sb="10" eb="11">
      <t>ゲン</t>
    </rPh>
    <rPh sb="13" eb="20">
      <t>ジュウヨウセイサクスイシンワク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</si>
</sst>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4"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177" fontId="4" fillId="0" borderId="24"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4" fillId="5" borderId="73"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179" fontId="23" fillId="0" borderId="161"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3026</xdr:colOff>
      <xdr:row>274</xdr:row>
      <xdr:rowOff>15286</xdr:rowOff>
    </xdr:from>
    <xdr:to>
      <xdr:col>32</xdr:col>
      <xdr:colOff>3026</xdr:colOff>
      <xdr:row>277</xdr:row>
      <xdr:rowOff>85990</xdr:rowOff>
    </xdr:to>
    <xdr:cxnSp macro="">
      <xdr:nvCxnSpPr>
        <xdr:cNvPr id="3" name="直線矢印コネクタ 2"/>
        <xdr:cNvCxnSpPr/>
      </xdr:nvCxnSpPr>
      <xdr:spPr>
        <a:xfrm>
          <a:off x="6429532" y="51691280"/>
          <a:ext cx="0" cy="1120749"/>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14</xdr:col>
      <xdr:colOff>0</xdr:colOff>
      <xdr:row>270</xdr:row>
      <xdr:rowOff>1</xdr:rowOff>
    </xdr:from>
    <xdr:to>
      <xdr:col>36</xdr:col>
      <xdr:colOff>95663</xdr:colOff>
      <xdr:row>271</xdr:row>
      <xdr:rowOff>152400</xdr:rowOff>
    </xdr:to>
    <xdr:sp macro="" textlink="">
      <xdr:nvSpPr>
        <xdr:cNvPr id="4" name="正方形/長方形 3"/>
        <xdr:cNvSpPr/>
      </xdr:nvSpPr>
      <xdr:spPr>
        <a:xfrm>
          <a:off x="2800350" y="93230701"/>
          <a:ext cx="4496213" cy="50482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厚生労働省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1512</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13</xdr:col>
      <xdr:colOff>156225</xdr:colOff>
      <xdr:row>271</xdr:row>
      <xdr:rowOff>243398</xdr:rowOff>
    </xdr:from>
    <xdr:to>
      <xdr:col>36</xdr:col>
      <xdr:colOff>48688</xdr:colOff>
      <xdr:row>273</xdr:row>
      <xdr:rowOff>101600</xdr:rowOff>
    </xdr:to>
    <xdr:sp macro="" textlink="">
      <xdr:nvSpPr>
        <xdr:cNvPr id="5" name="大かっこ 4"/>
        <xdr:cNvSpPr/>
      </xdr:nvSpPr>
      <xdr:spPr>
        <a:xfrm>
          <a:off x="2756550" y="93826523"/>
          <a:ext cx="4493038" cy="56305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がん検診受診率向上に資する事業等が、適切に遂行できるよう、交付要綱等に基づき補助金の交付等を行っている。</a:t>
          </a:r>
        </a:p>
      </xdr:txBody>
    </xdr:sp>
    <xdr:clientData/>
  </xdr:twoCellAnchor>
  <xdr:twoCellAnchor>
    <xdr:from>
      <xdr:col>25</xdr:col>
      <xdr:colOff>60370</xdr:colOff>
      <xdr:row>273</xdr:row>
      <xdr:rowOff>13416</xdr:rowOff>
    </xdr:from>
    <xdr:to>
      <xdr:col>25</xdr:col>
      <xdr:colOff>60370</xdr:colOff>
      <xdr:row>273</xdr:row>
      <xdr:rowOff>348803</xdr:rowOff>
    </xdr:to>
    <xdr:cxnSp macro="">
      <xdr:nvCxnSpPr>
        <xdr:cNvPr id="6" name="直線コネクタ 5"/>
        <xdr:cNvCxnSpPr/>
      </xdr:nvCxnSpPr>
      <xdr:spPr>
        <a:xfrm>
          <a:off x="5091180" y="49221444"/>
          <a:ext cx="0" cy="335387"/>
        </a:xfrm>
        <a:prstGeom prst="line">
          <a:avLst/>
        </a:prstGeom>
        <a:noFill/>
        <a:ln w="19050" cap="flat" cmpd="sng" algn="ctr">
          <a:solidFill>
            <a:sysClr val="windowText" lastClr="000000"/>
          </a:solidFill>
          <a:prstDash val="solid"/>
        </a:ln>
        <a:effectLst/>
      </xdr:spPr>
    </xdr:cxnSp>
    <xdr:clientData/>
  </xdr:twoCellAnchor>
  <xdr:twoCellAnchor>
    <xdr:from>
      <xdr:col>11</xdr:col>
      <xdr:colOff>13416</xdr:colOff>
      <xdr:row>273</xdr:row>
      <xdr:rowOff>342095</xdr:rowOff>
    </xdr:from>
    <xdr:to>
      <xdr:col>44</xdr:col>
      <xdr:colOff>25400</xdr:colOff>
      <xdr:row>274</xdr:row>
      <xdr:rowOff>12700</xdr:rowOff>
    </xdr:to>
    <xdr:cxnSp macro="">
      <xdr:nvCxnSpPr>
        <xdr:cNvPr id="8" name="直線コネクタ 7"/>
        <xdr:cNvCxnSpPr/>
      </xdr:nvCxnSpPr>
      <xdr:spPr>
        <a:xfrm>
          <a:off x="2226972" y="49550123"/>
          <a:ext cx="6652653" cy="26116"/>
        </a:xfrm>
        <a:prstGeom prst="line">
          <a:avLst/>
        </a:prstGeom>
        <a:noFill/>
        <a:ln w="19050" cap="flat" cmpd="sng" algn="ctr">
          <a:solidFill>
            <a:sysClr val="windowText" lastClr="000000"/>
          </a:solidFill>
          <a:prstDash val="solid"/>
        </a:ln>
        <a:effectLst/>
      </xdr:spPr>
    </xdr:cxnSp>
    <xdr:clientData/>
  </xdr:twoCellAnchor>
  <xdr:twoCellAnchor>
    <xdr:from>
      <xdr:col>16</xdr:col>
      <xdr:colOff>111686</xdr:colOff>
      <xdr:row>277</xdr:row>
      <xdr:rowOff>151595</xdr:rowOff>
    </xdr:from>
    <xdr:to>
      <xdr:col>25</xdr:col>
      <xdr:colOff>5202</xdr:colOff>
      <xdr:row>278</xdr:row>
      <xdr:rowOff>166599</xdr:rowOff>
    </xdr:to>
    <xdr:sp macro="" textlink="">
      <xdr:nvSpPr>
        <xdr:cNvPr id="9" name="正方形/長方形 8"/>
        <xdr:cNvSpPr/>
      </xdr:nvSpPr>
      <xdr:spPr>
        <a:xfrm>
          <a:off x="3324939" y="52877634"/>
          <a:ext cx="1700971" cy="36501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125169</xdr:colOff>
      <xdr:row>278</xdr:row>
      <xdr:rowOff>268192</xdr:rowOff>
    </xdr:from>
    <xdr:to>
      <xdr:col>14</xdr:col>
      <xdr:colOff>172138</xdr:colOff>
      <xdr:row>280</xdr:row>
      <xdr:rowOff>306051</xdr:rowOff>
    </xdr:to>
    <xdr:sp macro="" textlink="">
      <xdr:nvSpPr>
        <xdr:cNvPr id="10" name="正方形/長方形 9"/>
        <xdr:cNvSpPr/>
      </xdr:nvSpPr>
      <xdr:spPr bwMode="auto">
        <a:xfrm>
          <a:off x="1330139" y="53344246"/>
          <a:ext cx="1653595" cy="73788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Ａ　　都道府県（</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13</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en-US" sz="10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16</xdr:col>
      <xdr:colOff>194946</xdr:colOff>
      <xdr:row>278</xdr:row>
      <xdr:rowOff>252203</xdr:rowOff>
    </xdr:from>
    <xdr:to>
      <xdr:col>25</xdr:col>
      <xdr:colOff>166400</xdr:colOff>
      <xdr:row>280</xdr:row>
      <xdr:rowOff>249319</xdr:rowOff>
    </xdr:to>
    <xdr:sp macro="" textlink="">
      <xdr:nvSpPr>
        <xdr:cNvPr id="11" name="正方形/長方形 10"/>
        <xdr:cNvSpPr/>
      </xdr:nvSpPr>
      <xdr:spPr bwMode="auto">
        <a:xfrm>
          <a:off x="3408199" y="53328257"/>
          <a:ext cx="1778909" cy="697146"/>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Ｂ　市区町村（</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1288</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en-US" sz="1000" b="0" i="0" u="none" strike="noStrike" kern="0" cap="none" spc="0" normalizeH="0" baseline="0" noProof="0">
              <a:ln>
                <a:noFill/>
              </a:ln>
              <a:solidFill>
                <a:sysClr val="window" lastClr="FFFFFF"/>
              </a:solidFill>
              <a:effectLst/>
              <a:uLnTx/>
              <a:uFillTx/>
              <a:latin typeface="Calibri"/>
              <a:ea typeface="+mn-ea"/>
              <a:cs typeface="+mn-cs"/>
            </a:rPr>
            <a:t>i</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1333</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21</xdr:col>
      <xdr:colOff>77262</xdr:colOff>
      <xdr:row>273</xdr:row>
      <xdr:rowOff>346983</xdr:rowOff>
    </xdr:from>
    <xdr:to>
      <xdr:col>21</xdr:col>
      <xdr:colOff>78581</xdr:colOff>
      <xdr:row>277</xdr:row>
      <xdr:rowOff>119322</xdr:rowOff>
    </xdr:to>
    <xdr:cxnSp macro="">
      <xdr:nvCxnSpPr>
        <xdr:cNvPr id="12" name="直線矢印コネクタ 11"/>
        <xdr:cNvCxnSpPr/>
      </xdr:nvCxnSpPr>
      <xdr:spPr>
        <a:xfrm flipH="1">
          <a:off x="4294657" y="51672962"/>
          <a:ext cx="1319" cy="1172399"/>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6</xdr:col>
      <xdr:colOff>103592</xdr:colOff>
      <xdr:row>281</xdr:row>
      <xdr:rowOff>123317</xdr:rowOff>
    </xdr:from>
    <xdr:to>
      <xdr:col>15</xdr:col>
      <xdr:colOff>114299</xdr:colOff>
      <xdr:row>282</xdr:row>
      <xdr:rowOff>120740</xdr:rowOff>
    </xdr:to>
    <xdr:sp macro="" textlink="">
      <xdr:nvSpPr>
        <xdr:cNvPr id="13" name="大かっこ 12"/>
        <xdr:cNvSpPr/>
      </xdr:nvSpPr>
      <xdr:spPr>
        <a:xfrm>
          <a:off x="1322792" y="44547917"/>
          <a:ext cx="1839507" cy="353023"/>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がん検診従事者研修事業</a:t>
          </a:r>
        </a:p>
      </xdr:txBody>
    </xdr:sp>
    <xdr:clientData/>
  </xdr:twoCellAnchor>
  <xdr:twoCellAnchor>
    <xdr:from>
      <xdr:col>16</xdr:col>
      <xdr:colOff>114301</xdr:colOff>
      <xdr:row>281</xdr:row>
      <xdr:rowOff>71193</xdr:rowOff>
    </xdr:from>
    <xdr:to>
      <xdr:col>26</xdr:col>
      <xdr:colOff>63501</xdr:colOff>
      <xdr:row>282</xdr:row>
      <xdr:rowOff>282695</xdr:rowOff>
    </xdr:to>
    <xdr:sp macro="" textlink="">
      <xdr:nvSpPr>
        <xdr:cNvPr id="14" name="大かっこ 13"/>
        <xdr:cNvSpPr/>
      </xdr:nvSpPr>
      <xdr:spPr>
        <a:xfrm>
          <a:off x="3365501" y="44495793"/>
          <a:ext cx="1981200" cy="567102"/>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新たなステージに入ったがん検診の総合支援事業</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125533</xdr:colOff>
      <xdr:row>283</xdr:row>
      <xdr:rowOff>528</xdr:rowOff>
    </xdr:from>
    <xdr:to>
      <xdr:col>21</xdr:col>
      <xdr:colOff>125533</xdr:colOff>
      <xdr:row>283</xdr:row>
      <xdr:rowOff>317283</xdr:rowOff>
    </xdr:to>
    <xdr:cxnSp macro="">
      <xdr:nvCxnSpPr>
        <xdr:cNvPr id="15" name="直線矢印コネクタ 14"/>
        <xdr:cNvCxnSpPr/>
      </xdr:nvCxnSpPr>
      <xdr:spPr>
        <a:xfrm>
          <a:off x="4342928" y="54826658"/>
          <a:ext cx="0" cy="316755"/>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16</xdr:col>
      <xdr:colOff>164835</xdr:colOff>
      <xdr:row>284</xdr:row>
      <xdr:rowOff>39072</xdr:rowOff>
    </xdr:from>
    <xdr:to>
      <xdr:col>28</xdr:col>
      <xdr:colOff>46663</xdr:colOff>
      <xdr:row>284</xdr:row>
      <xdr:rowOff>210117</xdr:rowOff>
    </xdr:to>
    <xdr:sp macro="" textlink="">
      <xdr:nvSpPr>
        <xdr:cNvPr id="16" name="テキスト ボックス 15"/>
        <xdr:cNvSpPr txBox="1"/>
      </xdr:nvSpPr>
      <xdr:spPr bwMode="auto">
        <a:xfrm>
          <a:off x="3378088" y="55215217"/>
          <a:ext cx="2291768" cy="171045"/>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指名競争契約（最低価格）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95160</xdr:colOff>
      <xdr:row>284</xdr:row>
      <xdr:rowOff>317928</xdr:rowOff>
    </xdr:from>
    <xdr:to>
      <xdr:col>26</xdr:col>
      <xdr:colOff>97545</xdr:colOff>
      <xdr:row>285</xdr:row>
      <xdr:rowOff>613339</xdr:rowOff>
    </xdr:to>
    <xdr:sp macro="" textlink="">
      <xdr:nvSpPr>
        <xdr:cNvPr id="17" name="正方形/長方形 16"/>
        <xdr:cNvSpPr/>
      </xdr:nvSpPr>
      <xdr:spPr>
        <a:xfrm>
          <a:off x="3710070" y="55494073"/>
          <a:ext cx="1609011" cy="645426"/>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000" b="0">
              <a:effectLst/>
              <a:latin typeface="+mn-lt"/>
              <a:ea typeface="+mn-ea"/>
              <a:cs typeface="+mn-cs"/>
            </a:rPr>
            <a:t>［</a:t>
          </a:r>
          <a:r>
            <a:rPr kumimoji="1" lang="ja-JP" altLang="en-US" sz="1000" b="0">
              <a:effectLst/>
              <a:latin typeface="+mn-lt"/>
              <a:ea typeface="+mn-ea"/>
              <a:cs typeface="+mn-cs"/>
            </a:rPr>
            <a:t>横浜市</a:t>
          </a:r>
          <a:r>
            <a:rPr kumimoji="1" lang="ja-JP" altLang="ja-JP" sz="1000" b="0">
              <a:effectLst/>
              <a:latin typeface="+mn-lt"/>
              <a:ea typeface="+mn-ea"/>
              <a:cs typeface="+mn-cs"/>
            </a:rPr>
            <a:t>の例］</a:t>
          </a:r>
          <a:endParaRPr lang="ja-JP" altLang="ja-JP" sz="1000" b="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　Ｇ　</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民間団体（</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22</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26</xdr:col>
      <xdr:colOff>96493</xdr:colOff>
      <xdr:row>277</xdr:row>
      <xdr:rowOff>173984</xdr:rowOff>
    </xdr:from>
    <xdr:to>
      <xdr:col>37</xdr:col>
      <xdr:colOff>158932</xdr:colOff>
      <xdr:row>278</xdr:row>
      <xdr:rowOff>176705</xdr:rowOff>
    </xdr:to>
    <xdr:sp macro="" textlink="">
      <xdr:nvSpPr>
        <xdr:cNvPr id="18" name="テキスト ボックス 17"/>
        <xdr:cNvSpPr txBox="1"/>
      </xdr:nvSpPr>
      <xdr:spPr>
        <a:xfrm>
          <a:off x="5318029" y="52900023"/>
          <a:ext cx="2271551" cy="352736"/>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107545</xdr:colOff>
      <xdr:row>278</xdr:row>
      <xdr:rowOff>277664</xdr:rowOff>
    </xdr:from>
    <xdr:to>
      <xdr:col>36</xdr:col>
      <xdr:colOff>195091</xdr:colOff>
      <xdr:row>280</xdr:row>
      <xdr:rowOff>269280</xdr:rowOff>
    </xdr:to>
    <xdr:sp macro="" textlink="">
      <xdr:nvSpPr>
        <xdr:cNvPr id="19" name="正方形/長方形 18"/>
        <xdr:cNvSpPr/>
      </xdr:nvSpPr>
      <xdr:spPr>
        <a:xfrm>
          <a:off x="5529909" y="53353718"/>
          <a:ext cx="1895001" cy="691646"/>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Ｃ　　株式会社ウインウイン</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66</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27</xdr:col>
      <xdr:colOff>115222</xdr:colOff>
      <xdr:row>281</xdr:row>
      <xdr:rowOff>66879</xdr:rowOff>
    </xdr:from>
    <xdr:to>
      <xdr:col>38</xdr:col>
      <xdr:colOff>50799</xdr:colOff>
      <xdr:row>282</xdr:row>
      <xdr:rowOff>280757</xdr:rowOff>
    </xdr:to>
    <xdr:sp macro="" textlink="">
      <xdr:nvSpPr>
        <xdr:cNvPr id="20" name="大かっこ 19"/>
        <xdr:cNvSpPr/>
      </xdr:nvSpPr>
      <xdr:spPr>
        <a:xfrm>
          <a:off x="5601622" y="44491479"/>
          <a:ext cx="2170777" cy="569478"/>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がん対策推進企業等連携</a:t>
          </a:r>
          <a:endPar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事業（連携戦略本部業務）等</a:t>
          </a:r>
          <a:endPar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12700</xdr:colOff>
      <xdr:row>273</xdr:row>
      <xdr:rowOff>330200</xdr:rowOff>
    </xdr:from>
    <xdr:to>
      <xdr:col>11</xdr:col>
      <xdr:colOff>12700</xdr:colOff>
      <xdr:row>277</xdr:row>
      <xdr:rowOff>114300</xdr:rowOff>
    </xdr:to>
    <xdr:cxnSp macro="">
      <xdr:nvCxnSpPr>
        <xdr:cNvPr id="21" name="直線矢印コネクタ 20"/>
        <xdr:cNvCxnSpPr/>
      </xdr:nvCxnSpPr>
      <xdr:spPr>
        <a:xfrm>
          <a:off x="2212975" y="94618175"/>
          <a:ext cx="0" cy="1193800"/>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10</xdr:col>
      <xdr:colOff>95641</xdr:colOff>
      <xdr:row>282</xdr:row>
      <xdr:rowOff>224029</xdr:rowOff>
    </xdr:from>
    <xdr:to>
      <xdr:col>10</xdr:col>
      <xdr:colOff>98023</xdr:colOff>
      <xdr:row>283</xdr:row>
      <xdr:rowOff>191485</xdr:rowOff>
    </xdr:to>
    <xdr:cxnSp macro="">
      <xdr:nvCxnSpPr>
        <xdr:cNvPr id="22" name="直線矢印コネクタ 21"/>
        <xdr:cNvCxnSpPr/>
      </xdr:nvCxnSpPr>
      <xdr:spPr>
        <a:xfrm>
          <a:off x="2107965" y="52631652"/>
          <a:ext cx="2382" cy="322967"/>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5</xdr:col>
      <xdr:colOff>127447</xdr:colOff>
      <xdr:row>283</xdr:row>
      <xdr:rowOff>267516</xdr:rowOff>
    </xdr:from>
    <xdr:to>
      <xdr:col>16</xdr:col>
      <xdr:colOff>0</xdr:colOff>
      <xdr:row>284</xdr:row>
      <xdr:rowOff>80493</xdr:rowOff>
    </xdr:to>
    <xdr:sp macro="" textlink="">
      <xdr:nvSpPr>
        <xdr:cNvPr id="23" name="テキスト ボックス 22"/>
        <xdr:cNvSpPr txBox="1"/>
      </xdr:nvSpPr>
      <xdr:spPr bwMode="auto">
        <a:xfrm>
          <a:off x="1133609" y="53030650"/>
          <a:ext cx="2086109" cy="168487"/>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指名競争契約</a:t>
          </a:r>
          <a:r>
            <a:rPr lang="ja-JP" altLang="en-US" sz="1100">
              <a:solidFill>
                <a:sysClr val="windowText" lastClr="000000"/>
              </a:solidFill>
              <a:effectLst/>
              <a:latin typeface="+mn-lt"/>
              <a:ea typeface="+mn-ea"/>
              <a:cs typeface="+mn-cs"/>
            </a:rPr>
            <a:t>（最低価格）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66855</xdr:colOff>
      <xdr:row>284</xdr:row>
      <xdr:rowOff>131289</xdr:rowOff>
    </xdr:from>
    <xdr:to>
      <xdr:col>17</xdr:col>
      <xdr:colOff>45903</xdr:colOff>
      <xdr:row>285</xdr:row>
      <xdr:rowOff>591009</xdr:rowOff>
    </xdr:to>
    <xdr:sp macro="" textlink="">
      <xdr:nvSpPr>
        <xdr:cNvPr id="24" name="正方形/長方形 23"/>
        <xdr:cNvSpPr/>
      </xdr:nvSpPr>
      <xdr:spPr>
        <a:xfrm>
          <a:off x="1271825" y="55307434"/>
          <a:ext cx="2188159" cy="80973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　［東京都の例］</a:t>
          </a:r>
          <a:endParaRPr kumimoji="1" lang="en-US" altLang="ja-JP" sz="1000">
            <a:solidFill>
              <a:sysClr val="windowText" lastClr="000000"/>
            </a:solidFill>
          </a:endParaRPr>
        </a:p>
        <a:p>
          <a:pPr algn="l"/>
          <a:r>
            <a:rPr kumimoji="1" lang="ja-JP" altLang="en-US" sz="1000">
              <a:solidFill>
                <a:sysClr val="windowText" lastClr="000000"/>
              </a:solidFill>
            </a:rPr>
            <a:t>　Ｆ　株式会社テストイベント企画　</a:t>
          </a:r>
          <a:endParaRPr kumimoji="1" lang="en-US" altLang="ja-JP" sz="1000">
            <a:solidFill>
              <a:sysClr val="windowText" lastClr="000000"/>
            </a:solidFill>
          </a:endParaRPr>
        </a:p>
        <a:p>
          <a:pPr algn="l"/>
          <a:r>
            <a:rPr kumimoji="1" lang="ja-JP" altLang="en-US" sz="1000">
              <a:solidFill>
                <a:sysClr val="windowText" lastClr="000000"/>
              </a:solidFill>
            </a:rPr>
            <a:t>　　　　　　　　</a:t>
          </a:r>
          <a:r>
            <a:rPr kumimoji="1" lang="en-US" altLang="ja-JP" sz="1000">
              <a:solidFill>
                <a:sysClr val="windowText" lastClr="000000"/>
              </a:solidFill>
            </a:rPr>
            <a:t>1</a:t>
          </a:r>
          <a:r>
            <a:rPr kumimoji="1" lang="ja-JP" altLang="en-US" sz="1000">
              <a:solidFill>
                <a:sysClr val="windowText" lastClr="000000"/>
              </a:solidFill>
            </a:rPr>
            <a:t>百万円</a:t>
          </a:r>
          <a:endParaRPr kumimoji="1" lang="en-US" sz="1000">
            <a:solidFill>
              <a:sysClr val="windowText" lastClr="000000"/>
            </a:solidFill>
            <a:latin typeface="+mn-lt"/>
            <a:ea typeface="+mn-ea"/>
            <a:cs typeface="+mn-cs"/>
          </a:endParaRPr>
        </a:p>
      </xdr:txBody>
    </xdr:sp>
    <xdr:clientData/>
  </xdr:twoCellAnchor>
  <xdr:twoCellAnchor>
    <xdr:from>
      <xdr:col>44</xdr:col>
      <xdr:colOff>25400</xdr:colOff>
      <xdr:row>274</xdr:row>
      <xdr:rowOff>0</xdr:rowOff>
    </xdr:from>
    <xdr:to>
      <xdr:col>44</xdr:col>
      <xdr:colOff>25400</xdr:colOff>
      <xdr:row>277</xdr:row>
      <xdr:rowOff>76200</xdr:rowOff>
    </xdr:to>
    <xdr:cxnSp macro="">
      <xdr:nvCxnSpPr>
        <xdr:cNvPr id="25" name="直線矢印コネクタ 24"/>
        <xdr:cNvCxnSpPr/>
      </xdr:nvCxnSpPr>
      <xdr:spPr>
        <a:xfrm>
          <a:off x="8826500" y="94640400"/>
          <a:ext cx="0" cy="1133475"/>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33</xdr:col>
      <xdr:colOff>174047</xdr:colOff>
      <xdr:row>283</xdr:row>
      <xdr:rowOff>119672</xdr:rowOff>
    </xdr:from>
    <xdr:to>
      <xdr:col>45</xdr:col>
      <xdr:colOff>38685</xdr:colOff>
      <xdr:row>284</xdr:row>
      <xdr:rowOff>122394</xdr:rowOff>
    </xdr:to>
    <xdr:sp macro="" textlink="">
      <xdr:nvSpPr>
        <xdr:cNvPr id="26" name="テキスト ボックス 25"/>
        <xdr:cNvSpPr txBox="1"/>
      </xdr:nvSpPr>
      <xdr:spPr>
        <a:xfrm>
          <a:off x="6801381" y="54945802"/>
          <a:ext cx="2274578" cy="352737"/>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48366</xdr:colOff>
      <xdr:row>284</xdr:row>
      <xdr:rowOff>106732</xdr:rowOff>
    </xdr:from>
    <xdr:to>
      <xdr:col>45</xdr:col>
      <xdr:colOff>183615</xdr:colOff>
      <xdr:row>285</xdr:row>
      <xdr:rowOff>525497</xdr:rowOff>
    </xdr:to>
    <xdr:sp macro="" textlink="">
      <xdr:nvSpPr>
        <xdr:cNvPr id="27" name="正方形/長方形 26"/>
        <xdr:cNvSpPr/>
      </xdr:nvSpPr>
      <xdr:spPr>
        <a:xfrm>
          <a:off x="6675700" y="55282877"/>
          <a:ext cx="2545189" cy="76878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Ｄ　ＰｗＣコンサルティング合同会社</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754</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百万円の内数</a:t>
          </a:r>
        </a:p>
      </xdr:txBody>
    </xdr:sp>
    <xdr:clientData/>
  </xdr:twoCellAnchor>
  <xdr:twoCellAnchor>
    <xdr:from>
      <xdr:col>7</xdr:col>
      <xdr:colOff>70795</xdr:colOff>
      <xdr:row>277</xdr:row>
      <xdr:rowOff>153497</xdr:rowOff>
    </xdr:from>
    <xdr:to>
      <xdr:col>14</xdr:col>
      <xdr:colOff>138305</xdr:colOff>
      <xdr:row>278</xdr:row>
      <xdr:rowOff>168501</xdr:rowOff>
    </xdr:to>
    <xdr:sp macro="" textlink="">
      <xdr:nvSpPr>
        <xdr:cNvPr id="28" name="正方形/長方形 27"/>
        <xdr:cNvSpPr/>
      </xdr:nvSpPr>
      <xdr:spPr>
        <a:xfrm>
          <a:off x="1476593" y="52879536"/>
          <a:ext cx="1473308" cy="36501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17551</xdr:colOff>
      <xdr:row>285</xdr:row>
      <xdr:rowOff>597766</xdr:rowOff>
    </xdr:from>
    <xdr:to>
      <xdr:col>44</xdr:col>
      <xdr:colOff>67945</xdr:colOff>
      <xdr:row>306</xdr:row>
      <xdr:rowOff>209163</xdr:rowOff>
    </xdr:to>
    <xdr:sp macro="" textlink="">
      <xdr:nvSpPr>
        <xdr:cNvPr id="29" name="大かっこ 28"/>
        <xdr:cNvSpPr/>
      </xdr:nvSpPr>
      <xdr:spPr>
        <a:xfrm>
          <a:off x="7046542" y="56123926"/>
          <a:ext cx="1857849" cy="942601"/>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予防健康づくりに関する大規模実証事業（がん検診のアクセシビリティ向上策等の実証事業）</a:t>
          </a:r>
          <a:endPar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40</xdr:col>
      <xdr:colOff>25400</xdr:colOff>
      <xdr:row>271</xdr:row>
      <xdr:rowOff>228600</xdr:rowOff>
    </xdr:from>
    <xdr:to>
      <xdr:col>48</xdr:col>
      <xdr:colOff>137091</xdr:colOff>
      <xdr:row>272</xdr:row>
      <xdr:rowOff>330200</xdr:rowOff>
    </xdr:to>
    <xdr:sp macro="" textlink="">
      <xdr:nvSpPr>
        <xdr:cNvPr id="30" name="大かっこ 29"/>
        <xdr:cNvSpPr/>
      </xdr:nvSpPr>
      <xdr:spPr>
        <a:xfrm>
          <a:off x="8026400" y="93811725"/>
          <a:ext cx="1711891" cy="45402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Calibri"/>
              <a:ea typeface="ＭＳ Ｐゴシック"/>
              <a:cs typeface="+mn-cs"/>
            </a:rPr>
            <a:t>事務費　</a:t>
          </a:r>
          <a:r>
            <a:rPr kumimoji="0" lang="en-US" altLang="ja-JP" sz="1300" b="0" i="0" u="none" strike="noStrike" kern="0" cap="none" spc="0" normalizeH="0" baseline="0" noProof="0">
              <a:ln>
                <a:noFill/>
              </a:ln>
              <a:solidFill>
                <a:sysClr val="windowText" lastClr="000000"/>
              </a:solidFill>
              <a:effectLst/>
              <a:uLnTx/>
              <a:uFillTx/>
              <a:latin typeface="Calibri"/>
              <a:ea typeface="ＭＳ Ｐゴシック"/>
              <a:cs typeface="+mn-cs"/>
            </a:rPr>
            <a:t>39</a:t>
          </a:r>
          <a:r>
            <a:rPr kumimoji="0" lang="ja-JP" altLang="en-US" sz="13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en-US" altLang="ja-JP" sz="13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180786</xdr:colOff>
      <xdr:row>274</xdr:row>
      <xdr:rowOff>19153</xdr:rowOff>
    </xdr:from>
    <xdr:to>
      <xdr:col>38</xdr:col>
      <xdr:colOff>192233</xdr:colOff>
      <xdr:row>283</xdr:row>
      <xdr:rowOff>159837</xdr:rowOff>
    </xdr:to>
    <xdr:cxnSp macro="">
      <xdr:nvCxnSpPr>
        <xdr:cNvPr id="31" name="直線矢印コネクタ 30"/>
        <xdr:cNvCxnSpPr/>
      </xdr:nvCxnSpPr>
      <xdr:spPr>
        <a:xfrm>
          <a:off x="7812262" y="51695147"/>
          <a:ext cx="11447" cy="3290820"/>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46</xdr:col>
      <xdr:colOff>73785</xdr:colOff>
      <xdr:row>322</xdr:row>
      <xdr:rowOff>281725</xdr:rowOff>
    </xdr:from>
    <xdr:to>
      <xdr:col>49</xdr:col>
      <xdr:colOff>232088</xdr:colOff>
      <xdr:row>323</xdr:row>
      <xdr:rowOff>245861</xdr:rowOff>
    </xdr:to>
    <xdr:sp macro="" textlink="">
      <xdr:nvSpPr>
        <xdr:cNvPr id="34" name="テキスト ボックス 33"/>
        <xdr:cNvSpPr txBox="1"/>
      </xdr:nvSpPr>
      <xdr:spPr>
        <a:xfrm>
          <a:off x="9330475" y="60389841"/>
          <a:ext cx="7620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（内数）</a:t>
          </a:r>
        </a:p>
      </xdr:txBody>
    </xdr:sp>
    <xdr:clientData/>
  </xdr:twoCellAnchor>
  <xdr:twoCellAnchor>
    <xdr:from>
      <xdr:col>40</xdr:col>
      <xdr:colOff>18506</xdr:colOff>
      <xdr:row>277</xdr:row>
      <xdr:rowOff>153309</xdr:rowOff>
    </xdr:from>
    <xdr:to>
      <xdr:col>49</xdr:col>
      <xdr:colOff>482603</xdr:colOff>
      <xdr:row>278</xdr:row>
      <xdr:rowOff>156030</xdr:rowOff>
    </xdr:to>
    <xdr:sp macro="" textlink="">
      <xdr:nvSpPr>
        <xdr:cNvPr id="35" name="テキスト ボックス 34"/>
        <xdr:cNvSpPr txBox="1"/>
      </xdr:nvSpPr>
      <xdr:spPr>
        <a:xfrm>
          <a:off x="8051639" y="52879348"/>
          <a:ext cx="2271551" cy="352736"/>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40</xdr:col>
      <xdr:colOff>194201</xdr:colOff>
      <xdr:row>278</xdr:row>
      <xdr:rowOff>291100</xdr:rowOff>
    </xdr:from>
    <xdr:to>
      <xdr:col>49</xdr:col>
      <xdr:colOff>350016</xdr:colOff>
      <xdr:row>280</xdr:row>
      <xdr:rowOff>282716</xdr:rowOff>
    </xdr:to>
    <xdr:sp macro="" textlink="">
      <xdr:nvSpPr>
        <xdr:cNvPr id="36" name="正方形/長方形 35"/>
        <xdr:cNvSpPr/>
      </xdr:nvSpPr>
      <xdr:spPr>
        <a:xfrm>
          <a:off x="8227334" y="53367154"/>
          <a:ext cx="1963269" cy="691646"/>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Ｅ　　株式会社アドフロンテ</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39</xdr:col>
      <xdr:colOff>88900</xdr:colOff>
      <xdr:row>281</xdr:row>
      <xdr:rowOff>63500</xdr:rowOff>
    </xdr:from>
    <xdr:to>
      <xdr:col>49</xdr:col>
      <xdr:colOff>341977</xdr:colOff>
      <xdr:row>283</xdr:row>
      <xdr:rowOff>50800</xdr:rowOff>
    </xdr:to>
    <xdr:sp macro="" textlink="">
      <xdr:nvSpPr>
        <xdr:cNvPr id="37" name="大かっこ 36"/>
        <xdr:cNvSpPr/>
      </xdr:nvSpPr>
      <xdr:spPr>
        <a:xfrm>
          <a:off x="8013700" y="44488100"/>
          <a:ext cx="2285077" cy="69850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がん検診や医療機関への受診促進のためのインターネット広告掲載</a:t>
          </a:r>
          <a:endPar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6" zoomScale="85" zoomScaleNormal="75" zoomScaleSheetLayoutView="85" zoomScalePageLayoutView="85" workbookViewId="0">
      <selection activeCell="BF23" sqref="BF2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362</v>
      </c>
      <c r="AJ2" s="187" t="s">
        <v>718</v>
      </c>
      <c r="AK2" s="187"/>
      <c r="AL2" s="187"/>
      <c r="AM2" s="187"/>
      <c r="AN2" s="90" t="s">
        <v>362</v>
      </c>
      <c r="AO2" s="187">
        <v>21</v>
      </c>
      <c r="AP2" s="187"/>
      <c r="AQ2" s="187"/>
      <c r="AR2" s="91" t="s">
        <v>362</v>
      </c>
      <c r="AS2" s="188">
        <v>417</v>
      </c>
      <c r="AT2" s="188"/>
      <c r="AU2" s="188"/>
      <c r="AV2" s="90" t="str">
        <f>IF(AW2="","","-")</f>
        <v/>
      </c>
      <c r="AW2" s="189"/>
      <c r="AX2" s="189"/>
    </row>
    <row r="3" spans="1:50" ht="21" customHeight="1" thickBot="1" x14ac:dyDescent="0.2">
      <c r="A3" s="190" t="s">
        <v>676</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686</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687</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688</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689</v>
      </c>
      <c r="H5" s="178"/>
      <c r="I5" s="178"/>
      <c r="J5" s="178"/>
      <c r="K5" s="178"/>
      <c r="L5" s="178"/>
      <c r="M5" s="179" t="s">
        <v>62</v>
      </c>
      <c r="N5" s="180"/>
      <c r="O5" s="180"/>
      <c r="P5" s="180"/>
      <c r="Q5" s="180"/>
      <c r="R5" s="181"/>
      <c r="S5" s="182" t="s">
        <v>690</v>
      </c>
      <c r="T5" s="178"/>
      <c r="U5" s="178"/>
      <c r="V5" s="178"/>
      <c r="W5" s="178"/>
      <c r="X5" s="183"/>
      <c r="Y5" s="184" t="s">
        <v>3</v>
      </c>
      <c r="Z5" s="185"/>
      <c r="AA5" s="185"/>
      <c r="AB5" s="185"/>
      <c r="AC5" s="185"/>
      <c r="AD5" s="186"/>
      <c r="AE5" s="209" t="s">
        <v>691</v>
      </c>
      <c r="AF5" s="209"/>
      <c r="AG5" s="209"/>
      <c r="AH5" s="209"/>
      <c r="AI5" s="209"/>
      <c r="AJ5" s="209"/>
      <c r="AK5" s="209"/>
      <c r="AL5" s="209"/>
      <c r="AM5" s="209"/>
      <c r="AN5" s="209"/>
      <c r="AO5" s="209"/>
      <c r="AP5" s="210"/>
      <c r="AQ5" s="211" t="s">
        <v>719</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97.5" customHeight="1" x14ac:dyDescent="0.15">
      <c r="A7" s="193" t="s">
        <v>20</v>
      </c>
      <c r="B7" s="194"/>
      <c r="C7" s="194"/>
      <c r="D7" s="194"/>
      <c r="E7" s="194"/>
      <c r="F7" s="195"/>
      <c r="G7" s="219" t="s">
        <v>692</v>
      </c>
      <c r="H7" s="220"/>
      <c r="I7" s="220"/>
      <c r="J7" s="220"/>
      <c r="K7" s="220"/>
      <c r="L7" s="220"/>
      <c r="M7" s="220"/>
      <c r="N7" s="220"/>
      <c r="O7" s="220"/>
      <c r="P7" s="220"/>
      <c r="Q7" s="220"/>
      <c r="R7" s="220"/>
      <c r="S7" s="220"/>
      <c r="T7" s="220"/>
      <c r="U7" s="220"/>
      <c r="V7" s="220"/>
      <c r="W7" s="220"/>
      <c r="X7" s="221"/>
      <c r="Y7" s="222" t="s">
        <v>347</v>
      </c>
      <c r="Z7" s="223"/>
      <c r="AA7" s="223"/>
      <c r="AB7" s="223"/>
      <c r="AC7" s="223"/>
      <c r="AD7" s="224"/>
      <c r="AE7" s="225" t="s">
        <v>693</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高齢社会対策、男女共同参画</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796</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94.5" customHeight="1" x14ac:dyDescent="0.15">
      <c r="A10" s="249" t="s">
        <v>28</v>
      </c>
      <c r="B10" s="250"/>
      <c r="C10" s="250"/>
      <c r="D10" s="250"/>
      <c r="E10" s="250"/>
      <c r="F10" s="250"/>
      <c r="G10" s="251" t="s">
        <v>722</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495</v>
      </c>
      <c r="Q12" s="238"/>
      <c r="R12" s="238"/>
      <c r="S12" s="238"/>
      <c r="T12" s="238"/>
      <c r="U12" s="238"/>
      <c r="V12" s="267"/>
      <c r="W12" s="237" t="s">
        <v>647</v>
      </c>
      <c r="X12" s="238"/>
      <c r="Y12" s="238"/>
      <c r="Z12" s="238"/>
      <c r="AA12" s="238"/>
      <c r="AB12" s="238"/>
      <c r="AC12" s="267"/>
      <c r="AD12" s="237" t="s">
        <v>649</v>
      </c>
      <c r="AE12" s="238"/>
      <c r="AF12" s="238"/>
      <c r="AG12" s="238"/>
      <c r="AH12" s="238"/>
      <c r="AI12" s="238"/>
      <c r="AJ12" s="267"/>
      <c r="AK12" s="237" t="s">
        <v>667</v>
      </c>
      <c r="AL12" s="238"/>
      <c r="AM12" s="238"/>
      <c r="AN12" s="238"/>
      <c r="AO12" s="238"/>
      <c r="AP12" s="238"/>
      <c r="AQ12" s="267"/>
      <c r="AR12" s="237" t="s">
        <v>668</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1664</v>
      </c>
      <c r="Q13" s="232"/>
      <c r="R13" s="232"/>
      <c r="S13" s="232"/>
      <c r="T13" s="232"/>
      <c r="U13" s="232"/>
      <c r="V13" s="233"/>
      <c r="W13" s="231">
        <v>1645</v>
      </c>
      <c r="X13" s="232"/>
      <c r="Y13" s="232"/>
      <c r="Z13" s="232"/>
      <c r="AA13" s="232"/>
      <c r="AB13" s="232"/>
      <c r="AC13" s="233"/>
      <c r="AD13" s="231">
        <v>1673</v>
      </c>
      <c r="AE13" s="232"/>
      <c r="AF13" s="232"/>
      <c r="AG13" s="232"/>
      <c r="AH13" s="232"/>
      <c r="AI13" s="232"/>
      <c r="AJ13" s="233"/>
      <c r="AK13" s="231">
        <v>1632</v>
      </c>
      <c r="AL13" s="232"/>
      <c r="AM13" s="232"/>
      <c r="AN13" s="232"/>
      <c r="AO13" s="232"/>
      <c r="AP13" s="232"/>
      <c r="AQ13" s="233"/>
      <c r="AR13" s="243">
        <v>1566</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694</v>
      </c>
      <c r="Q14" s="232"/>
      <c r="R14" s="232"/>
      <c r="S14" s="232"/>
      <c r="T14" s="232"/>
      <c r="U14" s="232"/>
      <c r="V14" s="233"/>
      <c r="W14" s="231" t="s">
        <v>694</v>
      </c>
      <c r="X14" s="232"/>
      <c r="Y14" s="232"/>
      <c r="Z14" s="232"/>
      <c r="AA14" s="232"/>
      <c r="AB14" s="232"/>
      <c r="AC14" s="233"/>
      <c r="AD14" s="231" t="s">
        <v>694</v>
      </c>
      <c r="AE14" s="232"/>
      <c r="AF14" s="232"/>
      <c r="AG14" s="232"/>
      <c r="AH14" s="232"/>
      <c r="AI14" s="232"/>
      <c r="AJ14" s="233"/>
      <c r="AK14" s="231" t="s">
        <v>720</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694</v>
      </c>
      <c r="Q15" s="232"/>
      <c r="R15" s="232"/>
      <c r="S15" s="232"/>
      <c r="T15" s="232"/>
      <c r="U15" s="232"/>
      <c r="V15" s="233"/>
      <c r="W15" s="231" t="s">
        <v>694</v>
      </c>
      <c r="X15" s="232"/>
      <c r="Y15" s="232"/>
      <c r="Z15" s="232"/>
      <c r="AA15" s="232"/>
      <c r="AB15" s="232"/>
      <c r="AC15" s="233"/>
      <c r="AD15" s="231" t="s">
        <v>694</v>
      </c>
      <c r="AE15" s="232"/>
      <c r="AF15" s="232"/>
      <c r="AG15" s="232"/>
      <c r="AH15" s="232"/>
      <c r="AI15" s="232"/>
      <c r="AJ15" s="233"/>
      <c r="AK15" s="231" t="s">
        <v>720</v>
      </c>
      <c r="AL15" s="232"/>
      <c r="AM15" s="232"/>
      <c r="AN15" s="232"/>
      <c r="AO15" s="232"/>
      <c r="AP15" s="232"/>
      <c r="AQ15" s="233"/>
      <c r="AR15" s="231" t="s">
        <v>694</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694</v>
      </c>
      <c r="Q16" s="232"/>
      <c r="R16" s="232"/>
      <c r="S16" s="232"/>
      <c r="T16" s="232"/>
      <c r="U16" s="232"/>
      <c r="V16" s="233"/>
      <c r="W16" s="231" t="s">
        <v>694</v>
      </c>
      <c r="X16" s="232"/>
      <c r="Y16" s="232"/>
      <c r="Z16" s="232"/>
      <c r="AA16" s="232"/>
      <c r="AB16" s="232"/>
      <c r="AC16" s="233"/>
      <c r="AD16" s="231" t="s">
        <v>694</v>
      </c>
      <c r="AE16" s="232"/>
      <c r="AF16" s="232"/>
      <c r="AG16" s="232"/>
      <c r="AH16" s="232"/>
      <c r="AI16" s="232"/>
      <c r="AJ16" s="233"/>
      <c r="AK16" s="231" t="s">
        <v>720</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v>-290</v>
      </c>
      <c r="Q17" s="232"/>
      <c r="R17" s="232"/>
      <c r="S17" s="232"/>
      <c r="T17" s="232"/>
      <c r="U17" s="232"/>
      <c r="V17" s="233"/>
      <c r="W17" s="231">
        <v>-103</v>
      </c>
      <c r="X17" s="232"/>
      <c r="Y17" s="232"/>
      <c r="Z17" s="232"/>
      <c r="AA17" s="232"/>
      <c r="AB17" s="232"/>
      <c r="AC17" s="233"/>
      <c r="AD17" s="231">
        <v>-51</v>
      </c>
      <c r="AE17" s="232"/>
      <c r="AF17" s="232"/>
      <c r="AG17" s="232"/>
      <c r="AH17" s="232"/>
      <c r="AI17" s="232"/>
      <c r="AJ17" s="233"/>
      <c r="AK17" s="231" t="s">
        <v>720</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1374</v>
      </c>
      <c r="Q18" s="276"/>
      <c r="R18" s="276"/>
      <c r="S18" s="276"/>
      <c r="T18" s="276"/>
      <c r="U18" s="276"/>
      <c r="V18" s="277"/>
      <c r="W18" s="275">
        <f>SUM(W13:AC17)</f>
        <v>1542</v>
      </c>
      <c r="X18" s="276"/>
      <c r="Y18" s="276"/>
      <c r="Z18" s="276"/>
      <c r="AA18" s="276"/>
      <c r="AB18" s="276"/>
      <c r="AC18" s="277"/>
      <c r="AD18" s="275">
        <f>SUM(AD13:AJ17)</f>
        <v>1622</v>
      </c>
      <c r="AE18" s="276"/>
      <c r="AF18" s="276"/>
      <c r="AG18" s="276"/>
      <c r="AH18" s="276"/>
      <c r="AI18" s="276"/>
      <c r="AJ18" s="277"/>
      <c r="AK18" s="275">
        <f>SUM(AK13:AQ17)</f>
        <v>1632</v>
      </c>
      <c r="AL18" s="276"/>
      <c r="AM18" s="276"/>
      <c r="AN18" s="276"/>
      <c r="AO18" s="276"/>
      <c r="AP18" s="276"/>
      <c r="AQ18" s="277"/>
      <c r="AR18" s="275">
        <f>SUM(AR13:AX17)</f>
        <v>1566</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1302</v>
      </c>
      <c r="Q19" s="232"/>
      <c r="R19" s="232"/>
      <c r="S19" s="232"/>
      <c r="T19" s="232"/>
      <c r="U19" s="232"/>
      <c r="V19" s="233"/>
      <c r="W19" s="231">
        <v>1385</v>
      </c>
      <c r="X19" s="232"/>
      <c r="Y19" s="232"/>
      <c r="Z19" s="232"/>
      <c r="AA19" s="232"/>
      <c r="AB19" s="232"/>
      <c r="AC19" s="233"/>
      <c r="AD19" s="231">
        <v>1512</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0.94759825327510916</v>
      </c>
      <c r="Q20" s="307"/>
      <c r="R20" s="307"/>
      <c r="S20" s="307"/>
      <c r="T20" s="307"/>
      <c r="U20" s="307"/>
      <c r="V20" s="307"/>
      <c r="W20" s="307">
        <f>IF(W18=0, "-", SUM(W19)/W18)</f>
        <v>0.89818417639429315</v>
      </c>
      <c r="X20" s="307"/>
      <c r="Y20" s="307"/>
      <c r="Z20" s="307"/>
      <c r="AA20" s="307"/>
      <c r="AB20" s="307"/>
      <c r="AC20" s="307"/>
      <c r="AD20" s="307">
        <f>IF(AD18=0, "-", SUM(AD19)/AD18)</f>
        <v>0.93218249075215787</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315</v>
      </c>
      <c r="H21" s="306"/>
      <c r="I21" s="306"/>
      <c r="J21" s="306"/>
      <c r="K21" s="306"/>
      <c r="L21" s="306"/>
      <c r="M21" s="306"/>
      <c r="N21" s="306"/>
      <c r="O21" s="306"/>
      <c r="P21" s="307">
        <f>IF(P19=0, "-", SUM(P19)/SUM(P13,P14))</f>
        <v>0.78245192307692313</v>
      </c>
      <c r="Q21" s="307"/>
      <c r="R21" s="307"/>
      <c r="S21" s="307"/>
      <c r="T21" s="307"/>
      <c r="U21" s="307"/>
      <c r="V21" s="307"/>
      <c r="W21" s="307">
        <f>IF(W19=0, "-", SUM(W19)/SUM(W13,W14))</f>
        <v>0.84194528875379937</v>
      </c>
      <c r="X21" s="307"/>
      <c r="Y21" s="307"/>
      <c r="Z21" s="307"/>
      <c r="AA21" s="307"/>
      <c r="AB21" s="307"/>
      <c r="AC21" s="307"/>
      <c r="AD21" s="307">
        <f>IF(AD19=0, "-", SUM(AD19)/SUM(AD13,AD14))</f>
        <v>0.90376569037656906</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671</v>
      </c>
      <c r="B22" s="316"/>
      <c r="C22" s="316"/>
      <c r="D22" s="316"/>
      <c r="E22" s="316"/>
      <c r="F22" s="317"/>
      <c r="G22" s="321" t="s">
        <v>304</v>
      </c>
      <c r="H22" s="290"/>
      <c r="I22" s="290"/>
      <c r="J22" s="290"/>
      <c r="K22" s="290"/>
      <c r="L22" s="290"/>
      <c r="M22" s="290"/>
      <c r="N22" s="290"/>
      <c r="O22" s="322"/>
      <c r="P22" s="289" t="s">
        <v>669</v>
      </c>
      <c r="Q22" s="290"/>
      <c r="R22" s="290"/>
      <c r="S22" s="290"/>
      <c r="T22" s="290"/>
      <c r="U22" s="290"/>
      <c r="V22" s="322"/>
      <c r="W22" s="289" t="s">
        <v>670</v>
      </c>
      <c r="X22" s="290"/>
      <c r="Y22" s="290"/>
      <c r="Z22" s="290"/>
      <c r="AA22" s="290"/>
      <c r="AB22" s="290"/>
      <c r="AC22" s="322"/>
      <c r="AD22" s="289" t="s">
        <v>303</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30.75" customHeight="1" x14ac:dyDescent="0.15">
      <c r="A23" s="318"/>
      <c r="B23" s="319"/>
      <c r="C23" s="319"/>
      <c r="D23" s="319"/>
      <c r="E23" s="319"/>
      <c r="F23" s="320"/>
      <c r="G23" s="292" t="s">
        <v>695</v>
      </c>
      <c r="H23" s="293"/>
      <c r="I23" s="293"/>
      <c r="J23" s="293"/>
      <c r="K23" s="293"/>
      <c r="L23" s="293"/>
      <c r="M23" s="293"/>
      <c r="N23" s="293"/>
      <c r="O23" s="294"/>
      <c r="P23" s="243">
        <v>1467</v>
      </c>
      <c r="Q23" s="244"/>
      <c r="R23" s="244"/>
      <c r="S23" s="244"/>
      <c r="T23" s="244"/>
      <c r="U23" s="244"/>
      <c r="V23" s="295"/>
      <c r="W23" s="243">
        <v>1430</v>
      </c>
      <c r="X23" s="244"/>
      <c r="Y23" s="244"/>
      <c r="Z23" s="244"/>
      <c r="AA23" s="244"/>
      <c r="AB23" s="244"/>
      <c r="AC23" s="295"/>
      <c r="AD23" s="296" t="s">
        <v>818</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696</v>
      </c>
      <c r="H24" s="303"/>
      <c r="I24" s="303"/>
      <c r="J24" s="303"/>
      <c r="K24" s="303"/>
      <c r="L24" s="303"/>
      <c r="M24" s="303"/>
      <c r="N24" s="303"/>
      <c r="O24" s="304"/>
      <c r="P24" s="231">
        <v>157</v>
      </c>
      <c r="Q24" s="232"/>
      <c r="R24" s="232"/>
      <c r="S24" s="232"/>
      <c r="T24" s="232"/>
      <c r="U24" s="232"/>
      <c r="V24" s="233"/>
      <c r="W24" s="231">
        <v>89</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697</v>
      </c>
      <c r="H25" s="303"/>
      <c r="I25" s="303"/>
      <c r="J25" s="303"/>
      <c r="K25" s="303"/>
      <c r="L25" s="303"/>
      <c r="M25" s="303"/>
      <c r="N25" s="303"/>
      <c r="O25" s="304"/>
      <c r="P25" s="231">
        <v>3</v>
      </c>
      <c r="Q25" s="232"/>
      <c r="R25" s="232"/>
      <c r="S25" s="232"/>
      <c r="T25" s="232"/>
      <c r="U25" s="232"/>
      <c r="V25" s="233"/>
      <c r="W25" s="231">
        <v>3</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698</v>
      </c>
      <c r="H26" s="303"/>
      <c r="I26" s="303"/>
      <c r="J26" s="303"/>
      <c r="K26" s="303"/>
      <c r="L26" s="303"/>
      <c r="M26" s="303"/>
      <c r="N26" s="303"/>
      <c r="O26" s="304"/>
      <c r="P26" s="231">
        <v>3</v>
      </c>
      <c r="Q26" s="232"/>
      <c r="R26" s="232"/>
      <c r="S26" s="232"/>
      <c r="T26" s="232"/>
      <c r="U26" s="232"/>
      <c r="V26" s="233"/>
      <c r="W26" s="231">
        <v>3</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721</v>
      </c>
      <c r="H27" s="303"/>
      <c r="I27" s="303"/>
      <c r="J27" s="303"/>
      <c r="K27" s="303"/>
      <c r="L27" s="303"/>
      <c r="M27" s="303"/>
      <c r="N27" s="303"/>
      <c r="O27" s="304"/>
      <c r="P27" s="231">
        <v>2</v>
      </c>
      <c r="Q27" s="232"/>
      <c r="R27" s="232"/>
      <c r="S27" s="232"/>
      <c r="T27" s="232"/>
      <c r="U27" s="232"/>
      <c r="V27" s="233"/>
      <c r="W27" s="231">
        <v>2</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t="s">
        <v>813</v>
      </c>
      <c r="H28" s="310"/>
      <c r="I28" s="310"/>
      <c r="J28" s="310"/>
      <c r="K28" s="310"/>
      <c r="L28" s="310"/>
      <c r="M28" s="310"/>
      <c r="N28" s="310"/>
      <c r="O28" s="311"/>
      <c r="P28" s="312">
        <v>0</v>
      </c>
      <c r="Q28" s="313"/>
      <c r="R28" s="313"/>
      <c r="S28" s="313"/>
      <c r="T28" s="313"/>
      <c r="U28" s="313"/>
      <c r="V28" s="314"/>
      <c r="W28" s="312">
        <v>39</v>
      </c>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1632</v>
      </c>
      <c r="Q29" s="346"/>
      <c r="R29" s="346"/>
      <c r="S29" s="346"/>
      <c r="T29" s="346"/>
      <c r="U29" s="346"/>
      <c r="V29" s="347"/>
      <c r="W29" s="348">
        <f>AR13</f>
        <v>1566</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658</v>
      </c>
      <c r="B30" s="352"/>
      <c r="C30" s="352"/>
      <c r="D30" s="352"/>
      <c r="E30" s="352"/>
      <c r="F30" s="353"/>
      <c r="G30" s="354" t="s">
        <v>723</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659</v>
      </c>
      <c r="B31" s="332"/>
      <c r="C31" s="332"/>
      <c r="D31" s="332"/>
      <c r="E31" s="332"/>
      <c r="F31" s="333"/>
      <c r="G31" s="365" t="s">
        <v>651</v>
      </c>
      <c r="H31" s="366"/>
      <c r="I31" s="366"/>
      <c r="J31" s="366"/>
      <c r="K31" s="366"/>
      <c r="L31" s="366"/>
      <c r="M31" s="366"/>
      <c r="N31" s="366"/>
      <c r="O31" s="366"/>
      <c r="P31" s="367" t="s">
        <v>650</v>
      </c>
      <c r="Q31" s="366"/>
      <c r="R31" s="366"/>
      <c r="S31" s="366"/>
      <c r="T31" s="366"/>
      <c r="U31" s="366"/>
      <c r="V31" s="366"/>
      <c r="W31" s="366"/>
      <c r="X31" s="368"/>
      <c r="Y31" s="369"/>
      <c r="Z31" s="370"/>
      <c r="AA31" s="371"/>
      <c r="AB31" s="417" t="s">
        <v>11</v>
      </c>
      <c r="AC31" s="417"/>
      <c r="AD31" s="417"/>
      <c r="AE31" s="418" t="s">
        <v>495</v>
      </c>
      <c r="AF31" s="419"/>
      <c r="AG31" s="419"/>
      <c r="AH31" s="420"/>
      <c r="AI31" s="418" t="s">
        <v>647</v>
      </c>
      <c r="AJ31" s="419"/>
      <c r="AK31" s="419"/>
      <c r="AL31" s="420"/>
      <c r="AM31" s="418" t="s">
        <v>463</v>
      </c>
      <c r="AN31" s="419"/>
      <c r="AO31" s="419"/>
      <c r="AP31" s="420"/>
      <c r="AQ31" s="427" t="s">
        <v>494</v>
      </c>
      <c r="AR31" s="428"/>
      <c r="AS31" s="428"/>
      <c r="AT31" s="429"/>
      <c r="AU31" s="427" t="s">
        <v>672</v>
      </c>
      <c r="AV31" s="428"/>
      <c r="AW31" s="428"/>
      <c r="AX31" s="430"/>
    </row>
    <row r="32" spans="1:50" ht="23.25" customHeight="1" x14ac:dyDescent="0.15">
      <c r="A32" s="363"/>
      <c r="B32" s="332"/>
      <c r="C32" s="332"/>
      <c r="D32" s="332"/>
      <c r="E32" s="332"/>
      <c r="F32" s="333"/>
      <c r="G32" s="372" t="s">
        <v>797</v>
      </c>
      <c r="H32" s="373"/>
      <c r="I32" s="373"/>
      <c r="J32" s="373"/>
      <c r="K32" s="373"/>
      <c r="L32" s="373"/>
      <c r="M32" s="373"/>
      <c r="N32" s="373"/>
      <c r="O32" s="373"/>
      <c r="P32" s="376" t="s">
        <v>724</v>
      </c>
      <c r="Q32" s="377"/>
      <c r="R32" s="377"/>
      <c r="S32" s="377"/>
      <c r="T32" s="377"/>
      <c r="U32" s="377"/>
      <c r="V32" s="377"/>
      <c r="W32" s="377"/>
      <c r="X32" s="378"/>
      <c r="Y32" s="382" t="s">
        <v>52</v>
      </c>
      <c r="Z32" s="383"/>
      <c r="AA32" s="384"/>
      <c r="AB32" s="385" t="s">
        <v>703</v>
      </c>
      <c r="AC32" s="385"/>
      <c r="AD32" s="385"/>
      <c r="AE32" s="386">
        <v>1263</v>
      </c>
      <c r="AF32" s="386"/>
      <c r="AG32" s="386"/>
      <c r="AH32" s="386"/>
      <c r="AI32" s="386">
        <v>1297</v>
      </c>
      <c r="AJ32" s="386"/>
      <c r="AK32" s="386"/>
      <c r="AL32" s="386"/>
      <c r="AM32" s="413">
        <v>1304</v>
      </c>
      <c r="AN32" s="386"/>
      <c r="AO32" s="386"/>
      <c r="AP32" s="386"/>
      <c r="AQ32" s="413" t="s">
        <v>720</v>
      </c>
      <c r="AR32" s="386"/>
      <c r="AS32" s="386"/>
      <c r="AT32" s="386"/>
      <c r="AU32" s="404" t="s">
        <v>720</v>
      </c>
      <c r="AV32" s="421"/>
      <c r="AW32" s="421"/>
      <c r="AX32" s="422"/>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703</v>
      </c>
      <c r="AC33" s="385"/>
      <c r="AD33" s="385"/>
      <c r="AE33" s="386">
        <v>1760</v>
      </c>
      <c r="AF33" s="386"/>
      <c r="AG33" s="386"/>
      <c r="AH33" s="386"/>
      <c r="AI33" s="386">
        <v>1760</v>
      </c>
      <c r="AJ33" s="386"/>
      <c r="AK33" s="386"/>
      <c r="AL33" s="386"/>
      <c r="AM33" s="386">
        <v>1297</v>
      </c>
      <c r="AN33" s="386"/>
      <c r="AO33" s="386"/>
      <c r="AP33" s="386"/>
      <c r="AQ33" s="386">
        <v>1304</v>
      </c>
      <c r="AR33" s="386"/>
      <c r="AS33" s="386"/>
      <c r="AT33" s="386"/>
      <c r="AU33" s="426">
        <v>1304</v>
      </c>
      <c r="AV33" s="421"/>
      <c r="AW33" s="421"/>
      <c r="AX33" s="422"/>
    </row>
    <row r="34" spans="1:51" ht="23.25" customHeight="1" x14ac:dyDescent="0.15">
      <c r="A34" s="453" t="s">
        <v>660</v>
      </c>
      <c r="B34" s="454"/>
      <c r="C34" s="454"/>
      <c r="D34" s="454"/>
      <c r="E34" s="454"/>
      <c r="F34" s="455"/>
      <c r="G34" s="238" t="s">
        <v>661</v>
      </c>
      <c r="H34" s="238"/>
      <c r="I34" s="238"/>
      <c r="J34" s="238"/>
      <c r="K34" s="238"/>
      <c r="L34" s="238"/>
      <c r="M34" s="238"/>
      <c r="N34" s="238"/>
      <c r="O34" s="238"/>
      <c r="P34" s="238"/>
      <c r="Q34" s="238"/>
      <c r="R34" s="238"/>
      <c r="S34" s="238"/>
      <c r="T34" s="238"/>
      <c r="U34" s="238"/>
      <c r="V34" s="238"/>
      <c r="W34" s="238"/>
      <c r="X34" s="267"/>
      <c r="Y34" s="461"/>
      <c r="Z34" s="462"/>
      <c r="AA34" s="463"/>
      <c r="AB34" s="237" t="s">
        <v>11</v>
      </c>
      <c r="AC34" s="238"/>
      <c r="AD34" s="267"/>
      <c r="AE34" s="237" t="s">
        <v>495</v>
      </c>
      <c r="AF34" s="238"/>
      <c r="AG34" s="238"/>
      <c r="AH34" s="267"/>
      <c r="AI34" s="237" t="s">
        <v>647</v>
      </c>
      <c r="AJ34" s="238"/>
      <c r="AK34" s="238"/>
      <c r="AL34" s="267"/>
      <c r="AM34" s="237" t="s">
        <v>463</v>
      </c>
      <c r="AN34" s="238"/>
      <c r="AO34" s="238"/>
      <c r="AP34" s="267"/>
      <c r="AQ34" s="432" t="s">
        <v>673</v>
      </c>
      <c r="AR34" s="433"/>
      <c r="AS34" s="433"/>
      <c r="AT34" s="433"/>
      <c r="AU34" s="433"/>
      <c r="AV34" s="433"/>
      <c r="AW34" s="433"/>
      <c r="AX34" s="434"/>
    </row>
    <row r="35" spans="1:51" ht="23.25" customHeight="1" x14ac:dyDescent="0.15">
      <c r="A35" s="456"/>
      <c r="B35" s="457"/>
      <c r="C35" s="457"/>
      <c r="D35" s="457"/>
      <c r="E35" s="457"/>
      <c r="F35" s="458"/>
      <c r="G35" s="409" t="s">
        <v>704</v>
      </c>
      <c r="H35" s="410"/>
      <c r="I35" s="410"/>
      <c r="J35" s="410"/>
      <c r="K35" s="410"/>
      <c r="L35" s="410"/>
      <c r="M35" s="410"/>
      <c r="N35" s="410"/>
      <c r="O35" s="410"/>
      <c r="P35" s="410"/>
      <c r="Q35" s="410"/>
      <c r="R35" s="410"/>
      <c r="S35" s="410"/>
      <c r="T35" s="410"/>
      <c r="U35" s="410"/>
      <c r="V35" s="410"/>
      <c r="W35" s="410"/>
      <c r="X35" s="410"/>
      <c r="Y35" s="435" t="s">
        <v>660</v>
      </c>
      <c r="Z35" s="436"/>
      <c r="AA35" s="437"/>
      <c r="AB35" s="438" t="s">
        <v>705</v>
      </c>
      <c r="AC35" s="439"/>
      <c r="AD35" s="440"/>
      <c r="AE35" s="413">
        <v>1</v>
      </c>
      <c r="AF35" s="413"/>
      <c r="AG35" s="413"/>
      <c r="AH35" s="413"/>
      <c r="AI35" s="413">
        <v>1.1000000000000001</v>
      </c>
      <c r="AJ35" s="413"/>
      <c r="AK35" s="413"/>
      <c r="AL35" s="413"/>
      <c r="AM35" s="413">
        <v>1.2</v>
      </c>
      <c r="AN35" s="413"/>
      <c r="AO35" s="413"/>
      <c r="AP35" s="413"/>
      <c r="AQ35" s="404">
        <v>1.3</v>
      </c>
      <c r="AR35" s="387"/>
      <c r="AS35" s="387"/>
      <c r="AT35" s="387"/>
      <c r="AU35" s="387"/>
      <c r="AV35" s="387"/>
      <c r="AW35" s="387"/>
      <c r="AX35" s="388"/>
    </row>
    <row r="36" spans="1:51" ht="46.5" customHeight="1" x14ac:dyDescent="0.15">
      <c r="A36" s="459"/>
      <c r="B36" s="223"/>
      <c r="C36" s="223"/>
      <c r="D36" s="223"/>
      <c r="E36" s="223"/>
      <c r="F36" s="460"/>
      <c r="G36" s="411"/>
      <c r="H36" s="412"/>
      <c r="I36" s="412"/>
      <c r="J36" s="412"/>
      <c r="K36" s="412"/>
      <c r="L36" s="412"/>
      <c r="M36" s="412"/>
      <c r="N36" s="412"/>
      <c r="O36" s="412"/>
      <c r="P36" s="412"/>
      <c r="Q36" s="412"/>
      <c r="R36" s="412"/>
      <c r="S36" s="412"/>
      <c r="T36" s="412"/>
      <c r="U36" s="412"/>
      <c r="V36" s="412"/>
      <c r="W36" s="412"/>
      <c r="X36" s="412"/>
      <c r="Y36" s="400" t="s">
        <v>663</v>
      </c>
      <c r="Z36" s="414"/>
      <c r="AA36" s="415"/>
      <c r="AB36" s="441" t="s">
        <v>706</v>
      </c>
      <c r="AC36" s="442"/>
      <c r="AD36" s="443"/>
      <c r="AE36" s="444" t="s">
        <v>707</v>
      </c>
      <c r="AF36" s="444"/>
      <c r="AG36" s="444"/>
      <c r="AH36" s="444"/>
      <c r="AI36" s="444" t="s">
        <v>815</v>
      </c>
      <c r="AJ36" s="444"/>
      <c r="AK36" s="444"/>
      <c r="AL36" s="444"/>
      <c r="AM36" s="444" t="s">
        <v>816</v>
      </c>
      <c r="AN36" s="444"/>
      <c r="AO36" s="444"/>
      <c r="AP36" s="444"/>
      <c r="AQ36" s="444" t="s">
        <v>817</v>
      </c>
      <c r="AR36" s="444"/>
      <c r="AS36" s="444"/>
      <c r="AT36" s="444"/>
      <c r="AU36" s="444"/>
      <c r="AV36" s="444"/>
      <c r="AW36" s="444"/>
      <c r="AX36" s="447"/>
    </row>
    <row r="37" spans="1:51" ht="18.75" customHeight="1" x14ac:dyDescent="0.15">
      <c r="A37" s="483" t="s">
        <v>311</v>
      </c>
      <c r="B37" s="484"/>
      <c r="C37" s="484"/>
      <c r="D37" s="484"/>
      <c r="E37" s="484"/>
      <c r="F37" s="485"/>
      <c r="G37" s="493" t="s">
        <v>140</v>
      </c>
      <c r="H37" s="337"/>
      <c r="I37" s="337"/>
      <c r="J37" s="337"/>
      <c r="K37" s="337"/>
      <c r="L37" s="337"/>
      <c r="M37" s="337"/>
      <c r="N37" s="337"/>
      <c r="O37" s="338"/>
      <c r="P37" s="341" t="s">
        <v>56</v>
      </c>
      <c r="Q37" s="337"/>
      <c r="R37" s="337"/>
      <c r="S37" s="337"/>
      <c r="T37" s="337"/>
      <c r="U37" s="337"/>
      <c r="V37" s="337"/>
      <c r="W37" s="337"/>
      <c r="X37" s="338"/>
      <c r="Y37" s="494"/>
      <c r="Z37" s="495"/>
      <c r="AA37" s="496"/>
      <c r="AB37" s="500" t="s">
        <v>11</v>
      </c>
      <c r="AC37" s="501"/>
      <c r="AD37" s="502"/>
      <c r="AE37" s="500" t="s">
        <v>495</v>
      </c>
      <c r="AF37" s="501"/>
      <c r="AG37" s="501"/>
      <c r="AH37" s="502"/>
      <c r="AI37" s="505" t="s">
        <v>647</v>
      </c>
      <c r="AJ37" s="505"/>
      <c r="AK37" s="505"/>
      <c r="AL37" s="500"/>
      <c r="AM37" s="505" t="s">
        <v>463</v>
      </c>
      <c r="AN37" s="505"/>
      <c r="AO37" s="505"/>
      <c r="AP37" s="500"/>
      <c r="AQ37" s="474" t="s">
        <v>223</v>
      </c>
      <c r="AR37" s="475"/>
      <c r="AS37" s="475"/>
      <c r="AT37" s="476"/>
      <c r="AU37" s="337" t="s">
        <v>129</v>
      </c>
      <c r="AV37" s="337"/>
      <c r="AW37" s="337"/>
      <c r="AX37" s="342"/>
    </row>
    <row r="38" spans="1:51" ht="18.75" customHeight="1" x14ac:dyDescent="0.15">
      <c r="A38" s="486"/>
      <c r="B38" s="487"/>
      <c r="C38" s="487"/>
      <c r="D38" s="487"/>
      <c r="E38" s="487"/>
      <c r="F38" s="488"/>
      <c r="G38" s="358"/>
      <c r="H38" s="339"/>
      <c r="I38" s="339"/>
      <c r="J38" s="339"/>
      <c r="K38" s="339"/>
      <c r="L38" s="339"/>
      <c r="M38" s="339"/>
      <c r="N38" s="339"/>
      <c r="O38" s="340"/>
      <c r="P38" s="343"/>
      <c r="Q38" s="339"/>
      <c r="R38" s="339"/>
      <c r="S38" s="339"/>
      <c r="T38" s="339"/>
      <c r="U38" s="339"/>
      <c r="V38" s="339"/>
      <c r="W38" s="339"/>
      <c r="X38" s="340"/>
      <c r="Y38" s="497"/>
      <c r="Z38" s="498"/>
      <c r="AA38" s="499"/>
      <c r="AB38" s="418"/>
      <c r="AC38" s="503"/>
      <c r="AD38" s="504"/>
      <c r="AE38" s="418"/>
      <c r="AF38" s="503"/>
      <c r="AG38" s="503"/>
      <c r="AH38" s="504"/>
      <c r="AI38" s="506"/>
      <c r="AJ38" s="506"/>
      <c r="AK38" s="506"/>
      <c r="AL38" s="418"/>
      <c r="AM38" s="506"/>
      <c r="AN38" s="506"/>
      <c r="AO38" s="506"/>
      <c r="AP38" s="418"/>
      <c r="AQ38" s="448" t="s">
        <v>694</v>
      </c>
      <c r="AR38" s="449"/>
      <c r="AS38" s="450" t="s">
        <v>224</v>
      </c>
      <c r="AT38" s="451"/>
      <c r="AU38" s="452">
        <v>4</v>
      </c>
      <c r="AV38" s="452"/>
      <c r="AW38" s="339" t="s">
        <v>170</v>
      </c>
      <c r="AX38" s="344"/>
    </row>
    <row r="39" spans="1:51" ht="23.25" customHeight="1" x14ac:dyDescent="0.15">
      <c r="A39" s="489"/>
      <c r="B39" s="487"/>
      <c r="C39" s="487"/>
      <c r="D39" s="487"/>
      <c r="E39" s="487"/>
      <c r="F39" s="488"/>
      <c r="G39" s="389" t="s">
        <v>699</v>
      </c>
      <c r="H39" s="390"/>
      <c r="I39" s="390"/>
      <c r="J39" s="390"/>
      <c r="K39" s="390"/>
      <c r="L39" s="390"/>
      <c r="M39" s="390"/>
      <c r="N39" s="390"/>
      <c r="O39" s="391"/>
      <c r="P39" s="154" t="s">
        <v>700</v>
      </c>
      <c r="Q39" s="154"/>
      <c r="R39" s="154"/>
      <c r="S39" s="154"/>
      <c r="T39" s="154"/>
      <c r="U39" s="154"/>
      <c r="V39" s="154"/>
      <c r="W39" s="154"/>
      <c r="X39" s="155"/>
      <c r="Y39" s="400" t="s">
        <v>12</v>
      </c>
      <c r="Z39" s="401"/>
      <c r="AA39" s="402"/>
      <c r="AB39" s="403" t="s">
        <v>701</v>
      </c>
      <c r="AC39" s="403"/>
      <c r="AD39" s="403"/>
      <c r="AE39" s="404">
        <v>70</v>
      </c>
      <c r="AF39" s="387"/>
      <c r="AG39" s="387"/>
      <c r="AH39" s="387"/>
      <c r="AI39" s="404">
        <v>69.599999999999994</v>
      </c>
      <c r="AJ39" s="387"/>
      <c r="AK39" s="387"/>
      <c r="AL39" s="387"/>
      <c r="AM39" s="404" t="s">
        <v>720</v>
      </c>
      <c r="AN39" s="387"/>
      <c r="AO39" s="387"/>
      <c r="AP39" s="387"/>
      <c r="AQ39" s="406" t="s">
        <v>694</v>
      </c>
      <c r="AR39" s="407"/>
      <c r="AS39" s="407"/>
      <c r="AT39" s="408"/>
      <c r="AU39" s="387" t="s">
        <v>694</v>
      </c>
      <c r="AV39" s="387"/>
      <c r="AW39" s="387"/>
      <c r="AX39" s="388"/>
    </row>
    <row r="40" spans="1:51" ht="23.25" customHeight="1" x14ac:dyDescent="0.15">
      <c r="A40" s="490"/>
      <c r="B40" s="491"/>
      <c r="C40" s="491"/>
      <c r="D40" s="491"/>
      <c r="E40" s="491"/>
      <c r="F40" s="492"/>
      <c r="G40" s="392"/>
      <c r="H40" s="393"/>
      <c r="I40" s="393"/>
      <c r="J40" s="393"/>
      <c r="K40" s="393"/>
      <c r="L40" s="393"/>
      <c r="M40" s="393"/>
      <c r="N40" s="393"/>
      <c r="O40" s="394"/>
      <c r="P40" s="398"/>
      <c r="Q40" s="398"/>
      <c r="R40" s="398"/>
      <c r="S40" s="398"/>
      <c r="T40" s="398"/>
      <c r="U40" s="398"/>
      <c r="V40" s="398"/>
      <c r="W40" s="398"/>
      <c r="X40" s="399"/>
      <c r="Y40" s="237" t="s">
        <v>51</v>
      </c>
      <c r="Z40" s="238"/>
      <c r="AA40" s="267"/>
      <c r="AB40" s="464" t="s">
        <v>701</v>
      </c>
      <c r="AC40" s="464"/>
      <c r="AD40" s="464"/>
      <c r="AE40" s="404">
        <v>71.599999999999994</v>
      </c>
      <c r="AF40" s="387"/>
      <c r="AG40" s="387"/>
      <c r="AH40" s="387"/>
      <c r="AI40" s="404">
        <v>70</v>
      </c>
      <c r="AJ40" s="387"/>
      <c r="AK40" s="387"/>
      <c r="AL40" s="387"/>
      <c r="AM40" s="404">
        <v>69.599999999999994</v>
      </c>
      <c r="AN40" s="387"/>
      <c r="AO40" s="387"/>
      <c r="AP40" s="387"/>
      <c r="AQ40" s="406" t="s">
        <v>694</v>
      </c>
      <c r="AR40" s="407"/>
      <c r="AS40" s="407"/>
      <c r="AT40" s="408"/>
      <c r="AU40" s="387" t="s">
        <v>694</v>
      </c>
      <c r="AV40" s="387"/>
      <c r="AW40" s="387"/>
      <c r="AX40" s="388"/>
    </row>
    <row r="41" spans="1:51" ht="79.5" customHeight="1" x14ac:dyDescent="0.15">
      <c r="A41" s="489"/>
      <c r="B41" s="487"/>
      <c r="C41" s="487"/>
      <c r="D41" s="487"/>
      <c r="E41" s="487"/>
      <c r="F41" s="488"/>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102.3</v>
      </c>
      <c r="AF41" s="387"/>
      <c r="AG41" s="387"/>
      <c r="AH41" s="387"/>
      <c r="AI41" s="404">
        <v>100.6</v>
      </c>
      <c r="AJ41" s="387"/>
      <c r="AK41" s="387"/>
      <c r="AL41" s="416"/>
      <c r="AM41" s="404" t="s">
        <v>720</v>
      </c>
      <c r="AN41" s="387"/>
      <c r="AO41" s="387"/>
      <c r="AP41" s="387"/>
      <c r="AQ41" s="406" t="s">
        <v>694</v>
      </c>
      <c r="AR41" s="407"/>
      <c r="AS41" s="407"/>
      <c r="AT41" s="408"/>
      <c r="AU41" s="387" t="s">
        <v>694</v>
      </c>
      <c r="AV41" s="387"/>
      <c r="AW41" s="387"/>
      <c r="AX41" s="388"/>
    </row>
    <row r="42" spans="1:51" ht="23.25" customHeight="1" x14ac:dyDescent="0.15">
      <c r="A42" s="477" t="s">
        <v>338</v>
      </c>
      <c r="B42" s="472"/>
      <c r="C42" s="472"/>
      <c r="D42" s="472"/>
      <c r="E42" s="472"/>
      <c r="F42" s="473"/>
      <c r="G42" s="513" t="s">
        <v>702</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customHeight="1" thickBot="1" x14ac:dyDescent="0.2">
      <c r="A43" s="364"/>
      <c r="B43" s="335"/>
      <c r="C43" s="335"/>
      <c r="D43" s="335"/>
      <c r="E43" s="335"/>
      <c r="F43" s="336"/>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hidden="1" customHeight="1" x14ac:dyDescent="0.15">
      <c r="A44" s="903" t="s">
        <v>652</v>
      </c>
      <c r="B44" s="331" t="s">
        <v>653</v>
      </c>
      <c r="C44" s="332"/>
      <c r="D44" s="332"/>
      <c r="E44" s="332"/>
      <c r="F44" s="333"/>
      <c r="G44" s="337" t="s">
        <v>654</v>
      </c>
      <c r="H44" s="337"/>
      <c r="I44" s="337"/>
      <c r="J44" s="337"/>
      <c r="K44" s="337"/>
      <c r="L44" s="337"/>
      <c r="M44" s="337"/>
      <c r="N44" s="337"/>
      <c r="O44" s="337"/>
      <c r="P44" s="337"/>
      <c r="Q44" s="337"/>
      <c r="R44" s="337"/>
      <c r="S44" s="337"/>
      <c r="T44" s="337"/>
      <c r="U44" s="337"/>
      <c r="V44" s="337"/>
      <c r="W44" s="337"/>
      <c r="X44" s="337"/>
      <c r="Y44" s="337"/>
      <c r="Z44" s="337"/>
      <c r="AA44" s="338"/>
      <c r="AB44" s="341" t="s">
        <v>674</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x14ac:dyDescent="0.15">
      <c r="A47" s="329"/>
      <c r="B47" s="331"/>
      <c r="C47" s="332"/>
      <c r="D47" s="332"/>
      <c r="E47" s="332"/>
      <c r="F47" s="333"/>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x14ac:dyDescent="0.15">
      <c r="A48" s="329"/>
      <c r="B48" s="334"/>
      <c r="C48" s="335"/>
      <c r="D48" s="335"/>
      <c r="E48" s="335"/>
      <c r="F48" s="336"/>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hidden="1" customHeight="1" x14ac:dyDescent="0.15">
      <c r="A49" s="329"/>
      <c r="B49" s="471" t="s">
        <v>139</v>
      </c>
      <c r="C49" s="472"/>
      <c r="D49" s="472"/>
      <c r="E49" s="472"/>
      <c r="F49" s="473"/>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1" t="s">
        <v>495</v>
      </c>
      <c r="AF49" s="431"/>
      <c r="AG49" s="431"/>
      <c r="AH49" s="431"/>
      <c r="AI49" s="431" t="s">
        <v>647</v>
      </c>
      <c r="AJ49" s="431"/>
      <c r="AK49" s="431"/>
      <c r="AL49" s="431"/>
      <c r="AM49" s="431" t="s">
        <v>463</v>
      </c>
      <c r="AN49" s="431"/>
      <c r="AO49" s="431"/>
      <c r="AP49" s="431"/>
      <c r="AQ49" s="507" t="s">
        <v>223</v>
      </c>
      <c r="AR49" s="508"/>
      <c r="AS49" s="508"/>
      <c r="AT49" s="509"/>
      <c r="AU49" s="510" t="s">
        <v>129</v>
      </c>
      <c r="AV49" s="510"/>
      <c r="AW49" s="510"/>
      <c r="AX49" s="511"/>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8"/>
      <c r="AC50" s="503"/>
      <c r="AD50" s="504"/>
      <c r="AE50" s="431"/>
      <c r="AF50" s="431"/>
      <c r="AG50" s="431"/>
      <c r="AH50" s="431"/>
      <c r="AI50" s="431"/>
      <c r="AJ50" s="431"/>
      <c r="AK50" s="431"/>
      <c r="AL50" s="431"/>
      <c r="AM50" s="431"/>
      <c r="AN50" s="431"/>
      <c r="AO50" s="431"/>
      <c r="AP50" s="431"/>
      <c r="AQ50" s="512"/>
      <c r="AR50" s="452"/>
      <c r="AS50" s="450" t="s">
        <v>224</v>
      </c>
      <c r="AT50" s="451"/>
      <c r="AU50" s="452"/>
      <c r="AV50" s="452"/>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5"/>
      <c r="R51" s="465"/>
      <c r="S51" s="465"/>
      <c r="T51" s="465"/>
      <c r="U51" s="465"/>
      <c r="V51" s="465"/>
      <c r="W51" s="465"/>
      <c r="X51" s="466"/>
      <c r="Y51" s="904" t="s">
        <v>58</v>
      </c>
      <c r="Z51" s="905"/>
      <c r="AA51" s="906"/>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7"/>
      <c r="H52" s="398"/>
      <c r="I52" s="398"/>
      <c r="J52" s="398"/>
      <c r="K52" s="398"/>
      <c r="L52" s="398"/>
      <c r="M52" s="398"/>
      <c r="N52" s="398"/>
      <c r="O52" s="399"/>
      <c r="P52" s="467"/>
      <c r="Q52" s="467"/>
      <c r="R52" s="467"/>
      <c r="S52" s="467"/>
      <c r="T52" s="467"/>
      <c r="U52" s="467"/>
      <c r="V52" s="467"/>
      <c r="W52" s="467"/>
      <c r="X52" s="468"/>
      <c r="Y52" s="908" t="s">
        <v>51</v>
      </c>
      <c r="Z52" s="800"/>
      <c r="AA52" s="801"/>
      <c r="AB52" s="464"/>
      <c r="AC52" s="464"/>
      <c r="AD52" s="464"/>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9"/>
      <c r="Q53" s="469"/>
      <c r="R53" s="469"/>
      <c r="S53" s="469"/>
      <c r="T53" s="469"/>
      <c r="U53" s="469"/>
      <c r="V53" s="469"/>
      <c r="W53" s="469"/>
      <c r="X53" s="470"/>
      <c r="Y53" s="908" t="s">
        <v>13</v>
      </c>
      <c r="Z53" s="800"/>
      <c r="AA53" s="801"/>
      <c r="AB53" s="909" t="s">
        <v>14</v>
      </c>
      <c r="AC53" s="909"/>
      <c r="AD53" s="909"/>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1" t="s">
        <v>139</v>
      </c>
      <c r="C54" s="472"/>
      <c r="D54" s="472"/>
      <c r="E54" s="472"/>
      <c r="F54" s="473"/>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1" t="s">
        <v>495</v>
      </c>
      <c r="AF54" s="431"/>
      <c r="AG54" s="431"/>
      <c r="AH54" s="431"/>
      <c r="AI54" s="431" t="s">
        <v>647</v>
      </c>
      <c r="AJ54" s="431"/>
      <c r="AK54" s="431"/>
      <c r="AL54" s="431"/>
      <c r="AM54" s="431" t="s">
        <v>463</v>
      </c>
      <c r="AN54" s="431"/>
      <c r="AO54" s="431"/>
      <c r="AP54" s="431"/>
      <c r="AQ54" s="507" t="s">
        <v>223</v>
      </c>
      <c r="AR54" s="508"/>
      <c r="AS54" s="508"/>
      <c r="AT54" s="509"/>
      <c r="AU54" s="510" t="s">
        <v>129</v>
      </c>
      <c r="AV54" s="510"/>
      <c r="AW54" s="510"/>
      <c r="AX54" s="511"/>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8"/>
      <c r="AC55" s="503"/>
      <c r="AD55" s="504"/>
      <c r="AE55" s="431"/>
      <c r="AF55" s="431"/>
      <c r="AG55" s="431"/>
      <c r="AH55" s="431"/>
      <c r="AI55" s="431"/>
      <c r="AJ55" s="431"/>
      <c r="AK55" s="431"/>
      <c r="AL55" s="431"/>
      <c r="AM55" s="431"/>
      <c r="AN55" s="431"/>
      <c r="AO55" s="431"/>
      <c r="AP55" s="431"/>
      <c r="AQ55" s="512"/>
      <c r="AR55" s="452"/>
      <c r="AS55" s="450" t="s">
        <v>224</v>
      </c>
      <c r="AT55" s="451"/>
      <c r="AU55" s="452"/>
      <c r="AV55" s="452"/>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5"/>
      <c r="R56" s="465"/>
      <c r="S56" s="465"/>
      <c r="T56" s="465"/>
      <c r="U56" s="465"/>
      <c r="V56" s="465"/>
      <c r="W56" s="465"/>
      <c r="X56" s="466"/>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7"/>
      <c r="H57" s="398"/>
      <c r="I57" s="398"/>
      <c r="J57" s="398"/>
      <c r="K57" s="398"/>
      <c r="L57" s="398"/>
      <c r="M57" s="398"/>
      <c r="N57" s="398"/>
      <c r="O57" s="399"/>
      <c r="P57" s="467"/>
      <c r="Q57" s="467"/>
      <c r="R57" s="467"/>
      <c r="S57" s="467"/>
      <c r="T57" s="467"/>
      <c r="U57" s="467"/>
      <c r="V57" s="467"/>
      <c r="W57" s="467"/>
      <c r="X57" s="468"/>
      <c r="Y57" s="908" t="s">
        <v>51</v>
      </c>
      <c r="Z57" s="800"/>
      <c r="AA57" s="801"/>
      <c r="AB57" s="464"/>
      <c r="AC57" s="464"/>
      <c r="AD57" s="464"/>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9"/>
      <c r="Q58" s="469"/>
      <c r="R58" s="469"/>
      <c r="S58" s="469"/>
      <c r="T58" s="469"/>
      <c r="U58" s="469"/>
      <c r="V58" s="469"/>
      <c r="W58" s="469"/>
      <c r="X58" s="470"/>
      <c r="Y58" s="908" t="s">
        <v>13</v>
      </c>
      <c r="Z58" s="800"/>
      <c r="AA58" s="801"/>
      <c r="AB58" s="909" t="s">
        <v>14</v>
      </c>
      <c r="AC58" s="909"/>
      <c r="AD58" s="909"/>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1" t="s">
        <v>139</v>
      </c>
      <c r="C59" s="472"/>
      <c r="D59" s="472"/>
      <c r="E59" s="472"/>
      <c r="F59" s="473"/>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1" t="s">
        <v>495</v>
      </c>
      <c r="AF59" s="431"/>
      <c r="AG59" s="431"/>
      <c r="AH59" s="431"/>
      <c r="AI59" s="431" t="s">
        <v>647</v>
      </c>
      <c r="AJ59" s="431"/>
      <c r="AK59" s="431"/>
      <c r="AL59" s="431"/>
      <c r="AM59" s="431" t="s">
        <v>463</v>
      </c>
      <c r="AN59" s="431"/>
      <c r="AO59" s="431"/>
      <c r="AP59" s="431"/>
      <c r="AQ59" s="507" t="s">
        <v>223</v>
      </c>
      <c r="AR59" s="508"/>
      <c r="AS59" s="508"/>
      <c r="AT59" s="509"/>
      <c r="AU59" s="510" t="s">
        <v>129</v>
      </c>
      <c r="AV59" s="510"/>
      <c r="AW59" s="510"/>
      <c r="AX59" s="511"/>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8"/>
      <c r="AC60" s="503"/>
      <c r="AD60" s="504"/>
      <c r="AE60" s="431"/>
      <c r="AF60" s="431"/>
      <c r="AG60" s="431"/>
      <c r="AH60" s="431"/>
      <c r="AI60" s="431"/>
      <c r="AJ60" s="431"/>
      <c r="AK60" s="431"/>
      <c r="AL60" s="431"/>
      <c r="AM60" s="431"/>
      <c r="AN60" s="431"/>
      <c r="AO60" s="431"/>
      <c r="AP60" s="431"/>
      <c r="AQ60" s="512"/>
      <c r="AR60" s="452"/>
      <c r="AS60" s="450" t="s">
        <v>224</v>
      </c>
      <c r="AT60" s="451"/>
      <c r="AU60" s="452"/>
      <c r="AV60" s="452"/>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5"/>
      <c r="R61" s="465"/>
      <c r="S61" s="465"/>
      <c r="T61" s="465"/>
      <c r="U61" s="465"/>
      <c r="V61" s="465"/>
      <c r="W61" s="465"/>
      <c r="X61" s="466"/>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7"/>
      <c r="H62" s="398"/>
      <c r="I62" s="398"/>
      <c r="J62" s="398"/>
      <c r="K62" s="398"/>
      <c r="L62" s="398"/>
      <c r="M62" s="398"/>
      <c r="N62" s="398"/>
      <c r="O62" s="399"/>
      <c r="P62" s="467"/>
      <c r="Q62" s="467"/>
      <c r="R62" s="467"/>
      <c r="S62" s="467"/>
      <c r="T62" s="467"/>
      <c r="U62" s="467"/>
      <c r="V62" s="467"/>
      <c r="W62" s="467"/>
      <c r="X62" s="468"/>
      <c r="Y62" s="908" t="s">
        <v>51</v>
      </c>
      <c r="Z62" s="800"/>
      <c r="AA62" s="801"/>
      <c r="AB62" s="464"/>
      <c r="AC62" s="464"/>
      <c r="AD62" s="464"/>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9"/>
      <c r="Q63" s="469"/>
      <c r="R63" s="469"/>
      <c r="S63" s="469"/>
      <c r="T63" s="469"/>
      <c r="U63" s="469"/>
      <c r="V63" s="469"/>
      <c r="W63" s="469"/>
      <c r="X63" s="470"/>
      <c r="Y63" s="908" t="s">
        <v>13</v>
      </c>
      <c r="Z63" s="800"/>
      <c r="AA63" s="801"/>
      <c r="AB63" s="909" t="s">
        <v>14</v>
      </c>
      <c r="AC63" s="909"/>
      <c r="AD63" s="909"/>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658</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659</v>
      </c>
      <c r="B65" s="332"/>
      <c r="C65" s="332"/>
      <c r="D65" s="332"/>
      <c r="E65" s="332"/>
      <c r="F65" s="333"/>
      <c r="G65" s="365" t="s">
        <v>651</v>
      </c>
      <c r="H65" s="366"/>
      <c r="I65" s="366"/>
      <c r="J65" s="366"/>
      <c r="K65" s="366"/>
      <c r="L65" s="366"/>
      <c r="M65" s="366"/>
      <c r="N65" s="366"/>
      <c r="O65" s="366"/>
      <c r="P65" s="367" t="s">
        <v>650</v>
      </c>
      <c r="Q65" s="366"/>
      <c r="R65" s="366"/>
      <c r="S65" s="366"/>
      <c r="T65" s="366"/>
      <c r="U65" s="366"/>
      <c r="V65" s="366"/>
      <c r="W65" s="366"/>
      <c r="X65" s="368"/>
      <c r="Y65" s="369"/>
      <c r="Z65" s="370"/>
      <c r="AA65" s="371"/>
      <c r="AB65" s="417" t="s">
        <v>11</v>
      </c>
      <c r="AC65" s="417"/>
      <c r="AD65" s="417"/>
      <c r="AE65" s="418" t="s">
        <v>495</v>
      </c>
      <c r="AF65" s="419"/>
      <c r="AG65" s="419"/>
      <c r="AH65" s="420"/>
      <c r="AI65" s="418" t="s">
        <v>647</v>
      </c>
      <c r="AJ65" s="419"/>
      <c r="AK65" s="419"/>
      <c r="AL65" s="420"/>
      <c r="AM65" s="418" t="s">
        <v>463</v>
      </c>
      <c r="AN65" s="419"/>
      <c r="AO65" s="419"/>
      <c r="AP65" s="420"/>
      <c r="AQ65" s="427" t="s">
        <v>494</v>
      </c>
      <c r="AR65" s="428"/>
      <c r="AS65" s="428"/>
      <c r="AT65" s="429"/>
      <c r="AU65" s="427" t="s">
        <v>672</v>
      </c>
      <c r="AV65" s="428"/>
      <c r="AW65" s="428"/>
      <c r="AX65" s="430"/>
      <c r="AY65">
        <f>COUNTA($G$66)</f>
        <v>0</v>
      </c>
    </row>
    <row r="66" spans="1:51" ht="23.25" hidden="1" customHeight="1" x14ac:dyDescent="0.15">
      <c r="A66" s="363"/>
      <c r="B66" s="332"/>
      <c r="C66" s="332"/>
      <c r="D66" s="332"/>
      <c r="E66" s="332"/>
      <c r="F66" s="333"/>
      <c r="G66" s="445"/>
      <c r="H66" s="373"/>
      <c r="I66" s="373"/>
      <c r="J66" s="373"/>
      <c r="K66" s="373"/>
      <c r="L66" s="373"/>
      <c r="M66" s="373"/>
      <c r="N66" s="373"/>
      <c r="O66" s="373"/>
      <c r="P66" s="44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6"/>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386"/>
      <c r="AF67" s="386"/>
      <c r="AG67" s="386"/>
      <c r="AH67" s="386"/>
      <c r="AI67" s="386"/>
      <c r="AJ67" s="386"/>
      <c r="AK67" s="386"/>
      <c r="AL67" s="386"/>
      <c r="AM67" s="386"/>
      <c r="AN67" s="386"/>
      <c r="AO67" s="386"/>
      <c r="AP67" s="386"/>
      <c r="AQ67" s="386"/>
      <c r="AR67" s="386"/>
      <c r="AS67" s="386"/>
      <c r="AT67" s="386"/>
      <c r="AU67" s="426"/>
      <c r="AV67" s="421"/>
      <c r="AW67" s="421"/>
      <c r="AX67" s="422"/>
      <c r="AY67">
        <f>$AY$65</f>
        <v>0</v>
      </c>
    </row>
    <row r="68" spans="1:51" ht="23.25" hidden="1" customHeight="1" x14ac:dyDescent="0.15">
      <c r="A68" s="453" t="s">
        <v>660</v>
      </c>
      <c r="B68" s="454"/>
      <c r="C68" s="454"/>
      <c r="D68" s="454"/>
      <c r="E68" s="454"/>
      <c r="F68" s="455"/>
      <c r="G68" s="238" t="s">
        <v>661</v>
      </c>
      <c r="H68" s="238"/>
      <c r="I68" s="238"/>
      <c r="J68" s="238"/>
      <c r="K68" s="238"/>
      <c r="L68" s="238"/>
      <c r="M68" s="238"/>
      <c r="N68" s="238"/>
      <c r="O68" s="238"/>
      <c r="P68" s="238"/>
      <c r="Q68" s="238"/>
      <c r="R68" s="238"/>
      <c r="S68" s="238"/>
      <c r="T68" s="238"/>
      <c r="U68" s="238"/>
      <c r="V68" s="238"/>
      <c r="W68" s="238"/>
      <c r="X68" s="267"/>
      <c r="Y68" s="461"/>
      <c r="Z68" s="462"/>
      <c r="AA68" s="463"/>
      <c r="AB68" s="237" t="s">
        <v>11</v>
      </c>
      <c r="AC68" s="238"/>
      <c r="AD68" s="267"/>
      <c r="AE68" s="431" t="s">
        <v>495</v>
      </c>
      <c r="AF68" s="431"/>
      <c r="AG68" s="431"/>
      <c r="AH68" s="431"/>
      <c r="AI68" s="431" t="s">
        <v>647</v>
      </c>
      <c r="AJ68" s="431"/>
      <c r="AK68" s="431"/>
      <c r="AL68" s="431"/>
      <c r="AM68" s="431" t="s">
        <v>463</v>
      </c>
      <c r="AN68" s="431"/>
      <c r="AO68" s="431"/>
      <c r="AP68" s="431"/>
      <c r="AQ68" s="432" t="s">
        <v>673</v>
      </c>
      <c r="AR68" s="433"/>
      <c r="AS68" s="433"/>
      <c r="AT68" s="433"/>
      <c r="AU68" s="433"/>
      <c r="AV68" s="433"/>
      <c r="AW68" s="433"/>
      <c r="AX68" s="434"/>
      <c r="AY68">
        <f>IF(SUBSTITUTE(SUBSTITUTE($G$69,"／",""),"　","")="",0,1)</f>
        <v>0</v>
      </c>
    </row>
    <row r="69" spans="1:51" ht="23.25" hidden="1" customHeight="1" x14ac:dyDescent="0.15">
      <c r="A69" s="456"/>
      <c r="B69" s="457"/>
      <c r="C69" s="457"/>
      <c r="D69" s="457"/>
      <c r="E69" s="457"/>
      <c r="F69" s="458"/>
      <c r="G69" s="409" t="s">
        <v>708</v>
      </c>
      <c r="H69" s="410"/>
      <c r="I69" s="410"/>
      <c r="J69" s="410"/>
      <c r="K69" s="410"/>
      <c r="L69" s="410"/>
      <c r="M69" s="410"/>
      <c r="N69" s="410"/>
      <c r="O69" s="410"/>
      <c r="P69" s="410"/>
      <c r="Q69" s="410"/>
      <c r="R69" s="410"/>
      <c r="S69" s="410"/>
      <c r="T69" s="410"/>
      <c r="U69" s="410"/>
      <c r="V69" s="410"/>
      <c r="W69" s="410"/>
      <c r="X69" s="410"/>
      <c r="Y69" s="435" t="s">
        <v>660</v>
      </c>
      <c r="Z69" s="436"/>
      <c r="AA69" s="437"/>
      <c r="AB69" s="438"/>
      <c r="AC69" s="439"/>
      <c r="AD69" s="440"/>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9"/>
      <c r="B70" s="223"/>
      <c r="C70" s="223"/>
      <c r="D70" s="223"/>
      <c r="E70" s="223"/>
      <c r="F70" s="460"/>
      <c r="G70" s="411"/>
      <c r="H70" s="412"/>
      <c r="I70" s="412"/>
      <c r="J70" s="412"/>
      <c r="K70" s="412"/>
      <c r="L70" s="412"/>
      <c r="M70" s="412"/>
      <c r="N70" s="412"/>
      <c r="O70" s="412"/>
      <c r="P70" s="412"/>
      <c r="Q70" s="412"/>
      <c r="R70" s="412"/>
      <c r="S70" s="412"/>
      <c r="T70" s="412"/>
      <c r="U70" s="412"/>
      <c r="V70" s="412"/>
      <c r="W70" s="412"/>
      <c r="X70" s="412"/>
      <c r="Y70" s="400" t="s">
        <v>663</v>
      </c>
      <c r="Z70" s="414"/>
      <c r="AA70" s="415"/>
      <c r="AB70" s="441" t="s">
        <v>664</v>
      </c>
      <c r="AC70" s="442"/>
      <c r="AD70" s="443"/>
      <c r="AE70" s="444"/>
      <c r="AF70" s="444"/>
      <c r="AG70" s="444"/>
      <c r="AH70" s="444"/>
      <c r="AI70" s="444"/>
      <c r="AJ70" s="444"/>
      <c r="AK70" s="444"/>
      <c r="AL70" s="444"/>
      <c r="AM70" s="444"/>
      <c r="AN70" s="444"/>
      <c r="AO70" s="444"/>
      <c r="AP70" s="444"/>
      <c r="AQ70" s="444"/>
      <c r="AR70" s="444"/>
      <c r="AS70" s="444"/>
      <c r="AT70" s="444"/>
      <c r="AU70" s="444"/>
      <c r="AV70" s="444"/>
      <c r="AW70" s="444"/>
      <c r="AX70" s="447"/>
      <c r="AY70">
        <f>$AY$68</f>
        <v>0</v>
      </c>
    </row>
    <row r="71" spans="1:51" ht="18.75" hidden="1" customHeight="1" x14ac:dyDescent="0.15">
      <c r="A71" s="519" t="s">
        <v>311</v>
      </c>
      <c r="B71" s="520"/>
      <c r="C71" s="520"/>
      <c r="D71" s="520"/>
      <c r="E71" s="520"/>
      <c r="F71" s="521"/>
      <c r="G71" s="493" t="s">
        <v>140</v>
      </c>
      <c r="H71" s="337"/>
      <c r="I71" s="337"/>
      <c r="J71" s="337"/>
      <c r="K71" s="337"/>
      <c r="L71" s="337"/>
      <c r="M71" s="337"/>
      <c r="N71" s="337"/>
      <c r="O71" s="338"/>
      <c r="P71" s="341" t="s">
        <v>56</v>
      </c>
      <c r="Q71" s="337"/>
      <c r="R71" s="337"/>
      <c r="S71" s="337"/>
      <c r="T71" s="337"/>
      <c r="U71" s="337"/>
      <c r="V71" s="337"/>
      <c r="W71" s="337"/>
      <c r="X71" s="338"/>
      <c r="Y71" s="494"/>
      <c r="Z71" s="495"/>
      <c r="AA71" s="496"/>
      <c r="AB71" s="500" t="s">
        <v>11</v>
      </c>
      <c r="AC71" s="501"/>
      <c r="AD71" s="502"/>
      <c r="AE71" s="431" t="s">
        <v>495</v>
      </c>
      <c r="AF71" s="431"/>
      <c r="AG71" s="431"/>
      <c r="AH71" s="431"/>
      <c r="AI71" s="431" t="s">
        <v>647</v>
      </c>
      <c r="AJ71" s="431"/>
      <c r="AK71" s="431"/>
      <c r="AL71" s="431"/>
      <c r="AM71" s="431" t="s">
        <v>463</v>
      </c>
      <c r="AN71" s="431"/>
      <c r="AO71" s="431"/>
      <c r="AP71" s="431"/>
      <c r="AQ71" s="474" t="s">
        <v>223</v>
      </c>
      <c r="AR71" s="475"/>
      <c r="AS71" s="475"/>
      <c r="AT71" s="476"/>
      <c r="AU71" s="337" t="s">
        <v>129</v>
      </c>
      <c r="AV71" s="337"/>
      <c r="AW71" s="337"/>
      <c r="AX71" s="342"/>
      <c r="AY71">
        <f>COUNTA($G$73)</f>
        <v>0</v>
      </c>
    </row>
    <row r="72" spans="1:51" ht="18.75" hidden="1" customHeight="1" x14ac:dyDescent="0.15">
      <c r="A72" s="522"/>
      <c r="B72" s="523"/>
      <c r="C72" s="523"/>
      <c r="D72" s="523"/>
      <c r="E72" s="523"/>
      <c r="F72" s="524"/>
      <c r="G72" s="358"/>
      <c r="H72" s="339"/>
      <c r="I72" s="339"/>
      <c r="J72" s="339"/>
      <c r="K72" s="339"/>
      <c r="L72" s="339"/>
      <c r="M72" s="339"/>
      <c r="N72" s="339"/>
      <c r="O72" s="340"/>
      <c r="P72" s="343"/>
      <c r="Q72" s="339"/>
      <c r="R72" s="339"/>
      <c r="S72" s="339"/>
      <c r="T72" s="339"/>
      <c r="U72" s="339"/>
      <c r="V72" s="339"/>
      <c r="W72" s="339"/>
      <c r="X72" s="340"/>
      <c r="Y72" s="497"/>
      <c r="Z72" s="498"/>
      <c r="AA72" s="499"/>
      <c r="AB72" s="418"/>
      <c r="AC72" s="503"/>
      <c r="AD72" s="504"/>
      <c r="AE72" s="431"/>
      <c r="AF72" s="431"/>
      <c r="AG72" s="431"/>
      <c r="AH72" s="431"/>
      <c r="AI72" s="431"/>
      <c r="AJ72" s="431"/>
      <c r="AK72" s="431"/>
      <c r="AL72" s="431"/>
      <c r="AM72" s="431"/>
      <c r="AN72" s="431"/>
      <c r="AO72" s="431"/>
      <c r="AP72" s="431"/>
      <c r="AQ72" s="448"/>
      <c r="AR72" s="449"/>
      <c r="AS72" s="450" t="s">
        <v>224</v>
      </c>
      <c r="AT72" s="451"/>
      <c r="AU72" s="452"/>
      <c r="AV72" s="452"/>
      <c r="AW72" s="339" t="s">
        <v>170</v>
      </c>
      <c r="AX72" s="344"/>
      <c r="AY72">
        <f t="shared" ref="AY72:AY77" si="1">$AY$71</f>
        <v>0</v>
      </c>
    </row>
    <row r="73" spans="1:51" ht="23.25" hidden="1" customHeight="1" x14ac:dyDescent="0.15">
      <c r="A73" s="525"/>
      <c r="B73" s="523"/>
      <c r="C73" s="523"/>
      <c r="D73" s="523"/>
      <c r="E73" s="523"/>
      <c r="F73" s="524"/>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6"/>
      <c r="B74" s="527"/>
      <c r="C74" s="527"/>
      <c r="D74" s="527"/>
      <c r="E74" s="527"/>
      <c r="F74" s="528"/>
      <c r="G74" s="392"/>
      <c r="H74" s="393"/>
      <c r="I74" s="393"/>
      <c r="J74" s="393"/>
      <c r="K74" s="393"/>
      <c r="L74" s="393"/>
      <c r="M74" s="393"/>
      <c r="N74" s="393"/>
      <c r="O74" s="394"/>
      <c r="P74" s="398"/>
      <c r="Q74" s="398"/>
      <c r="R74" s="398"/>
      <c r="S74" s="398"/>
      <c r="T74" s="398"/>
      <c r="U74" s="398"/>
      <c r="V74" s="398"/>
      <c r="W74" s="398"/>
      <c r="X74" s="399"/>
      <c r="Y74" s="237" t="s">
        <v>51</v>
      </c>
      <c r="Z74" s="238"/>
      <c r="AA74" s="267"/>
      <c r="AB74" s="464"/>
      <c r="AC74" s="464"/>
      <c r="AD74" s="464"/>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60" hidden="1" customHeight="1" x14ac:dyDescent="0.15">
      <c r="A75" s="525"/>
      <c r="B75" s="523"/>
      <c r="C75" s="523"/>
      <c r="D75" s="523"/>
      <c r="E75" s="523"/>
      <c r="F75" s="524"/>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7" t="s">
        <v>338</v>
      </c>
      <c r="B76" s="472"/>
      <c r="C76" s="472"/>
      <c r="D76" s="472"/>
      <c r="E76" s="472"/>
      <c r="F76" s="473"/>
      <c r="G76" s="513"/>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0</v>
      </c>
    </row>
    <row r="77" spans="1:51" ht="23.25" hidden="1" customHeight="1" x14ac:dyDescent="0.15">
      <c r="A77" s="364"/>
      <c r="B77" s="335"/>
      <c r="C77" s="335"/>
      <c r="D77" s="335"/>
      <c r="E77" s="335"/>
      <c r="F77" s="336"/>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0</v>
      </c>
    </row>
    <row r="78" spans="1:51" ht="18.75" hidden="1" customHeight="1" x14ac:dyDescent="0.15">
      <c r="A78" s="329" t="s">
        <v>652</v>
      </c>
      <c r="B78" s="331" t="s">
        <v>653</v>
      </c>
      <c r="C78" s="332"/>
      <c r="D78" s="332"/>
      <c r="E78" s="332"/>
      <c r="F78" s="333"/>
      <c r="G78" s="337" t="s">
        <v>654</v>
      </c>
      <c r="H78" s="337"/>
      <c r="I78" s="337"/>
      <c r="J78" s="337"/>
      <c r="K78" s="337"/>
      <c r="L78" s="337"/>
      <c r="M78" s="337"/>
      <c r="N78" s="337"/>
      <c r="O78" s="337"/>
      <c r="P78" s="337"/>
      <c r="Q78" s="337"/>
      <c r="R78" s="337"/>
      <c r="S78" s="337"/>
      <c r="T78" s="337"/>
      <c r="U78" s="337"/>
      <c r="V78" s="337"/>
      <c r="W78" s="337"/>
      <c r="X78" s="337"/>
      <c r="Y78" s="337"/>
      <c r="Z78" s="337"/>
      <c r="AA78" s="338"/>
      <c r="AB78" s="341" t="s">
        <v>674</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29"/>
      <c r="B81" s="331"/>
      <c r="C81" s="332"/>
      <c r="D81" s="332"/>
      <c r="E81" s="332"/>
      <c r="F81" s="333"/>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29"/>
      <c r="B82" s="334"/>
      <c r="C82" s="335"/>
      <c r="D82" s="335"/>
      <c r="E82" s="335"/>
      <c r="F82" s="336"/>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29"/>
      <c r="B83" s="471" t="s">
        <v>139</v>
      </c>
      <c r="C83" s="472"/>
      <c r="D83" s="472"/>
      <c r="E83" s="472"/>
      <c r="F83" s="473"/>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1" t="s">
        <v>495</v>
      </c>
      <c r="AF83" s="431"/>
      <c r="AG83" s="431"/>
      <c r="AH83" s="431"/>
      <c r="AI83" s="431" t="s">
        <v>647</v>
      </c>
      <c r="AJ83" s="431"/>
      <c r="AK83" s="431"/>
      <c r="AL83" s="431"/>
      <c r="AM83" s="431" t="s">
        <v>463</v>
      </c>
      <c r="AN83" s="431"/>
      <c r="AO83" s="431"/>
      <c r="AP83" s="431"/>
      <c r="AQ83" s="507" t="s">
        <v>223</v>
      </c>
      <c r="AR83" s="508"/>
      <c r="AS83" s="508"/>
      <c r="AT83" s="509"/>
      <c r="AU83" s="510" t="s">
        <v>129</v>
      </c>
      <c r="AV83" s="510"/>
      <c r="AW83" s="510"/>
      <c r="AX83" s="511"/>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8"/>
      <c r="AC84" s="503"/>
      <c r="AD84" s="504"/>
      <c r="AE84" s="431"/>
      <c r="AF84" s="431"/>
      <c r="AG84" s="431"/>
      <c r="AH84" s="431"/>
      <c r="AI84" s="431"/>
      <c r="AJ84" s="431"/>
      <c r="AK84" s="431"/>
      <c r="AL84" s="431"/>
      <c r="AM84" s="431"/>
      <c r="AN84" s="431"/>
      <c r="AO84" s="431"/>
      <c r="AP84" s="431"/>
      <c r="AQ84" s="512"/>
      <c r="AR84" s="452"/>
      <c r="AS84" s="450" t="s">
        <v>224</v>
      </c>
      <c r="AT84" s="451"/>
      <c r="AU84" s="452"/>
      <c r="AV84" s="452"/>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5"/>
      <c r="R85" s="465"/>
      <c r="S85" s="465"/>
      <c r="T85" s="465"/>
      <c r="U85" s="465"/>
      <c r="V85" s="465"/>
      <c r="W85" s="465"/>
      <c r="X85" s="466"/>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7"/>
      <c r="H86" s="398"/>
      <c r="I86" s="398"/>
      <c r="J86" s="398"/>
      <c r="K86" s="398"/>
      <c r="L86" s="398"/>
      <c r="M86" s="398"/>
      <c r="N86" s="398"/>
      <c r="O86" s="399"/>
      <c r="P86" s="467"/>
      <c r="Q86" s="467"/>
      <c r="R86" s="467"/>
      <c r="S86" s="467"/>
      <c r="T86" s="467"/>
      <c r="U86" s="467"/>
      <c r="V86" s="467"/>
      <c r="W86" s="467"/>
      <c r="X86" s="468"/>
      <c r="Y86" s="908" t="s">
        <v>51</v>
      </c>
      <c r="Z86" s="800"/>
      <c r="AA86" s="801"/>
      <c r="AB86" s="464"/>
      <c r="AC86" s="464"/>
      <c r="AD86" s="464"/>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9"/>
      <c r="Q87" s="469"/>
      <c r="R87" s="469"/>
      <c r="S87" s="469"/>
      <c r="T87" s="469"/>
      <c r="U87" s="469"/>
      <c r="V87" s="469"/>
      <c r="W87" s="469"/>
      <c r="X87" s="470"/>
      <c r="Y87" s="908" t="s">
        <v>13</v>
      </c>
      <c r="Z87" s="800"/>
      <c r="AA87" s="801"/>
      <c r="AB87" s="909" t="s">
        <v>14</v>
      </c>
      <c r="AC87" s="909"/>
      <c r="AD87" s="909"/>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1" t="s">
        <v>139</v>
      </c>
      <c r="C88" s="472"/>
      <c r="D88" s="472"/>
      <c r="E88" s="472"/>
      <c r="F88" s="473"/>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1" t="s">
        <v>495</v>
      </c>
      <c r="AF88" s="431"/>
      <c r="AG88" s="431"/>
      <c r="AH88" s="431"/>
      <c r="AI88" s="431" t="s">
        <v>647</v>
      </c>
      <c r="AJ88" s="431"/>
      <c r="AK88" s="431"/>
      <c r="AL88" s="431"/>
      <c r="AM88" s="431" t="s">
        <v>463</v>
      </c>
      <c r="AN88" s="431"/>
      <c r="AO88" s="431"/>
      <c r="AP88" s="431"/>
      <c r="AQ88" s="507" t="s">
        <v>223</v>
      </c>
      <c r="AR88" s="508"/>
      <c r="AS88" s="508"/>
      <c r="AT88" s="509"/>
      <c r="AU88" s="510" t="s">
        <v>129</v>
      </c>
      <c r="AV88" s="510"/>
      <c r="AW88" s="510"/>
      <c r="AX88" s="511"/>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8"/>
      <c r="AC89" s="503"/>
      <c r="AD89" s="504"/>
      <c r="AE89" s="431"/>
      <c r="AF89" s="431"/>
      <c r="AG89" s="431"/>
      <c r="AH89" s="431"/>
      <c r="AI89" s="431"/>
      <c r="AJ89" s="431"/>
      <c r="AK89" s="431"/>
      <c r="AL89" s="431"/>
      <c r="AM89" s="431"/>
      <c r="AN89" s="431"/>
      <c r="AO89" s="431"/>
      <c r="AP89" s="431"/>
      <c r="AQ89" s="512"/>
      <c r="AR89" s="452"/>
      <c r="AS89" s="450" t="s">
        <v>224</v>
      </c>
      <c r="AT89" s="451"/>
      <c r="AU89" s="452"/>
      <c r="AV89" s="452"/>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5"/>
      <c r="R90" s="465"/>
      <c r="S90" s="465"/>
      <c r="T90" s="465"/>
      <c r="U90" s="465"/>
      <c r="V90" s="465"/>
      <c r="W90" s="465"/>
      <c r="X90" s="466"/>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7"/>
      <c r="H91" s="398"/>
      <c r="I91" s="398"/>
      <c r="J91" s="398"/>
      <c r="K91" s="398"/>
      <c r="L91" s="398"/>
      <c r="M91" s="398"/>
      <c r="N91" s="398"/>
      <c r="O91" s="399"/>
      <c r="P91" s="467"/>
      <c r="Q91" s="467"/>
      <c r="R91" s="467"/>
      <c r="S91" s="467"/>
      <c r="T91" s="467"/>
      <c r="U91" s="467"/>
      <c r="V91" s="467"/>
      <c r="W91" s="467"/>
      <c r="X91" s="468"/>
      <c r="Y91" s="908" t="s">
        <v>51</v>
      </c>
      <c r="Z91" s="800"/>
      <c r="AA91" s="801"/>
      <c r="AB91" s="464"/>
      <c r="AC91" s="464"/>
      <c r="AD91" s="464"/>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9"/>
      <c r="Q92" s="469"/>
      <c r="R92" s="469"/>
      <c r="S92" s="469"/>
      <c r="T92" s="469"/>
      <c r="U92" s="469"/>
      <c r="V92" s="469"/>
      <c r="W92" s="469"/>
      <c r="X92" s="470"/>
      <c r="Y92" s="908" t="s">
        <v>13</v>
      </c>
      <c r="Z92" s="800"/>
      <c r="AA92" s="801"/>
      <c r="AB92" s="909" t="s">
        <v>14</v>
      </c>
      <c r="AC92" s="909"/>
      <c r="AD92" s="909"/>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1" t="s">
        <v>495</v>
      </c>
      <c r="AF93" s="431"/>
      <c r="AG93" s="431"/>
      <c r="AH93" s="431"/>
      <c r="AI93" s="431" t="s">
        <v>647</v>
      </c>
      <c r="AJ93" s="431"/>
      <c r="AK93" s="431"/>
      <c r="AL93" s="431"/>
      <c r="AM93" s="431" t="s">
        <v>463</v>
      </c>
      <c r="AN93" s="431"/>
      <c r="AO93" s="431"/>
      <c r="AP93" s="431"/>
      <c r="AQ93" s="507" t="s">
        <v>223</v>
      </c>
      <c r="AR93" s="508"/>
      <c r="AS93" s="508"/>
      <c r="AT93" s="509"/>
      <c r="AU93" s="510" t="s">
        <v>129</v>
      </c>
      <c r="AV93" s="510"/>
      <c r="AW93" s="510"/>
      <c r="AX93" s="511"/>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8"/>
      <c r="AC94" s="503"/>
      <c r="AD94" s="504"/>
      <c r="AE94" s="431"/>
      <c r="AF94" s="431"/>
      <c r="AG94" s="431"/>
      <c r="AH94" s="431"/>
      <c r="AI94" s="431"/>
      <c r="AJ94" s="431"/>
      <c r="AK94" s="431"/>
      <c r="AL94" s="431"/>
      <c r="AM94" s="431"/>
      <c r="AN94" s="431"/>
      <c r="AO94" s="431"/>
      <c r="AP94" s="431"/>
      <c r="AQ94" s="512"/>
      <c r="AR94" s="452"/>
      <c r="AS94" s="450" t="s">
        <v>224</v>
      </c>
      <c r="AT94" s="451"/>
      <c r="AU94" s="452"/>
      <c r="AV94" s="452"/>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5"/>
      <c r="R95" s="465"/>
      <c r="S95" s="465"/>
      <c r="T95" s="465"/>
      <c r="U95" s="465"/>
      <c r="V95" s="465"/>
      <c r="W95" s="465"/>
      <c r="X95" s="466"/>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7"/>
      <c r="H96" s="398"/>
      <c r="I96" s="398"/>
      <c r="J96" s="398"/>
      <c r="K96" s="398"/>
      <c r="L96" s="398"/>
      <c r="M96" s="398"/>
      <c r="N96" s="398"/>
      <c r="O96" s="399"/>
      <c r="P96" s="467"/>
      <c r="Q96" s="467"/>
      <c r="R96" s="467"/>
      <c r="S96" s="467"/>
      <c r="T96" s="467"/>
      <c r="U96" s="467"/>
      <c r="V96" s="467"/>
      <c r="W96" s="467"/>
      <c r="X96" s="468"/>
      <c r="Y96" s="908" t="s">
        <v>51</v>
      </c>
      <c r="Z96" s="800"/>
      <c r="AA96" s="801"/>
      <c r="AB96" s="464"/>
      <c r="AC96" s="464"/>
      <c r="AD96" s="464"/>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9"/>
      <c r="Q97" s="469"/>
      <c r="R97" s="469"/>
      <c r="S97" s="469"/>
      <c r="T97" s="469"/>
      <c r="U97" s="469"/>
      <c r="V97" s="469"/>
      <c r="W97" s="469"/>
      <c r="X97" s="470"/>
      <c r="Y97" s="908" t="s">
        <v>13</v>
      </c>
      <c r="Z97" s="800"/>
      <c r="AA97" s="801"/>
      <c r="AB97" s="909" t="s">
        <v>14</v>
      </c>
      <c r="AC97" s="909"/>
      <c r="AD97" s="909"/>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658</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659</v>
      </c>
      <c r="B99" s="332"/>
      <c r="C99" s="332"/>
      <c r="D99" s="332"/>
      <c r="E99" s="332"/>
      <c r="F99" s="333"/>
      <c r="G99" s="365" t="s">
        <v>651</v>
      </c>
      <c r="H99" s="366"/>
      <c r="I99" s="366"/>
      <c r="J99" s="366"/>
      <c r="K99" s="366"/>
      <c r="L99" s="366"/>
      <c r="M99" s="366"/>
      <c r="N99" s="366"/>
      <c r="O99" s="366"/>
      <c r="P99" s="367" t="s">
        <v>650</v>
      </c>
      <c r="Q99" s="366"/>
      <c r="R99" s="366"/>
      <c r="S99" s="366"/>
      <c r="T99" s="366"/>
      <c r="U99" s="366"/>
      <c r="V99" s="366"/>
      <c r="W99" s="366"/>
      <c r="X99" s="368"/>
      <c r="Y99" s="369"/>
      <c r="Z99" s="370"/>
      <c r="AA99" s="371"/>
      <c r="AB99" s="417" t="s">
        <v>11</v>
      </c>
      <c r="AC99" s="417"/>
      <c r="AD99" s="417"/>
      <c r="AE99" s="431" t="s">
        <v>495</v>
      </c>
      <c r="AF99" s="431"/>
      <c r="AG99" s="431"/>
      <c r="AH99" s="431"/>
      <c r="AI99" s="431" t="s">
        <v>647</v>
      </c>
      <c r="AJ99" s="431"/>
      <c r="AK99" s="431"/>
      <c r="AL99" s="431"/>
      <c r="AM99" s="431" t="s">
        <v>463</v>
      </c>
      <c r="AN99" s="431"/>
      <c r="AO99" s="431"/>
      <c r="AP99" s="431"/>
      <c r="AQ99" s="427" t="s">
        <v>494</v>
      </c>
      <c r="AR99" s="428"/>
      <c r="AS99" s="428"/>
      <c r="AT99" s="429"/>
      <c r="AU99" s="427" t="s">
        <v>672</v>
      </c>
      <c r="AV99" s="428"/>
      <c r="AW99" s="428"/>
      <c r="AX99" s="430"/>
      <c r="AY99">
        <f>COUNTA($G$100)</f>
        <v>0</v>
      </c>
    </row>
    <row r="100" spans="1:60" ht="23.25" hidden="1" customHeight="1" x14ac:dyDescent="0.15">
      <c r="A100" s="363"/>
      <c r="B100" s="332"/>
      <c r="C100" s="332"/>
      <c r="D100" s="332"/>
      <c r="E100" s="332"/>
      <c r="F100" s="333"/>
      <c r="G100" s="445"/>
      <c r="H100" s="373"/>
      <c r="I100" s="373"/>
      <c r="J100" s="373"/>
      <c r="K100" s="373"/>
      <c r="L100" s="373"/>
      <c r="M100" s="373"/>
      <c r="N100" s="373"/>
      <c r="O100" s="373"/>
      <c r="P100" s="44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6"/>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26"/>
      <c r="AV101" s="421"/>
      <c r="AW101" s="421"/>
      <c r="AX101" s="422"/>
      <c r="AY101">
        <f>$AY$99</f>
        <v>0</v>
      </c>
    </row>
    <row r="102" spans="1:60" ht="23.25" hidden="1" customHeight="1" x14ac:dyDescent="0.15">
      <c r="A102" s="477" t="s">
        <v>660</v>
      </c>
      <c r="B102" s="356"/>
      <c r="C102" s="356"/>
      <c r="D102" s="356"/>
      <c r="E102" s="356"/>
      <c r="F102" s="478"/>
      <c r="G102" s="238" t="s">
        <v>661</v>
      </c>
      <c r="H102" s="238"/>
      <c r="I102" s="238"/>
      <c r="J102" s="238"/>
      <c r="K102" s="238"/>
      <c r="L102" s="238"/>
      <c r="M102" s="238"/>
      <c r="N102" s="238"/>
      <c r="O102" s="238"/>
      <c r="P102" s="238"/>
      <c r="Q102" s="238"/>
      <c r="R102" s="238"/>
      <c r="S102" s="238"/>
      <c r="T102" s="238"/>
      <c r="U102" s="238"/>
      <c r="V102" s="238"/>
      <c r="W102" s="238"/>
      <c r="X102" s="267"/>
      <c r="Y102" s="461"/>
      <c r="Z102" s="462"/>
      <c r="AA102" s="463"/>
      <c r="AB102" s="237" t="s">
        <v>11</v>
      </c>
      <c r="AC102" s="238"/>
      <c r="AD102" s="267"/>
      <c r="AE102" s="431" t="s">
        <v>495</v>
      </c>
      <c r="AF102" s="431"/>
      <c r="AG102" s="431"/>
      <c r="AH102" s="431"/>
      <c r="AI102" s="431" t="s">
        <v>647</v>
      </c>
      <c r="AJ102" s="431"/>
      <c r="AK102" s="431"/>
      <c r="AL102" s="431"/>
      <c r="AM102" s="431" t="s">
        <v>463</v>
      </c>
      <c r="AN102" s="431"/>
      <c r="AO102" s="431"/>
      <c r="AP102" s="431"/>
      <c r="AQ102" s="432" t="s">
        <v>673</v>
      </c>
      <c r="AR102" s="433"/>
      <c r="AS102" s="433"/>
      <c r="AT102" s="433"/>
      <c r="AU102" s="433"/>
      <c r="AV102" s="433"/>
      <c r="AW102" s="433"/>
      <c r="AX102" s="434"/>
      <c r="AY102">
        <f>IF(SUBSTITUTE(SUBSTITUTE($G$103,"／",""),"　","")="",0,1)</f>
        <v>0</v>
      </c>
    </row>
    <row r="103" spans="1:60" ht="23.25" hidden="1" customHeight="1" x14ac:dyDescent="0.15">
      <c r="A103" s="479"/>
      <c r="B103" s="337"/>
      <c r="C103" s="337"/>
      <c r="D103" s="337"/>
      <c r="E103" s="337"/>
      <c r="F103" s="480"/>
      <c r="G103" s="409" t="s">
        <v>662</v>
      </c>
      <c r="H103" s="410"/>
      <c r="I103" s="410"/>
      <c r="J103" s="410"/>
      <c r="K103" s="410"/>
      <c r="L103" s="410"/>
      <c r="M103" s="410"/>
      <c r="N103" s="410"/>
      <c r="O103" s="410"/>
      <c r="P103" s="410"/>
      <c r="Q103" s="410"/>
      <c r="R103" s="410"/>
      <c r="S103" s="410"/>
      <c r="T103" s="410"/>
      <c r="U103" s="410"/>
      <c r="V103" s="410"/>
      <c r="W103" s="410"/>
      <c r="X103" s="410"/>
      <c r="Y103" s="435" t="s">
        <v>660</v>
      </c>
      <c r="Z103" s="436"/>
      <c r="AA103" s="437"/>
      <c r="AB103" s="438"/>
      <c r="AC103" s="439"/>
      <c r="AD103" s="440"/>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1"/>
      <c r="B104" s="339"/>
      <c r="C104" s="339"/>
      <c r="D104" s="339"/>
      <c r="E104" s="339"/>
      <c r="F104" s="482"/>
      <c r="G104" s="411"/>
      <c r="H104" s="412"/>
      <c r="I104" s="412"/>
      <c r="J104" s="412"/>
      <c r="K104" s="412"/>
      <c r="L104" s="412"/>
      <c r="M104" s="412"/>
      <c r="N104" s="412"/>
      <c r="O104" s="412"/>
      <c r="P104" s="412"/>
      <c r="Q104" s="412"/>
      <c r="R104" s="412"/>
      <c r="S104" s="412"/>
      <c r="T104" s="412"/>
      <c r="U104" s="412"/>
      <c r="V104" s="412"/>
      <c r="W104" s="412"/>
      <c r="X104" s="412"/>
      <c r="Y104" s="400" t="s">
        <v>663</v>
      </c>
      <c r="Z104" s="414"/>
      <c r="AA104" s="415"/>
      <c r="AB104" s="441" t="s">
        <v>664</v>
      </c>
      <c r="AC104" s="442"/>
      <c r="AD104" s="443"/>
      <c r="AE104" s="444"/>
      <c r="AF104" s="444"/>
      <c r="AG104" s="444"/>
      <c r="AH104" s="444"/>
      <c r="AI104" s="444"/>
      <c r="AJ104" s="444"/>
      <c r="AK104" s="444"/>
      <c r="AL104" s="444"/>
      <c r="AM104" s="444"/>
      <c r="AN104" s="444"/>
      <c r="AO104" s="444"/>
      <c r="AP104" s="444"/>
      <c r="AQ104" s="444"/>
      <c r="AR104" s="444"/>
      <c r="AS104" s="444"/>
      <c r="AT104" s="444"/>
      <c r="AU104" s="444"/>
      <c r="AV104" s="444"/>
      <c r="AW104" s="444"/>
      <c r="AX104" s="447"/>
      <c r="AY104">
        <f>$AY$102</f>
        <v>0</v>
      </c>
    </row>
    <row r="105" spans="1:60" ht="18.75" hidden="1" customHeight="1" x14ac:dyDescent="0.15">
      <c r="A105" s="519" t="s">
        <v>311</v>
      </c>
      <c r="B105" s="520"/>
      <c r="C105" s="520"/>
      <c r="D105" s="520"/>
      <c r="E105" s="520"/>
      <c r="F105" s="521"/>
      <c r="G105" s="493" t="s">
        <v>140</v>
      </c>
      <c r="H105" s="337"/>
      <c r="I105" s="337"/>
      <c r="J105" s="337"/>
      <c r="K105" s="337"/>
      <c r="L105" s="337"/>
      <c r="M105" s="337"/>
      <c r="N105" s="337"/>
      <c r="O105" s="338"/>
      <c r="P105" s="341" t="s">
        <v>56</v>
      </c>
      <c r="Q105" s="337"/>
      <c r="R105" s="337"/>
      <c r="S105" s="337"/>
      <c r="T105" s="337"/>
      <c r="U105" s="337"/>
      <c r="V105" s="337"/>
      <c r="W105" s="337"/>
      <c r="X105" s="338"/>
      <c r="Y105" s="494"/>
      <c r="Z105" s="495"/>
      <c r="AA105" s="496"/>
      <c r="AB105" s="500" t="s">
        <v>11</v>
      </c>
      <c r="AC105" s="501"/>
      <c r="AD105" s="502"/>
      <c r="AE105" s="431" t="s">
        <v>495</v>
      </c>
      <c r="AF105" s="431"/>
      <c r="AG105" s="431"/>
      <c r="AH105" s="431"/>
      <c r="AI105" s="431" t="s">
        <v>647</v>
      </c>
      <c r="AJ105" s="431"/>
      <c r="AK105" s="431"/>
      <c r="AL105" s="431"/>
      <c r="AM105" s="431" t="s">
        <v>463</v>
      </c>
      <c r="AN105" s="431"/>
      <c r="AO105" s="431"/>
      <c r="AP105" s="431"/>
      <c r="AQ105" s="474" t="s">
        <v>223</v>
      </c>
      <c r="AR105" s="475"/>
      <c r="AS105" s="475"/>
      <c r="AT105" s="476"/>
      <c r="AU105" s="337" t="s">
        <v>129</v>
      </c>
      <c r="AV105" s="337"/>
      <c r="AW105" s="337"/>
      <c r="AX105" s="342"/>
      <c r="AY105">
        <f>COUNTA($G$107)</f>
        <v>0</v>
      </c>
    </row>
    <row r="106" spans="1:60" ht="18.75" hidden="1" customHeight="1" x14ac:dyDescent="0.15">
      <c r="A106" s="522"/>
      <c r="B106" s="523"/>
      <c r="C106" s="523"/>
      <c r="D106" s="523"/>
      <c r="E106" s="523"/>
      <c r="F106" s="524"/>
      <c r="G106" s="358"/>
      <c r="H106" s="339"/>
      <c r="I106" s="339"/>
      <c r="J106" s="339"/>
      <c r="K106" s="339"/>
      <c r="L106" s="339"/>
      <c r="M106" s="339"/>
      <c r="N106" s="339"/>
      <c r="O106" s="340"/>
      <c r="P106" s="343"/>
      <c r="Q106" s="339"/>
      <c r="R106" s="339"/>
      <c r="S106" s="339"/>
      <c r="T106" s="339"/>
      <c r="U106" s="339"/>
      <c r="V106" s="339"/>
      <c r="W106" s="339"/>
      <c r="X106" s="340"/>
      <c r="Y106" s="497"/>
      <c r="Z106" s="498"/>
      <c r="AA106" s="499"/>
      <c r="AB106" s="418"/>
      <c r="AC106" s="503"/>
      <c r="AD106" s="504"/>
      <c r="AE106" s="431"/>
      <c r="AF106" s="431"/>
      <c r="AG106" s="431"/>
      <c r="AH106" s="431"/>
      <c r="AI106" s="431"/>
      <c r="AJ106" s="431"/>
      <c r="AK106" s="431"/>
      <c r="AL106" s="431"/>
      <c r="AM106" s="431"/>
      <c r="AN106" s="431"/>
      <c r="AO106" s="431"/>
      <c r="AP106" s="431"/>
      <c r="AQ106" s="448"/>
      <c r="AR106" s="449"/>
      <c r="AS106" s="450" t="s">
        <v>224</v>
      </c>
      <c r="AT106" s="451"/>
      <c r="AU106" s="452"/>
      <c r="AV106" s="452"/>
      <c r="AW106" s="339" t="s">
        <v>170</v>
      </c>
      <c r="AX106" s="344"/>
      <c r="AY106">
        <f t="shared" ref="AY106:AY111" si="3">$AY$105</f>
        <v>0</v>
      </c>
    </row>
    <row r="107" spans="1:60" ht="23.25" hidden="1" customHeight="1" x14ac:dyDescent="0.15">
      <c r="A107" s="525"/>
      <c r="B107" s="523"/>
      <c r="C107" s="523"/>
      <c r="D107" s="523"/>
      <c r="E107" s="523"/>
      <c r="F107" s="524"/>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6"/>
      <c r="B108" s="527"/>
      <c r="C108" s="527"/>
      <c r="D108" s="527"/>
      <c r="E108" s="527"/>
      <c r="F108" s="528"/>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4"/>
      <c r="AC108" s="464"/>
      <c r="AD108" s="464"/>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56.25" hidden="1" customHeight="1" x14ac:dyDescent="0.15">
      <c r="A109" s="525"/>
      <c r="B109" s="523"/>
      <c r="C109" s="523"/>
      <c r="D109" s="523"/>
      <c r="E109" s="523"/>
      <c r="F109" s="524"/>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7" t="s">
        <v>338</v>
      </c>
      <c r="B110" s="472"/>
      <c r="C110" s="472"/>
      <c r="D110" s="472"/>
      <c r="E110" s="472"/>
      <c r="F110" s="473"/>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60" ht="23.25" hidden="1" customHeight="1" x14ac:dyDescent="0.15">
      <c r="A111" s="364"/>
      <c r="B111" s="335"/>
      <c r="C111" s="335"/>
      <c r="D111" s="335"/>
      <c r="E111" s="335"/>
      <c r="F111" s="336"/>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0</v>
      </c>
    </row>
    <row r="112" spans="1:60" ht="18.75" hidden="1" customHeight="1" x14ac:dyDescent="0.15">
      <c r="A112" s="329" t="s">
        <v>652</v>
      </c>
      <c r="B112" s="331" t="s">
        <v>653</v>
      </c>
      <c r="C112" s="332"/>
      <c r="D112" s="332"/>
      <c r="E112" s="332"/>
      <c r="F112" s="333"/>
      <c r="G112" s="337" t="s">
        <v>654</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674</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15">
      <c r="A115" s="329"/>
      <c r="B115" s="331"/>
      <c r="C115" s="332"/>
      <c r="D115" s="332"/>
      <c r="E115" s="332"/>
      <c r="F115" s="333"/>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15">
      <c r="A116" s="329"/>
      <c r="B116" s="334"/>
      <c r="C116" s="335"/>
      <c r="D116" s="335"/>
      <c r="E116" s="335"/>
      <c r="F116" s="336"/>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15">
      <c r="A117" s="329"/>
      <c r="B117" s="471" t="s">
        <v>139</v>
      </c>
      <c r="C117" s="472"/>
      <c r="D117" s="472"/>
      <c r="E117" s="472"/>
      <c r="F117" s="473"/>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1" t="s">
        <v>495</v>
      </c>
      <c r="AF117" s="431"/>
      <c r="AG117" s="431"/>
      <c r="AH117" s="431"/>
      <c r="AI117" s="431" t="s">
        <v>647</v>
      </c>
      <c r="AJ117" s="431"/>
      <c r="AK117" s="431"/>
      <c r="AL117" s="431"/>
      <c r="AM117" s="431" t="s">
        <v>463</v>
      </c>
      <c r="AN117" s="431"/>
      <c r="AO117" s="431"/>
      <c r="AP117" s="431"/>
      <c r="AQ117" s="507" t="s">
        <v>223</v>
      </c>
      <c r="AR117" s="508"/>
      <c r="AS117" s="508"/>
      <c r="AT117" s="509"/>
      <c r="AU117" s="510" t="s">
        <v>129</v>
      </c>
      <c r="AV117" s="510"/>
      <c r="AW117" s="510"/>
      <c r="AX117" s="511"/>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8"/>
      <c r="AC118" s="503"/>
      <c r="AD118" s="504"/>
      <c r="AE118" s="431"/>
      <c r="AF118" s="431"/>
      <c r="AG118" s="431"/>
      <c r="AH118" s="431"/>
      <c r="AI118" s="431"/>
      <c r="AJ118" s="431"/>
      <c r="AK118" s="431"/>
      <c r="AL118" s="431"/>
      <c r="AM118" s="431"/>
      <c r="AN118" s="431"/>
      <c r="AO118" s="431"/>
      <c r="AP118" s="431"/>
      <c r="AQ118" s="512"/>
      <c r="AR118" s="452"/>
      <c r="AS118" s="450" t="s">
        <v>224</v>
      </c>
      <c r="AT118" s="451"/>
      <c r="AU118" s="452"/>
      <c r="AV118" s="452"/>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5"/>
      <c r="R119" s="465"/>
      <c r="S119" s="465"/>
      <c r="T119" s="465"/>
      <c r="U119" s="465"/>
      <c r="V119" s="465"/>
      <c r="W119" s="465"/>
      <c r="X119" s="466"/>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7"/>
      <c r="H120" s="398"/>
      <c r="I120" s="398"/>
      <c r="J120" s="398"/>
      <c r="K120" s="398"/>
      <c r="L120" s="398"/>
      <c r="M120" s="398"/>
      <c r="N120" s="398"/>
      <c r="O120" s="399"/>
      <c r="P120" s="467"/>
      <c r="Q120" s="467"/>
      <c r="R120" s="467"/>
      <c r="S120" s="467"/>
      <c r="T120" s="467"/>
      <c r="U120" s="467"/>
      <c r="V120" s="467"/>
      <c r="W120" s="467"/>
      <c r="X120" s="468"/>
      <c r="Y120" s="908" t="s">
        <v>51</v>
      </c>
      <c r="Z120" s="800"/>
      <c r="AA120" s="801"/>
      <c r="AB120" s="464"/>
      <c r="AC120" s="464"/>
      <c r="AD120" s="464"/>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9"/>
      <c r="Q121" s="469"/>
      <c r="R121" s="469"/>
      <c r="S121" s="469"/>
      <c r="T121" s="469"/>
      <c r="U121" s="469"/>
      <c r="V121" s="469"/>
      <c r="W121" s="469"/>
      <c r="X121" s="470"/>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1" t="s">
        <v>139</v>
      </c>
      <c r="C122" s="472"/>
      <c r="D122" s="472"/>
      <c r="E122" s="472"/>
      <c r="F122" s="473"/>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1" t="s">
        <v>495</v>
      </c>
      <c r="AF122" s="431"/>
      <c r="AG122" s="431"/>
      <c r="AH122" s="431"/>
      <c r="AI122" s="431" t="s">
        <v>647</v>
      </c>
      <c r="AJ122" s="431"/>
      <c r="AK122" s="431"/>
      <c r="AL122" s="431"/>
      <c r="AM122" s="431" t="s">
        <v>463</v>
      </c>
      <c r="AN122" s="431"/>
      <c r="AO122" s="431"/>
      <c r="AP122" s="431"/>
      <c r="AQ122" s="507" t="s">
        <v>223</v>
      </c>
      <c r="AR122" s="508"/>
      <c r="AS122" s="508"/>
      <c r="AT122" s="509"/>
      <c r="AU122" s="510" t="s">
        <v>129</v>
      </c>
      <c r="AV122" s="510"/>
      <c r="AW122" s="510"/>
      <c r="AX122" s="511"/>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8"/>
      <c r="AC123" s="503"/>
      <c r="AD123" s="504"/>
      <c r="AE123" s="431"/>
      <c r="AF123" s="431"/>
      <c r="AG123" s="431"/>
      <c r="AH123" s="431"/>
      <c r="AI123" s="431"/>
      <c r="AJ123" s="431"/>
      <c r="AK123" s="431"/>
      <c r="AL123" s="431"/>
      <c r="AM123" s="431"/>
      <c r="AN123" s="431"/>
      <c r="AO123" s="431"/>
      <c r="AP123" s="431"/>
      <c r="AQ123" s="512"/>
      <c r="AR123" s="452"/>
      <c r="AS123" s="450" t="s">
        <v>224</v>
      </c>
      <c r="AT123" s="451"/>
      <c r="AU123" s="452"/>
      <c r="AV123" s="452"/>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5"/>
      <c r="R124" s="465"/>
      <c r="S124" s="465"/>
      <c r="T124" s="465"/>
      <c r="U124" s="465"/>
      <c r="V124" s="465"/>
      <c r="W124" s="465"/>
      <c r="X124" s="466"/>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7"/>
      <c r="H125" s="398"/>
      <c r="I125" s="398"/>
      <c r="J125" s="398"/>
      <c r="K125" s="398"/>
      <c r="L125" s="398"/>
      <c r="M125" s="398"/>
      <c r="N125" s="398"/>
      <c r="O125" s="399"/>
      <c r="P125" s="467"/>
      <c r="Q125" s="467"/>
      <c r="R125" s="467"/>
      <c r="S125" s="467"/>
      <c r="T125" s="467"/>
      <c r="U125" s="467"/>
      <c r="V125" s="467"/>
      <c r="W125" s="467"/>
      <c r="X125" s="468"/>
      <c r="Y125" s="908" t="s">
        <v>51</v>
      </c>
      <c r="Z125" s="800"/>
      <c r="AA125" s="801"/>
      <c r="AB125" s="464"/>
      <c r="AC125" s="464"/>
      <c r="AD125" s="464"/>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9"/>
      <c r="Q126" s="469"/>
      <c r="R126" s="469"/>
      <c r="S126" s="469"/>
      <c r="T126" s="469"/>
      <c r="U126" s="469"/>
      <c r="V126" s="469"/>
      <c r="W126" s="469"/>
      <c r="X126" s="470"/>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1" t="s">
        <v>139</v>
      </c>
      <c r="C127" s="472"/>
      <c r="D127" s="472"/>
      <c r="E127" s="472"/>
      <c r="F127" s="473"/>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1" t="s">
        <v>495</v>
      </c>
      <c r="AF127" s="431"/>
      <c r="AG127" s="431"/>
      <c r="AH127" s="431"/>
      <c r="AI127" s="431" t="s">
        <v>647</v>
      </c>
      <c r="AJ127" s="431"/>
      <c r="AK127" s="431"/>
      <c r="AL127" s="431"/>
      <c r="AM127" s="431" t="s">
        <v>463</v>
      </c>
      <c r="AN127" s="431"/>
      <c r="AO127" s="431"/>
      <c r="AP127" s="431"/>
      <c r="AQ127" s="507" t="s">
        <v>223</v>
      </c>
      <c r="AR127" s="508"/>
      <c r="AS127" s="508"/>
      <c r="AT127" s="509"/>
      <c r="AU127" s="510" t="s">
        <v>129</v>
      </c>
      <c r="AV127" s="510"/>
      <c r="AW127" s="510"/>
      <c r="AX127" s="511"/>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8"/>
      <c r="AC128" s="503"/>
      <c r="AD128" s="504"/>
      <c r="AE128" s="431"/>
      <c r="AF128" s="431"/>
      <c r="AG128" s="431"/>
      <c r="AH128" s="431"/>
      <c r="AI128" s="431"/>
      <c r="AJ128" s="431"/>
      <c r="AK128" s="431"/>
      <c r="AL128" s="431"/>
      <c r="AM128" s="431"/>
      <c r="AN128" s="431"/>
      <c r="AO128" s="431"/>
      <c r="AP128" s="431"/>
      <c r="AQ128" s="512"/>
      <c r="AR128" s="452"/>
      <c r="AS128" s="450" t="s">
        <v>224</v>
      </c>
      <c r="AT128" s="451"/>
      <c r="AU128" s="452"/>
      <c r="AV128" s="452"/>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5"/>
      <c r="R129" s="465"/>
      <c r="S129" s="465"/>
      <c r="T129" s="465"/>
      <c r="U129" s="465"/>
      <c r="V129" s="465"/>
      <c r="W129" s="465"/>
      <c r="X129" s="466"/>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7"/>
      <c r="H130" s="398"/>
      <c r="I130" s="398"/>
      <c r="J130" s="398"/>
      <c r="K130" s="398"/>
      <c r="L130" s="398"/>
      <c r="M130" s="398"/>
      <c r="N130" s="398"/>
      <c r="O130" s="399"/>
      <c r="P130" s="467"/>
      <c r="Q130" s="467"/>
      <c r="R130" s="467"/>
      <c r="S130" s="467"/>
      <c r="T130" s="467"/>
      <c r="U130" s="467"/>
      <c r="V130" s="467"/>
      <c r="W130" s="467"/>
      <c r="X130" s="468"/>
      <c r="Y130" s="908" t="s">
        <v>51</v>
      </c>
      <c r="Z130" s="800"/>
      <c r="AA130" s="801"/>
      <c r="AB130" s="464"/>
      <c r="AC130" s="464"/>
      <c r="AD130" s="464"/>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9"/>
      <c r="Q131" s="469"/>
      <c r="R131" s="469"/>
      <c r="S131" s="469"/>
      <c r="T131" s="469"/>
      <c r="U131" s="469"/>
      <c r="V131" s="469"/>
      <c r="W131" s="469"/>
      <c r="X131" s="470"/>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658</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659</v>
      </c>
      <c r="B133" s="332"/>
      <c r="C133" s="332"/>
      <c r="D133" s="332"/>
      <c r="E133" s="332"/>
      <c r="F133" s="333"/>
      <c r="G133" s="365" t="s">
        <v>651</v>
      </c>
      <c r="H133" s="366"/>
      <c r="I133" s="366"/>
      <c r="J133" s="366"/>
      <c r="K133" s="366"/>
      <c r="L133" s="366"/>
      <c r="M133" s="366"/>
      <c r="N133" s="366"/>
      <c r="O133" s="366"/>
      <c r="P133" s="367" t="s">
        <v>650</v>
      </c>
      <c r="Q133" s="366"/>
      <c r="R133" s="366"/>
      <c r="S133" s="366"/>
      <c r="T133" s="366"/>
      <c r="U133" s="366"/>
      <c r="V133" s="366"/>
      <c r="W133" s="366"/>
      <c r="X133" s="368"/>
      <c r="Y133" s="369"/>
      <c r="Z133" s="370"/>
      <c r="AA133" s="371"/>
      <c r="AB133" s="417" t="s">
        <v>11</v>
      </c>
      <c r="AC133" s="417"/>
      <c r="AD133" s="417"/>
      <c r="AE133" s="431" t="s">
        <v>495</v>
      </c>
      <c r="AF133" s="431"/>
      <c r="AG133" s="431"/>
      <c r="AH133" s="431"/>
      <c r="AI133" s="431" t="s">
        <v>647</v>
      </c>
      <c r="AJ133" s="431"/>
      <c r="AK133" s="431"/>
      <c r="AL133" s="431"/>
      <c r="AM133" s="431" t="s">
        <v>463</v>
      </c>
      <c r="AN133" s="431"/>
      <c r="AO133" s="431"/>
      <c r="AP133" s="431"/>
      <c r="AQ133" s="427" t="s">
        <v>494</v>
      </c>
      <c r="AR133" s="428"/>
      <c r="AS133" s="428"/>
      <c r="AT133" s="429"/>
      <c r="AU133" s="427" t="s">
        <v>672</v>
      </c>
      <c r="AV133" s="428"/>
      <c r="AW133" s="428"/>
      <c r="AX133" s="430"/>
      <c r="AY133">
        <f>COUNTA($G$134)</f>
        <v>0</v>
      </c>
    </row>
    <row r="134" spans="1:60" ht="23.25" hidden="1" customHeight="1" x14ac:dyDescent="0.15">
      <c r="A134" s="363"/>
      <c r="B134" s="332"/>
      <c r="C134" s="332"/>
      <c r="D134" s="332"/>
      <c r="E134" s="332"/>
      <c r="F134" s="333"/>
      <c r="G134" s="445"/>
      <c r="H134" s="373"/>
      <c r="I134" s="373"/>
      <c r="J134" s="373"/>
      <c r="K134" s="373"/>
      <c r="L134" s="373"/>
      <c r="M134" s="373"/>
      <c r="N134" s="373"/>
      <c r="O134" s="373"/>
      <c r="P134" s="44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6"/>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6"/>
      <c r="AF135" s="386"/>
      <c r="AG135" s="386"/>
      <c r="AH135" s="386"/>
      <c r="AI135" s="386"/>
      <c r="AJ135" s="386"/>
      <c r="AK135" s="386"/>
      <c r="AL135" s="386"/>
      <c r="AM135" s="386"/>
      <c r="AN135" s="386"/>
      <c r="AO135" s="386"/>
      <c r="AP135" s="386"/>
      <c r="AQ135" s="386"/>
      <c r="AR135" s="386"/>
      <c r="AS135" s="386"/>
      <c r="AT135" s="386"/>
      <c r="AU135" s="426"/>
      <c r="AV135" s="421"/>
      <c r="AW135" s="421"/>
      <c r="AX135" s="422"/>
      <c r="AY135">
        <f>$AY$133</f>
        <v>0</v>
      </c>
    </row>
    <row r="136" spans="1:60" ht="23.25" hidden="1" customHeight="1" x14ac:dyDescent="0.15">
      <c r="A136" s="477" t="s">
        <v>660</v>
      </c>
      <c r="B136" s="356"/>
      <c r="C136" s="356"/>
      <c r="D136" s="356"/>
      <c r="E136" s="356"/>
      <c r="F136" s="478"/>
      <c r="G136" s="238" t="s">
        <v>661</v>
      </c>
      <c r="H136" s="238"/>
      <c r="I136" s="238"/>
      <c r="J136" s="238"/>
      <c r="K136" s="238"/>
      <c r="L136" s="238"/>
      <c r="M136" s="238"/>
      <c r="N136" s="238"/>
      <c r="O136" s="238"/>
      <c r="P136" s="238"/>
      <c r="Q136" s="238"/>
      <c r="R136" s="238"/>
      <c r="S136" s="238"/>
      <c r="T136" s="238"/>
      <c r="U136" s="238"/>
      <c r="V136" s="238"/>
      <c r="W136" s="238"/>
      <c r="X136" s="267"/>
      <c r="Y136" s="461"/>
      <c r="Z136" s="462"/>
      <c r="AA136" s="463"/>
      <c r="AB136" s="237" t="s">
        <v>11</v>
      </c>
      <c r="AC136" s="238"/>
      <c r="AD136" s="267"/>
      <c r="AE136" s="431" t="s">
        <v>495</v>
      </c>
      <c r="AF136" s="431"/>
      <c r="AG136" s="431"/>
      <c r="AH136" s="431"/>
      <c r="AI136" s="431" t="s">
        <v>647</v>
      </c>
      <c r="AJ136" s="431"/>
      <c r="AK136" s="431"/>
      <c r="AL136" s="431"/>
      <c r="AM136" s="431" t="s">
        <v>463</v>
      </c>
      <c r="AN136" s="431"/>
      <c r="AO136" s="431"/>
      <c r="AP136" s="431"/>
      <c r="AQ136" s="432" t="s">
        <v>673</v>
      </c>
      <c r="AR136" s="433"/>
      <c r="AS136" s="433"/>
      <c r="AT136" s="433"/>
      <c r="AU136" s="433"/>
      <c r="AV136" s="433"/>
      <c r="AW136" s="433"/>
      <c r="AX136" s="434"/>
      <c r="AY136">
        <f>IF(SUBSTITUTE(SUBSTITUTE($G$137,"／",""),"　","")="",0,1)</f>
        <v>0</v>
      </c>
    </row>
    <row r="137" spans="1:60" ht="23.25" hidden="1" customHeight="1" x14ac:dyDescent="0.15">
      <c r="A137" s="479"/>
      <c r="B137" s="337"/>
      <c r="C137" s="337"/>
      <c r="D137" s="337"/>
      <c r="E137" s="337"/>
      <c r="F137" s="480"/>
      <c r="G137" s="409" t="s">
        <v>662</v>
      </c>
      <c r="H137" s="410"/>
      <c r="I137" s="410"/>
      <c r="J137" s="410"/>
      <c r="K137" s="410"/>
      <c r="L137" s="410"/>
      <c r="M137" s="410"/>
      <c r="N137" s="410"/>
      <c r="O137" s="410"/>
      <c r="P137" s="410"/>
      <c r="Q137" s="410"/>
      <c r="R137" s="410"/>
      <c r="S137" s="410"/>
      <c r="T137" s="410"/>
      <c r="U137" s="410"/>
      <c r="V137" s="410"/>
      <c r="W137" s="410"/>
      <c r="X137" s="410"/>
      <c r="Y137" s="435" t="s">
        <v>660</v>
      </c>
      <c r="Z137" s="436"/>
      <c r="AA137" s="437"/>
      <c r="AB137" s="438"/>
      <c r="AC137" s="439"/>
      <c r="AD137" s="440"/>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1"/>
      <c r="B138" s="339"/>
      <c r="C138" s="339"/>
      <c r="D138" s="339"/>
      <c r="E138" s="339"/>
      <c r="F138" s="482"/>
      <c r="G138" s="411"/>
      <c r="H138" s="412"/>
      <c r="I138" s="412"/>
      <c r="J138" s="412"/>
      <c r="K138" s="412"/>
      <c r="L138" s="412"/>
      <c r="M138" s="412"/>
      <c r="N138" s="412"/>
      <c r="O138" s="412"/>
      <c r="P138" s="412"/>
      <c r="Q138" s="412"/>
      <c r="R138" s="412"/>
      <c r="S138" s="412"/>
      <c r="T138" s="412"/>
      <c r="U138" s="412"/>
      <c r="V138" s="412"/>
      <c r="W138" s="412"/>
      <c r="X138" s="412"/>
      <c r="Y138" s="400" t="s">
        <v>663</v>
      </c>
      <c r="Z138" s="414"/>
      <c r="AA138" s="415"/>
      <c r="AB138" s="441" t="s">
        <v>664</v>
      </c>
      <c r="AC138" s="442"/>
      <c r="AD138" s="443"/>
      <c r="AE138" s="444"/>
      <c r="AF138" s="444"/>
      <c r="AG138" s="444"/>
      <c r="AH138" s="444"/>
      <c r="AI138" s="444"/>
      <c r="AJ138" s="444"/>
      <c r="AK138" s="444"/>
      <c r="AL138" s="444"/>
      <c r="AM138" s="444"/>
      <c r="AN138" s="444"/>
      <c r="AO138" s="444"/>
      <c r="AP138" s="444"/>
      <c r="AQ138" s="444"/>
      <c r="AR138" s="444"/>
      <c r="AS138" s="444"/>
      <c r="AT138" s="444"/>
      <c r="AU138" s="444"/>
      <c r="AV138" s="444"/>
      <c r="AW138" s="444"/>
      <c r="AX138" s="447"/>
      <c r="AY138">
        <f>$AY$136</f>
        <v>0</v>
      </c>
    </row>
    <row r="139" spans="1:60" ht="18.75" hidden="1" customHeight="1" x14ac:dyDescent="0.15">
      <c r="A139" s="519" t="s">
        <v>311</v>
      </c>
      <c r="B139" s="520"/>
      <c r="C139" s="520"/>
      <c r="D139" s="520"/>
      <c r="E139" s="520"/>
      <c r="F139" s="521"/>
      <c r="G139" s="493" t="s">
        <v>140</v>
      </c>
      <c r="H139" s="337"/>
      <c r="I139" s="337"/>
      <c r="J139" s="337"/>
      <c r="K139" s="337"/>
      <c r="L139" s="337"/>
      <c r="M139" s="337"/>
      <c r="N139" s="337"/>
      <c r="O139" s="338"/>
      <c r="P139" s="341" t="s">
        <v>56</v>
      </c>
      <c r="Q139" s="337"/>
      <c r="R139" s="337"/>
      <c r="S139" s="337"/>
      <c r="T139" s="337"/>
      <c r="U139" s="337"/>
      <c r="V139" s="337"/>
      <c r="W139" s="337"/>
      <c r="X139" s="338"/>
      <c r="Y139" s="494"/>
      <c r="Z139" s="495"/>
      <c r="AA139" s="496"/>
      <c r="AB139" s="500" t="s">
        <v>11</v>
      </c>
      <c r="AC139" s="501"/>
      <c r="AD139" s="502"/>
      <c r="AE139" s="431" t="s">
        <v>495</v>
      </c>
      <c r="AF139" s="431"/>
      <c r="AG139" s="431"/>
      <c r="AH139" s="431"/>
      <c r="AI139" s="431" t="s">
        <v>647</v>
      </c>
      <c r="AJ139" s="431"/>
      <c r="AK139" s="431"/>
      <c r="AL139" s="431"/>
      <c r="AM139" s="431" t="s">
        <v>463</v>
      </c>
      <c r="AN139" s="431"/>
      <c r="AO139" s="431"/>
      <c r="AP139" s="431"/>
      <c r="AQ139" s="474" t="s">
        <v>223</v>
      </c>
      <c r="AR139" s="475"/>
      <c r="AS139" s="475"/>
      <c r="AT139" s="476"/>
      <c r="AU139" s="337" t="s">
        <v>129</v>
      </c>
      <c r="AV139" s="337"/>
      <c r="AW139" s="337"/>
      <c r="AX139" s="342"/>
      <c r="AY139">
        <f>COUNTA($G$141)</f>
        <v>0</v>
      </c>
    </row>
    <row r="140" spans="1:60" ht="18.75" hidden="1" customHeight="1" x14ac:dyDescent="0.15">
      <c r="A140" s="522"/>
      <c r="B140" s="523"/>
      <c r="C140" s="523"/>
      <c r="D140" s="523"/>
      <c r="E140" s="523"/>
      <c r="F140" s="524"/>
      <c r="G140" s="358"/>
      <c r="H140" s="339"/>
      <c r="I140" s="339"/>
      <c r="J140" s="339"/>
      <c r="K140" s="339"/>
      <c r="L140" s="339"/>
      <c r="M140" s="339"/>
      <c r="N140" s="339"/>
      <c r="O140" s="340"/>
      <c r="P140" s="343"/>
      <c r="Q140" s="339"/>
      <c r="R140" s="339"/>
      <c r="S140" s="339"/>
      <c r="T140" s="339"/>
      <c r="U140" s="339"/>
      <c r="V140" s="339"/>
      <c r="W140" s="339"/>
      <c r="X140" s="340"/>
      <c r="Y140" s="497"/>
      <c r="Z140" s="498"/>
      <c r="AA140" s="499"/>
      <c r="AB140" s="418"/>
      <c r="AC140" s="503"/>
      <c r="AD140" s="504"/>
      <c r="AE140" s="431"/>
      <c r="AF140" s="431"/>
      <c r="AG140" s="431"/>
      <c r="AH140" s="431"/>
      <c r="AI140" s="431"/>
      <c r="AJ140" s="431"/>
      <c r="AK140" s="431"/>
      <c r="AL140" s="431"/>
      <c r="AM140" s="431"/>
      <c r="AN140" s="431"/>
      <c r="AO140" s="431"/>
      <c r="AP140" s="431"/>
      <c r="AQ140" s="448"/>
      <c r="AR140" s="449"/>
      <c r="AS140" s="450" t="s">
        <v>224</v>
      </c>
      <c r="AT140" s="451"/>
      <c r="AU140" s="452"/>
      <c r="AV140" s="452"/>
      <c r="AW140" s="339" t="s">
        <v>170</v>
      </c>
      <c r="AX140" s="344"/>
      <c r="AY140">
        <f t="shared" ref="AY140:AY145" si="5">$AY$139</f>
        <v>0</v>
      </c>
    </row>
    <row r="141" spans="1:60" ht="23.25" hidden="1" customHeight="1" x14ac:dyDescent="0.15">
      <c r="A141" s="525"/>
      <c r="B141" s="523"/>
      <c r="C141" s="523"/>
      <c r="D141" s="523"/>
      <c r="E141" s="523"/>
      <c r="F141" s="524"/>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6"/>
      <c r="B142" s="527"/>
      <c r="C142" s="527"/>
      <c r="D142" s="527"/>
      <c r="E142" s="527"/>
      <c r="F142" s="528"/>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4"/>
      <c r="AC142" s="464"/>
      <c r="AD142" s="464"/>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69" hidden="1" customHeight="1" x14ac:dyDescent="0.15">
      <c r="A143" s="525"/>
      <c r="B143" s="523"/>
      <c r="C143" s="523"/>
      <c r="D143" s="523"/>
      <c r="E143" s="523"/>
      <c r="F143" s="524"/>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7" t="s">
        <v>338</v>
      </c>
      <c r="B144" s="472"/>
      <c r="C144" s="472"/>
      <c r="D144" s="472"/>
      <c r="E144" s="472"/>
      <c r="F144" s="473"/>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t="23.25" hidden="1" customHeight="1" x14ac:dyDescent="0.15">
      <c r="A145" s="364"/>
      <c r="B145" s="335"/>
      <c r="C145" s="335"/>
      <c r="D145" s="335"/>
      <c r="E145" s="335"/>
      <c r="F145" s="336"/>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0</v>
      </c>
    </row>
    <row r="146" spans="1:60" ht="18.75" hidden="1" customHeight="1" x14ac:dyDescent="0.15">
      <c r="A146" s="329" t="s">
        <v>652</v>
      </c>
      <c r="B146" s="331" t="s">
        <v>653</v>
      </c>
      <c r="C146" s="332"/>
      <c r="D146" s="332"/>
      <c r="E146" s="332"/>
      <c r="F146" s="333"/>
      <c r="G146" s="337" t="s">
        <v>654</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674</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29"/>
      <c r="B149" s="331"/>
      <c r="C149" s="332"/>
      <c r="D149" s="332"/>
      <c r="E149" s="332"/>
      <c r="F149" s="333"/>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29"/>
      <c r="B150" s="334"/>
      <c r="C150" s="335"/>
      <c r="D150" s="335"/>
      <c r="E150" s="335"/>
      <c r="F150" s="336"/>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29"/>
      <c r="B151" s="471" t="s">
        <v>139</v>
      </c>
      <c r="C151" s="472"/>
      <c r="D151" s="472"/>
      <c r="E151" s="472"/>
      <c r="F151" s="473"/>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1" t="s">
        <v>495</v>
      </c>
      <c r="AF151" s="431"/>
      <c r="AG151" s="431"/>
      <c r="AH151" s="431"/>
      <c r="AI151" s="431" t="s">
        <v>647</v>
      </c>
      <c r="AJ151" s="431"/>
      <c r="AK151" s="431"/>
      <c r="AL151" s="431"/>
      <c r="AM151" s="431" t="s">
        <v>463</v>
      </c>
      <c r="AN151" s="431"/>
      <c r="AO151" s="431"/>
      <c r="AP151" s="431"/>
      <c r="AQ151" s="507" t="s">
        <v>223</v>
      </c>
      <c r="AR151" s="508"/>
      <c r="AS151" s="508"/>
      <c r="AT151" s="509"/>
      <c r="AU151" s="510" t="s">
        <v>129</v>
      </c>
      <c r="AV151" s="510"/>
      <c r="AW151" s="510"/>
      <c r="AX151" s="511"/>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8"/>
      <c r="AC152" s="503"/>
      <c r="AD152" s="504"/>
      <c r="AE152" s="431"/>
      <c r="AF152" s="431"/>
      <c r="AG152" s="431"/>
      <c r="AH152" s="431"/>
      <c r="AI152" s="431"/>
      <c r="AJ152" s="431"/>
      <c r="AK152" s="431"/>
      <c r="AL152" s="431"/>
      <c r="AM152" s="431"/>
      <c r="AN152" s="431"/>
      <c r="AO152" s="431"/>
      <c r="AP152" s="431"/>
      <c r="AQ152" s="512"/>
      <c r="AR152" s="452"/>
      <c r="AS152" s="450" t="s">
        <v>224</v>
      </c>
      <c r="AT152" s="451"/>
      <c r="AU152" s="452"/>
      <c r="AV152" s="452"/>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5"/>
      <c r="R153" s="465"/>
      <c r="S153" s="465"/>
      <c r="T153" s="465"/>
      <c r="U153" s="465"/>
      <c r="V153" s="465"/>
      <c r="W153" s="465"/>
      <c r="X153" s="466"/>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7"/>
      <c r="H154" s="398"/>
      <c r="I154" s="398"/>
      <c r="J154" s="398"/>
      <c r="K154" s="398"/>
      <c r="L154" s="398"/>
      <c r="M154" s="398"/>
      <c r="N154" s="398"/>
      <c r="O154" s="399"/>
      <c r="P154" s="467"/>
      <c r="Q154" s="467"/>
      <c r="R154" s="467"/>
      <c r="S154" s="467"/>
      <c r="T154" s="467"/>
      <c r="U154" s="467"/>
      <c r="V154" s="467"/>
      <c r="W154" s="467"/>
      <c r="X154" s="468"/>
      <c r="Y154" s="908" t="s">
        <v>51</v>
      </c>
      <c r="Z154" s="800"/>
      <c r="AA154" s="801"/>
      <c r="AB154" s="464"/>
      <c r="AC154" s="464"/>
      <c r="AD154" s="464"/>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9"/>
      <c r="Q155" s="469"/>
      <c r="R155" s="469"/>
      <c r="S155" s="469"/>
      <c r="T155" s="469"/>
      <c r="U155" s="469"/>
      <c r="V155" s="469"/>
      <c r="W155" s="469"/>
      <c r="X155" s="470"/>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1" t="s">
        <v>139</v>
      </c>
      <c r="C156" s="472"/>
      <c r="D156" s="472"/>
      <c r="E156" s="472"/>
      <c r="F156" s="473"/>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1" t="s">
        <v>495</v>
      </c>
      <c r="AF156" s="431"/>
      <c r="AG156" s="431"/>
      <c r="AH156" s="431"/>
      <c r="AI156" s="431" t="s">
        <v>647</v>
      </c>
      <c r="AJ156" s="431"/>
      <c r="AK156" s="431"/>
      <c r="AL156" s="431"/>
      <c r="AM156" s="431" t="s">
        <v>463</v>
      </c>
      <c r="AN156" s="431"/>
      <c r="AO156" s="431"/>
      <c r="AP156" s="431"/>
      <c r="AQ156" s="507" t="s">
        <v>223</v>
      </c>
      <c r="AR156" s="508"/>
      <c r="AS156" s="508"/>
      <c r="AT156" s="509"/>
      <c r="AU156" s="510" t="s">
        <v>129</v>
      </c>
      <c r="AV156" s="510"/>
      <c r="AW156" s="510"/>
      <c r="AX156" s="511"/>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8"/>
      <c r="AC157" s="503"/>
      <c r="AD157" s="504"/>
      <c r="AE157" s="431"/>
      <c r="AF157" s="431"/>
      <c r="AG157" s="431"/>
      <c r="AH157" s="431"/>
      <c r="AI157" s="431"/>
      <c r="AJ157" s="431"/>
      <c r="AK157" s="431"/>
      <c r="AL157" s="431"/>
      <c r="AM157" s="431"/>
      <c r="AN157" s="431"/>
      <c r="AO157" s="431"/>
      <c r="AP157" s="431"/>
      <c r="AQ157" s="512"/>
      <c r="AR157" s="452"/>
      <c r="AS157" s="450" t="s">
        <v>224</v>
      </c>
      <c r="AT157" s="451"/>
      <c r="AU157" s="452"/>
      <c r="AV157" s="452"/>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5"/>
      <c r="R158" s="465"/>
      <c r="S158" s="465"/>
      <c r="T158" s="465"/>
      <c r="U158" s="465"/>
      <c r="V158" s="465"/>
      <c r="W158" s="465"/>
      <c r="X158" s="466"/>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7"/>
      <c r="H159" s="398"/>
      <c r="I159" s="398"/>
      <c r="J159" s="398"/>
      <c r="K159" s="398"/>
      <c r="L159" s="398"/>
      <c r="M159" s="398"/>
      <c r="N159" s="398"/>
      <c r="O159" s="399"/>
      <c r="P159" s="467"/>
      <c r="Q159" s="467"/>
      <c r="R159" s="467"/>
      <c r="S159" s="467"/>
      <c r="T159" s="467"/>
      <c r="U159" s="467"/>
      <c r="V159" s="467"/>
      <c r="W159" s="467"/>
      <c r="X159" s="468"/>
      <c r="Y159" s="908" t="s">
        <v>51</v>
      </c>
      <c r="Z159" s="800"/>
      <c r="AA159" s="801"/>
      <c r="AB159" s="464"/>
      <c r="AC159" s="464"/>
      <c r="AD159" s="464"/>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9"/>
      <c r="Q160" s="469"/>
      <c r="R160" s="469"/>
      <c r="S160" s="469"/>
      <c r="T160" s="469"/>
      <c r="U160" s="469"/>
      <c r="V160" s="469"/>
      <c r="W160" s="469"/>
      <c r="X160" s="470"/>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1" t="s">
        <v>139</v>
      </c>
      <c r="C161" s="472"/>
      <c r="D161" s="472"/>
      <c r="E161" s="472"/>
      <c r="F161" s="473"/>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1" t="s">
        <v>495</v>
      </c>
      <c r="AF161" s="431"/>
      <c r="AG161" s="431"/>
      <c r="AH161" s="431"/>
      <c r="AI161" s="431" t="s">
        <v>647</v>
      </c>
      <c r="AJ161" s="431"/>
      <c r="AK161" s="431"/>
      <c r="AL161" s="431"/>
      <c r="AM161" s="431" t="s">
        <v>463</v>
      </c>
      <c r="AN161" s="431"/>
      <c r="AO161" s="431"/>
      <c r="AP161" s="431"/>
      <c r="AQ161" s="507" t="s">
        <v>223</v>
      </c>
      <c r="AR161" s="508"/>
      <c r="AS161" s="508"/>
      <c r="AT161" s="509"/>
      <c r="AU161" s="510" t="s">
        <v>129</v>
      </c>
      <c r="AV161" s="510"/>
      <c r="AW161" s="510"/>
      <c r="AX161" s="511"/>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8"/>
      <c r="AC162" s="503"/>
      <c r="AD162" s="504"/>
      <c r="AE162" s="431"/>
      <c r="AF162" s="431"/>
      <c r="AG162" s="431"/>
      <c r="AH162" s="431"/>
      <c r="AI162" s="431"/>
      <c r="AJ162" s="431"/>
      <c r="AK162" s="431"/>
      <c r="AL162" s="431"/>
      <c r="AM162" s="431"/>
      <c r="AN162" s="431"/>
      <c r="AO162" s="431"/>
      <c r="AP162" s="431"/>
      <c r="AQ162" s="512"/>
      <c r="AR162" s="452"/>
      <c r="AS162" s="450" t="s">
        <v>224</v>
      </c>
      <c r="AT162" s="451"/>
      <c r="AU162" s="452"/>
      <c r="AV162" s="452"/>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5"/>
      <c r="R163" s="465"/>
      <c r="S163" s="465"/>
      <c r="T163" s="465"/>
      <c r="U163" s="465"/>
      <c r="V163" s="465"/>
      <c r="W163" s="465"/>
      <c r="X163" s="466"/>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7"/>
      <c r="H164" s="398"/>
      <c r="I164" s="398"/>
      <c r="J164" s="398"/>
      <c r="K164" s="398"/>
      <c r="L164" s="398"/>
      <c r="M164" s="398"/>
      <c r="N164" s="398"/>
      <c r="O164" s="399"/>
      <c r="P164" s="467"/>
      <c r="Q164" s="467"/>
      <c r="R164" s="467"/>
      <c r="S164" s="467"/>
      <c r="T164" s="467"/>
      <c r="U164" s="467"/>
      <c r="V164" s="467"/>
      <c r="W164" s="467"/>
      <c r="X164" s="468"/>
      <c r="Y164" s="908" t="s">
        <v>51</v>
      </c>
      <c r="Z164" s="800"/>
      <c r="AA164" s="801"/>
      <c r="AB164" s="464"/>
      <c r="AC164" s="464"/>
      <c r="AD164" s="464"/>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658</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659</v>
      </c>
      <c r="B167" s="332"/>
      <c r="C167" s="332"/>
      <c r="D167" s="332"/>
      <c r="E167" s="332"/>
      <c r="F167" s="333"/>
      <c r="G167" s="365" t="s">
        <v>651</v>
      </c>
      <c r="H167" s="366"/>
      <c r="I167" s="366"/>
      <c r="J167" s="366"/>
      <c r="K167" s="366"/>
      <c r="L167" s="366"/>
      <c r="M167" s="366"/>
      <c r="N167" s="366"/>
      <c r="O167" s="366"/>
      <c r="P167" s="367" t="s">
        <v>650</v>
      </c>
      <c r="Q167" s="366"/>
      <c r="R167" s="366"/>
      <c r="S167" s="366"/>
      <c r="T167" s="366"/>
      <c r="U167" s="366"/>
      <c r="V167" s="366"/>
      <c r="W167" s="366"/>
      <c r="X167" s="368"/>
      <c r="Y167" s="369"/>
      <c r="Z167" s="370"/>
      <c r="AA167" s="371"/>
      <c r="AB167" s="417" t="s">
        <v>11</v>
      </c>
      <c r="AC167" s="417"/>
      <c r="AD167" s="417"/>
      <c r="AE167" s="431" t="s">
        <v>495</v>
      </c>
      <c r="AF167" s="431"/>
      <c r="AG167" s="431"/>
      <c r="AH167" s="431"/>
      <c r="AI167" s="431" t="s">
        <v>647</v>
      </c>
      <c r="AJ167" s="431"/>
      <c r="AK167" s="431"/>
      <c r="AL167" s="431"/>
      <c r="AM167" s="431" t="s">
        <v>463</v>
      </c>
      <c r="AN167" s="431"/>
      <c r="AO167" s="431"/>
      <c r="AP167" s="431"/>
      <c r="AQ167" s="427" t="s">
        <v>494</v>
      </c>
      <c r="AR167" s="428"/>
      <c r="AS167" s="428"/>
      <c r="AT167" s="429"/>
      <c r="AU167" s="427" t="s">
        <v>672</v>
      </c>
      <c r="AV167" s="428"/>
      <c r="AW167" s="428"/>
      <c r="AX167" s="430"/>
      <c r="AY167">
        <f>COUNTA($G$168)</f>
        <v>0</v>
      </c>
    </row>
    <row r="168" spans="1:60" ht="23.25" hidden="1" customHeight="1" x14ac:dyDescent="0.15">
      <c r="A168" s="363"/>
      <c r="B168" s="332"/>
      <c r="C168" s="332"/>
      <c r="D168" s="332"/>
      <c r="E168" s="332"/>
      <c r="F168" s="333"/>
      <c r="G168" s="445"/>
      <c r="H168" s="373"/>
      <c r="I168" s="373"/>
      <c r="J168" s="373"/>
      <c r="K168" s="373"/>
      <c r="L168" s="373"/>
      <c r="M168" s="373"/>
      <c r="N168" s="373"/>
      <c r="O168" s="373"/>
      <c r="P168" s="44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6"/>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6"/>
      <c r="AV169" s="421"/>
      <c r="AW169" s="421"/>
      <c r="AX169" s="422"/>
      <c r="AY169">
        <f>$AY$167</f>
        <v>0</v>
      </c>
    </row>
    <row r="170" spans="1:60" ht="23.25" hidden="1" customHeight="1" x14ac:dyDescent="0.15">
      <c r="A170" s="477" t="s">
        <v>660</v>
      </c>
      <c r="B170" s="356"/>
      <c r="C170" s="356"/>
      <c r="D170" s="356"/>
      <c r="E170" s="356"/>
      <c r="F170" s="478"/>
      <c r="G170" s="238" t="s">
        <v>661</v>
      </c>
      <c r="H170" s="238"/>
      <c r="I170" s="238"/>
      <c r="J170" s="238"/>
      <c r="K170" s="238"/>
      <c r="L170" s="238"/>
      <c r="M170" s="238"/>
      <c r="N170" s="238"/>
      <c r="O170" s="238"/>
      <c r="P170" s="238"/>
      <c r="Q170" s="238"/>
      <c r="R170" s="238"/>
      <c r="S170" s="238"/>
      <c r="T170" s="238"/>
      <c r="U170" s="238"/>
      <c r="V170" s="238"/>
      <c r="W170" s="238"/>
      <c r="X170" s="267"/>
      <c r="Y170" s="461"/>
      <c r="Z170" s="462"/>
      <c r="AA170" s="463"/>
      <c r="AB170" s="237" t="s">
        <v>11</v>
      </c>
      <c r="AC170" s="238"/>
      <c r="AD170" s="267"/>
      <c r="AE170" s="431" t="s">
        <v>495</v>
      </c>
      <c r="AF170" s="431"/>
      <c r="AG170" s="431"/>
      <c r="AH170" s="431"/>
      <c r="AI170" s="431" t="s">
        <v>647</v>
      </c>
      <c r="AJ170" s="431"/>
      <c r="AK170" s="431"/>
      <c r="AL170" s="431"/>
      <c r="AM170" s="431" t="s">
        <v>463</v>
      </c>
      <c r="AN170" s="431"/>
      <c r="AO170" s="431"/>
      <c r="AP170" s="431"/>
      <c r="AQ170" s="432" t="s">
        <v>673</v>
      </c>
      <c r="AR170" s="433"/>
      <c r="AS170" s="433"/>
      <c r="AT170" s="433"/>
      <c r="AU170" s="433"/>
      <c r="AV170" s="433"/>
      <c r="AW170" s="433"/>
      <c r="AX170" s="434"/>
      <c r="AY170">
        <f>IF(SUBSTITUTE(SUBSTITUTE($G$171,"／",""),"　","")="",0,1)</f>
        <v>0</v>
      </c>
    </row>
    <row r="171" spans="1:60" ht="23.25" hidden="1" customHeight="1" x14ac:dyDescent="0.15">
      <c r="A171" s="479"/>
      <c r="B171" s="337"/>
      <c r="C171" s="337"/>
      <c r="D171" s="337"/>
      <c r="E171" s="337"/>
      <c r="F171" s="480"/>
      <c r="G171" s="409" t="s">
        <v>662</v>
      </c>
      <c r="H171" s="410"/>
      <c r="I171" s="410"/>
      <c r="J171" s="410"/>
      <c r="K171" s="410"/>
      <c r="L171" s="410"/>
      <c r="M171" s="410"/>
      <c r="N171" s="410"/>
      <c r="O171" s="410"/>
      <c r="P171" s="410"/>
      <c r="Q171" s="410"/>
      <c r="R171" s="410"/>
      <c r="S171" s="410"/>
      <c r="T171" s="410"/>
      <c r="U171" s="410"/>
      <c r="V171" s="410"/>
      <c r="W171" s="410"/>
      <c r="X171" s="410"/>
      <c r="Y171" s="435" t="s">
        <v>660</v>
      </c>
      <c r="Z171" s="436"/>
      <c r="AA171" s="437"/>
      <c r="AB171" s="438"/>
      <c r="AC171" s="439"/>
      <c r="AD171" s="440"/>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1"/>
      <c r="B172" s="339"/>
      <c r="C172" s="339"/>
      <c r="D172" s="339"/>
      <c r="E172" s="339"/>
      <c r="F172" s="482"/>
      <c r="G172" s="411"/>
      <c r="H172" s="412"/>
      <c r="I172" s="412"/>
      <c r="J172" s="412"/>
      <c r="K172" s="412"/>
      <c r="L172" s="412"/>
      <c r="M172" s="412"/>
      <c r="N172" s="412"/>
      <c r="O172" s="412"/>
      <c r="P172" s="412"/>
      <c r="Q172" s="412"/>
      <c r="R172" s="412"/>
      <c r="S172" s="412"/>
      <c r="T172" s="412"/>
      <c r="U172" s="412"/>
      <c r="V172" s="412"/>
      <c r="W172" s="412"/>
      <c r="X172" s="412"/>
      <c r="Y172" s="400" t="s">
        <v>663</v>
      </c>
      <c r="Z172" s="414"/>
      <c r="AA172" s="415"/>
      <c r="AB172" s="441" t="s">
        <v>664</v>
      </c>
      <c r="AC172" s="442"/>
      <c r="AD172" s="443"/>
      <c r="AE172" s="444"/>
      <c r="AF172" s="444"/>
      <c r="AG172" s="444"/>
      <c r="AH172" s="444"/>
      <c r="AI172" s="444"/>
      <c r="AJ172" s="444"/>
      <c r="AK172" s="444"/>
      <c r="AL172" s="444"/>
      <c r="AM172" s="444"/>
      <c r="AN172" s="444"/>
      <c r="AO172" s="444"/>
      <c r="AP172" s="444"/>
      <c r="AQ172" s="444"/>
      <c r="AR172" s="444"/>
      <c r="AS172" s="444"/>
      <c r="AT172" s="444"/>
      <c r="AU172" s="444"/>
      <c r="AV172" s="444"/>
      <c r="AW172" s="444"/>
      <c r="AX172" s="447"/>
      <c r="AY172">
        <f>$AY$170</f>
        <v>0</v>
      </c>
    </row>
    <row r="173" spans="1:60" ht="18.75" hidden="1" customHeight="1" x14ac:dyDescent="0.15">
      <c r="A173" s="519" t="s">
        <v>311</v>
      </c>
      <c r="B173" s="520"/>
      <c r="C173" s="520"/>
      <c r="D173" s="520"/>
      <c r="E173" s="520"/>
      <c r="F173" s="521"/>
      <c r="G173" s="493" t="s">
        <v>140</v>
      </c>
      <c r="H173" s="337"/>
      <c r="I173" s="337"/>
      <c r="J173" s="337"/>
      <c r="K173" s="337"/>
      <c r="L173" s="337"/>
      <c r="M173" s="337"/>
      <c r="N173" s="337"/>
      <c r="O173" s="338"/>
      <c r="P173" s="341" t="s">
        <v>56</v>
      </c>
      <c r="Q173" s="337"/>
      <c r="R173" s="337"/>
      <c r="S173" s="337"/>
      <c r="T173" s="337"/>
      <c r="U173" s="337"/>
      <c r="V173" s="337"/>
      <c r="W173" s="337"/>
      <c r="X173" s="338"/>
      <c r="Y173" s="494"/>
      <c r="Z173" s="495"/>
      <c r="AA173" s="496"/>
      <c r="AB173" s="500" t="s">
        <v>11</v>
      </c>
      <c r="AC173" s="501"/>
      <c r="AD173" s="502"/>
      <c r="AE173" s="431" t="s">
        <v>495</v>
      </c>
      <c r="AF173" s="431"/>
      <c r="AG173" s="431"/>
      <c r="AH173" s="431"/>
      <c r="AI173" s="431" t="s">
        <v>647</v>
      </c>
      <c r="AJ173" s="431"/>
      <c r="AK173" s="431"/>
      <c r="AL173" s="431"/>
      <c r="AM173" s="431" t="s">
        <v>463</v>
      </c>
      <c r="AN173" s="431"/>
      <c r="AO173" s="431"/>
      <c r="AP173" s="431"/>
      <c r="AQ173" s="474" t="s">
        <v>223</v>
      </c>
      <c r="AR173" s="475"/>
      <c r="AS173" s="475"/>
      <c r="AT173" s="476"/>
      <c r="AU173" s="337" t="s">
        <v>129</v>
      </c>
      <c r="AV173" s="337"/>
      <c r="AW173" s="337"/>
      <c r="AX173" s="342"/>
      <c r="AY173">
        <f>COUNTA($G$175)</f>
        <v>0</v>
      </c>
    </row>
    <row r="174" spans="1:60" ht="18.75" hidden="1" customHeight="1" x14ac:dyDescent="0.15">
      <c r="A174" s="522"/>
      <c r="B174" s="523"/>
      <c r="C174" s="523"/>
      <c r="D174" s="523"/>
      <c r="E174" s="523"/>
      <c r="F174" s="524"/>
      <c r="G174" s="358"/>
      <c r="H174" s="339"/>
      <c r="I174" s="339"/>
      <c r="J174" s="339"/>
      <c r="K174" s="339"/>
      <c r="L174" s="339"/>
      <c r="M174" s="339"/>
      <c r="N174" s="339"/>
      <c r="O174" s="340"/>
      <c r="P174" s="343"/>
      <c r="Q174" s="339"/>
      <c r="R174" s="339"/>
      <c r="S174" s="339"/>
      <c r="T174" s="339"/>
      <c r="U174" s="339"/>
      <c r="V174" s="339"/>
      <c r="W174" s="339"/>
      <c r="X174" s="340"/>
      <c r="Y174" s="497"/>
      <c r="Z174" s="498"/>
      <c r="AA174" s="499"/>
      <c r="AB174" s="418"/>
      <c r="AC174" s="503"/>
      <c r="AD174" s="504"/>
      <c r="AE174" s="431"/>
      <c r="AF174" s="431"/>
      <c r="AG174" s="431"/>
      <c r="AH174" s="431"/>
      <c r="AI174" s="431"/>
      <c r="AJ174" s="431"/>
      <c r="AK174" s="431"/>
      <c r="AL174" s="431"/>
      <c r="AM174" s="431"/>
      <c r="AN174" s="431"/>
      <c r="AO174" s="431"/>
      <c r="AP174" s="431"/>
      <c r="AQ174" s="448"/>
      <c r="AR174" s="449"/>
      <c r="AS174" s="450" t="s">
        <v>224</v>
      </c>
      <c r="AT174" s="451"/>
      <c r="AU174" s="452"/>
      <c r="AV174" s="452"/>
      <c r="AW174" s="339" t="s">
        <v>170</v>
      </c>
      <c r="AX174" s="344"/>
      <c r="AY174">
        <f t="shared" ref="AY174:AY179" si="7">$AY$173</f>
        <v>0</v>
      </c>
    </row>
    <row r="175" spans="1:60" ht="23.25" hidden="1" customHeight="1" x14ac:dyDescent="0.15">
      <c r="A175" s="525"/>
      <c r="B175" s="523"/>
      <c r="C175" s="523"/>
      <c r="D175" s="523"/>
      <c r="E175" s="523"/>
      <c r="F175" s="524"/>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6"/>
      <c r="B176" s="527"/>
      <c r="C176" s="527"/>
      <c r="D176" s="527"/>
      <c r="E176" s="527"/>
      <c r="F176" s="528"/>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4"/>
      <c r="AC176" s="464"/>
      <c r="AD176" s="464"/>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61.5" hidden="1" customHeight="1" x14ac:dyDescent="0.15">
      <c r="A177" s="525"/>
      <c r="B177" s="523"/>
      <c r="C177" s="523"/>
      <c r="D177" s="523"/>
      <c r="E177" s="523"/>
      <c r="F177" s="524"/>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7" t="s">
        <v>338</v>
      </c>
      <c r="B178" s="472"/>
      <c r="C178" s="472"/>
      <c r="D178" s="472"/>
      <c r="E178" s="472"/>
      <c r="F178" s="473"/>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23.25" hidden="1" customHeight="1" x14ac:dyDescent="0.15">
      <c r="A179" s="364"/>
      <c r="B179" s="335"/>
      <c r="C179" s="335"/>
      <c r="D179" s="335"/>
      <c r="E179" s="335"/>
      <c r="F179" s="336"/>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18.75" hidden="1" customHeight="1" x14ac:dyDescent="0.15">
      <c r="A180" s="329" t="s">
        <v>652</v>
      </c>
      <c r="B180" s="331" t="s">
        <v>653</v>
      </c>
      <c r="C180" s="332"/>
      <c r="D180" s="332"/>
      <c r="E180" s="332"/>
      <c r="F180" s="333"/>
      <c r="G180" s="337" t="s">
        <v>654</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674</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15">
      <c r="A183" s="329"/>
      <c r="B183" s="331"/>
      <c r="C183" s="332"/>
      <c r="D183" s="332"/>
      <c r="E183" s="332"/>
      <c r="F183" s="333"/>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15">
      <c r="A184" s="329"/>
      <c r="B184" s="334"/>
      <c r="C184" s="335"/>
      <c r="D184" s="335"/>
      <c r="E184" s="335"/>
      <c r="F184" s="336"/>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15">
      <c r="A185" s="329"/>
      <c r="B185" s="471" t="s">
        <v>139</v>
      </c>
      <c r="C185" s="472"/>
      <c r="D185" s="472"/>
      <c r="E185" s="472"/>
      <c r="F185" s="473"/>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1" t="s">
        <v>495</v>
      </c>
      <c r="AF185" s="431"/>
      <c r="AG185" s="431"/>
      <c r="AH185" s="431"/>
      <c r="AI185" s="431" t="s">
        <v>647</v>
      </c>
      <c r="AJ185" s="431"/>
      <c r="AK185" s="431"/>
      <c r="AL185" s="431"/>
      <c r="AM185" s="431" t="s">
        <v>463</v>
      </c>
      <c r="AN185" s="431"/>
      <c r="AO185" s="431"/>
      <c r="AP185" s="431"/>
      <c r="AQ185" s="507" t="s">
        <v>223</v>
      </c>
      <c r="AR185" s="508"/>
      <c r="AS185" s="508"/>
      <c r="AT185" s="509"/>
      <c r="AU185" s="510" t="s">
        <v>129</v>
      </c>
      <c r="AV185" s="510"/>
      <c r="AW185" s="510"/>
      <c r="AX185" s="511"/>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8"/>
      <c r="AC186" s="503"/>
      <c r="AD186" s="504"/>
      <c r="AE186" s="431"/>
      <c r="AF186" s="431"/>
      <c r="AG186" s="431"/>
      <c r="AH186" s="431"/>
      <c r="AI186" s="431"/>
      <c r="AJ186" s="431"/>
      <c r="AK186" s="431"/>
      <c r="AL186" s="431"/>
      <c r="AM186" s="431"/>
      <c r="AN186" s="431"/>
      <c r="AO186" s="431"/>
      <c r="AP186" s="431"/>
      <c r="AQ186" s="512"/>
      <c r="AR186" s="452"/>
      <c r="AS186" s="450" t="s">
        <v>224</v>
      </c>
      <c r="AT186" s="451"/>
      <c r="AU186" s="452"/>
      <c r="AV186" s="452"/>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5"/>
      <c r="R187" s="465"/>
      <c r="S187" s="465"/>
      <c r="T187" s="465"/>
      <c r="U187" s="465"/>
      <c r="V187" s="465"/>
      <c r="W187" s="465"/>
      <c r="X187" s="466"/>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7"/>
      <c r="H188" s="398"/>
      <c r="I188" s="398"/>
      <c r="J188" s="398"/>
      <c r="K188" s="398"/>
      <c r="L188" s="398"/>
      <c r="M188" s="398"/>
      <c r="N188" s="398"/>
      <c r="O188" s="399"/>
      <c r="P188" s="467"/>
      <c r="Q188" s="467"/>
      <c r="R188" s="467"/>
      <c r="S188" s="467"/>
      <c r="T188" s="467"/>
      <c r="U188" s="467"/>
      <c r="V188" s="467"/>
      <c r="W188" s="467"/>
      <c r="X188" s="468"/>
      <c r="Y188" s="908" t="s">
        <v>51</v>
      </c>
      <c r="Z188" s="800"/>
      <c r="AA188" s="801"/>
      <c r="AB188" s="464"/>
      <c r="AC188" s="464"/>
      <c r="AD188" s="464"/>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9"/>
      <c r="Q189" s="469"/>
      <c r="R189" s="469"/>
      <c r="S189" s="469"/>
      <c r="T189" s="469"/>
      <c r="U189" s="469"/>
      <c r="V189" s="469"/>
      <c r="W189" s="469"/>
      <c r="X189" s="470"/>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1" t="s">
        <v>139</v>
      </c>
      <c r="C190" s="472"/>
      <c r="D190" s="472"/>
      <c r="E190" s="472"/>
      <c r="F190" s="473"/>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1" t="s">
        <v>495</v>
      </c>
      <c r="AF190" s="431"/>
      <c r="AG190" s="431"/>
      <c r="AH190" s="431"/>
      <c r="AI190" s="431" t="s">
        <v>647</v>
      </c>
      <c r="AJ190" s="431"/>
      <c r="AK190" s="431"/>
      <c r="AL190" s="431"/>
      <c r="AM190" s="431" t="s">
        <v>463</v>
      </c>
      <c r="AN190" s="431"/>
      <c r="AO190" s="431"/>
      <c r="AP190" s="431"/>
      <c r="AQ190" s="507" t="s">
        <v>223</v>
      </c>
      <c r="AR190" s="508"/>
      <c r="AS190" s="508"/>
      <c r="AT190" s="509"/>
      <c r="AU190" s="510" t="s">
        <v>129</v>
      </c>
      <c r="AV190" s="510"/>
      <c r="AW190" s="510"/>
      <c r="AX190" s="511"/>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8"/>
      <c r="AC191" s="503"/>
      <c r="AD191" s="504"/>
      <c r="AE191" s="431"/>
      <c r="AF191" s="431"/>
      <c r="AG191" s="431"/>
      <c r="AH191" s="431"/>
      <c r="AI191" s="431"/>
      <c r="AJ191" s="431"/>
      <c r="AK191" s="431"/>
      <c r="AL191" s="431"/>
      <c r="AM191" s="431"/>
      <c r="AN191" s="431"/>
      <c r="AO191" s="431"/>
      <c r="AP191" s="431"/>
      <c r="AQ191" s="512"/>
      <c r="AR191" s="452"/>
      <c r="AS191" s="450" t="s">
        <v>224</v>
      </c>
      <c r="AT191" s="451"/>
      <c r="AU191" s="452"/>
      <c r="AV191" s="452"/>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5"/>
      <c r="R192" s="465"/>
      <c r="S192" s="465"/>
      <c r="T192" s="465"/>
      <c r="U192" s="465"/>
      <c r="V192" s="465"/>
      <c r="W192" s="465"/>
      <c r="X192" s="466"/>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7"/>
      <c r="H193" s="398"/>
      <c r="I193" s="398"/>
      <c r="J193" s="398"/>
      <c r="K193" s="398"/>
      <c r="L193" s="398"/>
      <c r="M193" s="398"/>
      <c r="N193" s="398"/>
      <c r="O193" s="399"/>
      <c r="P193" s="467"/>
      <c r="Q193" s="467"/>
      <c r="R193" s="467"/>
      <c r="S193" s="467"/>
      <c r="T193" s="467"/>
      <c r="U193" s="467"/>
      <c r="V193" s="467"/>
      <c r="W193" s="467"/>
      <c r="X193" s="468"/>
      <c r="Y193" s="908" t="s">
        <v>51</v>
      </c>
      <c r="Z193" s="800"/>
      <c r="AA193" s="801"/>
      <c r="AB193" s="464"/>
      <c r="AC193" s="464"/>
      <c r="AD193" s="464"/>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9"/>
      <c r="Q194" s="469"/>
      <c r="R194" s="469"/>
      <c r="S194" s="469"/>
      <c r="T194" s="469"/>
      <c r="U194" s="469"/>
      <c r="V194" s="469"/>
      <c r="W194" s="469"/>
      <c r="X194" s="470"/>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1" t="s">
        <v>139</v>
      </c>
      <c r="C195" s="472"/>
      <c r="D195" s="472"/>
      <c r="E195" s="472"/>
      <c r="F195" s="473"/>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1" t="s">
        <v>495</v>
      </c>
      <c r="AF195" s="431"/>
      <c r="AG195" s="431"/>
      <c r="AH195" s="431"/>
      <c r="AI195" s="431" t="s">
        <v>647</v>
      </c>
      <c r="AJ195" s="431"/>
      <c r="AK195" s="431"/>
      <c r="AL195" s="431"/>
      <c r="AM195" s="431" t="s">
        <v>463</v>
      </c>
      <c r="AN195" s="431"/>
      <c r="AO195" s="431"/>
      <c r="AP195" s="431"/>
      <c r="AQ195" s="507" t="s">
        <v>223</v>
      </c>
      <c r="AR195" s="508"/>
      <c r="AS195" s="508"/>
      <c r="AT195" s="509"/>
      <c r="AU195" s="510" t="s">
        <v>129</v>
      </c>
      <c r="AV195" s="510"/>
      <c r="AW195" s="510"/>
      <c r="AX195" s="511"/>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8"/>
      <c r="AC196" s="503"/>
      <c r="AD196" s="504"/>
      <c r="AE196" s="431"/>
      <c r="AF196" s="431"/>
      <c r="AG196" s="431"/>
      <c r="AH196" s="431"/>
      <c r="AI196" s="431"/>
      <c r="AJ196" s="431"/>
      <c r="AK196" s="431"/>
      <c r="AL196" s="431"/>
      <c r="AM196" s="431"/>
      <c r="AN196" s="431"/>
      <c r="AO196" s="431"/>
      <c r="AP196" s="431"/>
      <c r="AQ196" s="512"/>
      <c r="AR196" s="452"/>
      <c r="AS196" s="450" t="s">
        <v>224</v>
      </c>
      <c r="AT196" s="451"/>
      <c r="AU196" s="452"/>
      <c r="AV196" s="452"/>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5"/>
      <c r="R197" s="465"/>
      <c r="S197" s="465"/>
      <c r="T197" s="465"/>
      <c r="U197" s="465"/>
      <c r="V197" s="465"/>
      <c r="W197" s="465"/>
      <c r="X197" s="466"/>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7"/>
      <c r="H198" s="398"/>
      <c r="I198" s="398"/>
      <c r="J198" s="398"/>
      <c r="K198" s="398"/>
      <c r="L198" s="398"/>
      <c r="M198" s="398"/>
      <c r="N198" s="398"/>
      <c r="O198" s="399"/>
      <c r="P198" s="467"/>
      <c r="Q198" s="467"/>
      <c r="R198" s="467"/>
      <c r="S198" s="467"/>
      <c r="T198" s="467"/>
      <c r="U198" s="467"/>
      <c r="V198" s="467"/>
      <c r="W198" s="467"/>
      <c r="X198" s="468"/>
      <c r="Y198" s="908" t="s">
        <v>51</v>
      </c>
      <c r="Z198" s="800"/>
      <c r="AA198" s="801"/>
      <c r="AB198" s="464"/>
      <c r="AC198" s="464"/>
      <c r="AD198" s="464"/>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312</v>
      </c>
      <c r="B200" s="597"/>
      <c r="C200" s="597"/>
      <c r="D200" s="597"/>
      <c r="E200" s="597"/>
      <c r="F200" s="598"/>
      <c r="G200" s="563"/>
      <c r="H200" s="565" t="s">
        <v>140</v>
      </c>
      <c r="I200" s="565"/>
      <c r="J200" s="565"/>
      <c r="K200" s="565"/>
      <c r="L200" s="565"/>
      <c r="M200" s="565"/>
      <c r="N200" s="565"/>
      <c r="O200" s="566"/>
      <c r="P200" s="568" t="s">
        <v>56</v>
      </c>
      <c r="Q200" s="565"/>
      <c r="R200" s="565"/>
      <c r="S200" s="565"/>
      <c r="T200" s="565"/>
      <c r="U200" s="565"/>
      <c r="V200" s="566"/>
      <c r="W200" s="570" t="s">
        <v>308</v>
      </c>
      <c r="X200" s="571"/>
      <c r="Y200" s="574"/>
      <c r="Z200" s="574"/>
      <c r="AA200" s="575"/>
      <c r="AB200" s="568" t="s">
        <v>11</v>
      </c>
      <c r="AC200" s="565"/>
      <c r="AD200" s="566"/>
      <c r="AE200" s="431" t="s">
        <v>495</v>
      </c>
      <c r="AF200" s="431"/>
      <c r="AG200" s="431"/>
      <c r="AH200" s="431"/>
      <c r="AI200" s="431" t="s">
        <v>647</v>
      </c>
      <c r="AJ200" s="431"/>
      <c r="AK200" s="431"/>
      <c r="AL200" s="431"/>
      <c r="AM200" s="431" t="s">
        <v>463</v>
      </c>
      <c r="AN200" s="431"/>
      <c r="AO200" s="431"/>
      <c r="AP200" s="431"/>
      <c r="AQ200" s="507" t="s">
        <v>223</v>
      </c>
      <c r="AR200" s="508"/>
      <c r="AS200" s="508"/>
      <c r="AT200" s="509"/>
      <c r="AU200" s="559" t="s">
        <v>129</v>
      </c>
      <c r="AV200" s="559"/>
      <c r="AW200" s="559"/>
      <c r="AX200" s="560"/>
      <c r="AY200">
        <f>COUNTA($H$202)</f>
        <v>0</v>
      </c>
    </row>
    <row r="201" spans="1:60" ht="18.75" hidden="1" customHeight="1" x14ac:dyDescent="0.15">
      <c r="A201" s="581"/>
      <c r="B201" s="582"/>
      <c r="C201" s="582"/>
      <c r="D201" s="582"/>
      <c r="E201" s="582"/>
      <c r="F201" s="583"/>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1"/>
      <c r="AF201" s="431"/>
      <c r="AG201" s="431"/>
      <c r="AH201" s="431"/>
      <c r="AI201" s="431"/>
      <c r="AJ201" s="431"/>
      <c r="AK201" s="431"/>
      <c r="AL201" s="431"/>
      <c r="AM201" s="431"/>
      <c r="AN201" s="431"/>
      <c r="AO201" s="431"/>
      <c r="AP201" s="431"/>
      <c r="AQ201" s="448"/>
      <c r="AR201" s="449"/>
      <c r="AS201" s="450" t="s">
        <v>224</v>
      </c>
      <c r="AT201" s="451"/>
      <c r="AU201" s="452"/>
      <c r="AV201" s="452"/>
      <c r="AW201" s="561" t="s">
        <v>170</v>
      </c>
      <c r="AX201" s="562"/>
      <c r="AY201">
        <f t="shared" ref="AY201:AY207" si="10">$AY$200</f>
        <v>0</v>
      </c>
    </row>
    <row r="202" spans="1:60" ht="23.25" hidden="1" customHeight="1" x14ac:dyDescent="0.15">
      <c r="A202" s="581"/>
      <c r="B202" s="582"/>
      <c r="C202" s="582"/>
      <c r="D202" s="582"/>
      <c r="E202" s="582"/>
      <c r="F202" s="583"/>
      <c r="G202" s="541" t="s">
        <v>225</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328</v>
      </c>
      <c r="AC202" s="558"/>
      <c r="AD202" s="558"/>
      <c r="AE202" s="404"/>
      <c r="AF202" s="387"/>
      <c r="AG202" s="387"/>
      <c r="AH202" s="387"/>
      <c r="AI202" s="404"/>
      <c r="AJ202" s="387"/>
      <c r="AK202" s="387"/>
      <c r="AL202" s="387"/>
      <c r="AM202" s="404"/>
      <c r="AN202" s="387"/>
      <c r="AO202" s="387"/>
      <c r="AP202" s="387"/>
      <c r="AQ202" s="404"/>
      <c r="AR202" s="387"/>
      <c r="AS202" s="387"/>
      <c r="AT202" s="416"/>
      <c r="AU202" s="387"/>
      <c r="AV202" s="387"/>
      <c r="AW202" s="387"/>
      <c r="AX202" s="388"/>
      <c r="AY202">
        <f t="shared" si="10"/>
        <v>0</v>
      </c>
    </row>
    <row r="203" spans="1:60" ht="23.25" hidden="1" customHeight="1" x14ac:dyDescent="0.15">
      <c r="A203" s="581"/>
      <c r="B203" s="582"/>
      <c r="C203" s="582"/>
      <c r="D203" s="582"/>
      <c r="E203" s="582"/>
      <c r="F203" s="583"/>
      <c r="G203" s="542"/>
      <c r="H203" s="547"/>
      <c r="I203" s="548"/>
      <c r="J203" s="548"/>
      <c r="K203" s="548"/>
      <c r="L203" s="548"/>
      <c r="M203" s="548"/>
      <c r="N203" s="548"/>
      <c r="O203" s="549"/>
      <c r="P203" s="547"/>
      <c r="Q203" s="548"/>
      <c r="R203" s="548"/>
      <c r="S203" s="548"/>
      <c r="T203" s="548"/>
      <c r="U203" s="548"/>
      <c r="V203" s="549"/>
      <c r="W203" s="552"/>
      <c r="X203" s="553"/>
      <c r="Y203" s="290" t="s">
        <v>51</v>
      </c>
      <c r="Z203" s="290"/>
      <c r="AA203" s="322"/>
      <c r="AB203" s="600" t="s">
        <v>328</v>
      </c>
      <c r="AC203" s="600"/>
      <c r="AD203" s="600"/>
      <c r="AE203" s="404"/>
      <c r="AF203" s="387"/>
      <c r="AG203" s="387"/>
      <c r="AH203" s="387"/>
      <c r="AI203" s="404"/>
      <c r="AJ203" s="387"/>
      <c r="AK203" s="387"/>
      <c r="AL203" s="387"/>
      <c r="AM203" s="404"/>
      <c r="AN203" s="387"/>
      <c r="AO203" s="387"/>
      <c r="AP203" s="387"/>
      <c r="AQ203" s="404"/>
      <c r="AR203" s="387"/>
      <c r="AS203" s="387"/>
      <c r="AT203" s="416"/>
      <c r="AU203" s="387"/>
      <c r="AV203" s="387"/>
      <c r="AW203" s="387"/>
      <c r="AX203" s="388"/>
      <c r="AY203">
        <f t="shared" si="10"/>
        <v>0</v>
      </c>
    </row>
    <row r="204" spans="1:60" ht="23.25" hidden="1" customHeight="1" x14ac:dyDescent="0.15">
      <c r="A204" s="581"/>
      <c r="B204" s="582"/>
      <c r="C204" s="582"/>
      <c r="D204" s="582"/>
      <c r="E204" s="582"/>
      <c r="F204" s="583"/>
      <c r="G204" s="543"/>
      <c r="H204" s="547"/>
      <c r="I204" s="548"/>
      <c r="J204" s="548"/>
      <c r="K204" s="548"/>
      <c r="L204" s="548"/>
      <c r="M204" s="548"/>
      <c r="N204" s="548"/>
      <c r="O204" s="549"/>
      <c r="P204" s="547"/>
      <c r="Q204" s="548"/>
      <c r="R204" s="548"/>
      <c r="S204" s="548"/>
      <c r="T204" s="548"/>
      <c r="U204" s="548"/>
      <c r="V204" s="549"/>
      <c r="W204" s="554"/>
      <c r="X204" s="555"/>
      <c r="Y204" s="290" t="s">
        <v>13</v>
      </c>
      <c r="Z204" s="290"/>
      <c r="AA204" s="322"/>
      <c r="AB204" s="578" t="s">
        <v>329</v>
      </c>
      <c r="AC204" s="578"/>
      <c r="AD204" s="578"/>
      <c r="AE204" s="579"/>
      <c r="AF204" s="580"/>
      <c r="AG204" s="580"/>
      <c r="AH204" s="580"/>
      <c r="AI204" s="579"/>
      <c r="AJ204" s="580"/>
      <c r="AK204" s="580"/>
      <c r="AL204" s="580"/>
      <c r="AM204" s="579"/>
      <c r="AN204" s="580"/>
      <c r="AO204" s="580"/>
      <c r="AP204" s="580"/>
      <c r="AQ204" s="404"/>
      <c r="AR204" s="387"/>
      <c r="AS204" s="387"/>
      <c r="AT204" s="416"/>
      <c r="AU204" s="387"/>
      <c r="AV204" s="387"/>
      <c r="AW204" s="387"/>
      <c r="AX204" s="388"/>
      <c r="AY204">
        <f t="shared" si="10"/>
        <v>0</v>
      </c>
    </row>
    <row r="205" spans="1:60" ht="23.25" hidden="1" customHeight="1" x14ac:dyDescent="0.15">
      <c r="A205" s="581" t="s">
        <v>316</v>
      </c>
      <c r="B205" s="582"/>
      <c r="C205" s="582"/>
      <c r="D205" s="582"/>
      <c r="E205" s="582"/>
      <c r="F205" s="583"/>
      <c r="G205" s="542" t="s">
        <v>226</v>
      </c>
      <c r="H205" s="587"/>
      <c r="I205" s="587"/>
      <c r="J205" s="587"/>
      <c r="K205" s="587"/>
      <c r="L205" s="587"/>
      <c r="M205" s="587"/>
      <c r="N205" s="587"/>
      <c r="O205" s="587"/>
      <c r="P205" s="587"/>
      <c r="Q205" s="587"/>
      <c r="R205" s="587"/>
      <c r="S205" s="587"/>
      <c r="T205" s="587"/>
      <c r="U205" s="587"/>
      <c r="V205" s="587"/>
      <c r="W205" s="590" t="s">
        <v>327</v>
      </c>
      <c r="X205" s="591"/>
      <c r="Y205" s="556" t="s">
        <v>12</v>
      </c>
      <c r="Z205" s="556"/>
      <c r="AA205" s="557"/>
      <c r="AB205" s="558" t="s">
        <v>328</v>
      </c>
      <c r="AC205" s="558"/>
      <c r="AD205" s="558"/>
      <c r="AE205" s="404"/>
      <c r="AF205" s="387"/>
      <c r="AG205" s="387"/>
      <c r="AH205" s="387"/>
      <c r="AI205" s="404"/>
      <c r="AJ205" s="387"/>
      <c r="AK205" s="387"/>
      <c r="AL205" s="387"/>
      <c r="AM205" s="404"/>
      <c r="AN205" s="387"/>
      <c r="AO205" s="387"/>
      <c r="AP205" s="387"/>
      <c r="AQ205" s="404"/>
      <c r="AR205" s="387"/>
      <c r="AS205" s="387"/>
      <c r="AT205" s="416"/>
      <c r="AU205" s="387"/>
      <c r="AV205" s="387"/>
      <c r="AW205" s="387"/>
      <c r="AX205" s="388"/>
      <c r="AY205">
        <f t="shared" si="10"/>
        <v>0</v>
      </c>
    </row>
    <row r="206" spans="1:60" ht="23.25" hidden="1" customHeight="1" x14ac:dyDescent="0.15">
      <c r="A206" s="581"/>
      <c r="B206" s="582"/>
      <c r="C206" s="582"/>
      <c r="D206" s="582"/>
      <c r="E206" s="582"/>
      <c r="F206" s="583"/>
      <c r="G206" s="542"/>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328</v>
      </c>
      <c r="AC206" s="600"/>
      <c r="AD206" s="600"/>
      <c r="AE206" s="404"/>
      <c r="AF206" s="387"/>
      <c r="AG206" s="387"/>
      <c r="AH206" s="387"/>
      <c r="AI206" s="404"/>
      <c r="AJ206" s="387"/>
      <c r="AK206" s="387"/>
      <c r="AL206" s="387"/>
      <c r="AM206" s="404"/>
      <c r="AN206" s="387"/>
      <c r="AO206" s="387"/>
      <c r="AP206" s="387"/>
      <c r="AQ206" s="404"/>
      <c r="AR206" s="387"/>
      <c r="AS206" s="387"/>
      <c r="AT206" s="416"/>
      <c r="AU206" s="387"/>
      <c r="AV206" s="387"/>
      <c r="AW206" s="387"/>
      <c r="AX206" s="388"/>
      <c r="AY206">
        <f t="shared" si="10"/>
        <v>0</v>
      </c>
    </row>
    <row r="207" spans="1:60" ht="23.25" hidden="1" customHeight="1" x14ac:dyDescent="0.15">
      <c r="A207" s="584"/>
      <c r="B207" s="585"/>
      <c r="C207" s="585"/>
      <c r="D207" s="585"/>
      <c r="E207" s="585"/>
      <c r="F207" s="586"/>
      <c r="G207" s="542"/>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329</v>
      </c>
      <c r="AC207" s="578"/>
      <c r="AD207" s="578"/>
      <c r="AE207" s="579"/>
      <c r="AF207" s="580"/>
      <c r="AG207" s="580"/>
      <c r="AH207" s="580"/>
      <c r="AI207" s="579"/>
      <c r="AJ207" s="580"/>
      <c r="AK207" s="580"/>
      <c r="AL207" s="580"/>
      <c r="AM207" s="579"/>
      <c r="AN207" s="580"/>
      <c r="AO207" s="580"/>
      <c r="AP207" s="599"/>
      <c r="AQ207" s="404"/>
      <c r="AR207" s="387"/>
      <c r="AS207" s="387"/>
      <c r="AT207" s="416"/>
      <c r="AU207" s="387"/>
      <c r="AV207" s="387"/>
      <c r="AW207" s="387"/>
      <c r="AX207" s="388"/>
      <c r="AY207">
        <f t="shared" si="10"/>
        <v>0</v>
      </c>
    </row>
    <row r="208" spans="1:60" ht="18.75" hidden="1" customHeight="1" x14ac:dyDescent="0.15">
      <c r="A208" s="605" t="s">
        <v>312</v>
      </c>
      <c r="B208" s="606"/>
      <c r="C208" s="606"/>
      <c r="D208" s="606"/>
      <c r="E208" s="606"/>
      <c r="F208" s="607"/>
      <c r="G208" s="608"/>
      <c r="H208" s="508" t="s">
        <v>140</v>
      </c>
      <c r="I208" s="508"/>
      <c r="J208" s="508"/>
      <c r="K208" s="508"/>
      <c r="L208" s="508"/>
      <c r="M208" s="508"/>
      <c r="N208" s="508"/>
      <c r="O208" s="509"/>
      <c r="P208" s="507" t="s">
        <v>56</v>
      </c>
      <c r="Q208" s="508"/>
      <c r="R208" s="508"/>
      <c r="S208" s="508"/>
      <c r="T208" s="508"/>
      <c r="U208" s="508"/>
      <c r="V208" s="508"/>
      <c r="W208" s="508"/>
      <c r="X208" s="509"/>
      <c r="Y208" s="611"/>
      <c r="Z208" s="612"/>
      <c r="AA208" s="613"/>
      <c r="AB208" s="359" t="s">
        <v>11</v>
      </c>
      <c r="AC208" s="356"/>
      <c r="AD208" s="357"/>
      <c r="AE208" s="151" t="s">
        <v>495</v>
      </c>
      <c r="AF208" s="151"/>
      <c r="AG208" s="151"/>
      <c r="AH208" s="151"/>
      <c r="AI208" s="431" t="s">
        <v>647</v>
      </c>
      <c r="AJ208" s="431"/>
      <c r="AK208" s="431"/>
      <c r="AL208" s="431"/>
      <c r="AM208" s="431" t="s">
        <v>463</v>
      </c>
      <c r="AN208" s="431"/>
      <c r="AO208" s="431"/>
      <c r="AP208" s="431"/>
      <c r="AQ208" s="507" t="s">
        <v>223</v>
      </c>
      <c r="AR208" s="508"/>
      <c r="AS208" s="508"/>
      <c r="AT208" s="509"/>
      <c r="AU208" s="601" t="s">
        <v>129</v>
      </c>
      <c r="AV208" s="602"/>
      <c r="AW208" s="602"/>
      <c r="AX208" s="603"/>
      <c r="AY208">
        <f>COUNTA($H$210)</f>
        <v>0</v>
      </c>
    </row>
    <row r="209" spans="1:51" ht="18.75" hidden="1" customHeight="1" x14ac:dyDescent="0.15">
      <c r="A209" s="581"/>
      <c r="B209" s="582"/>
      <c r="C209" s="582"/>
      <c r="D209" s="582"/>
      <c r="E209" s="582"/>
      <c r="F209" s="583"/>
      <c r="G209" s="609"/>
      <c r="H209" s="450"/>
      <c r="I209" s="450"/>
      <c r="J209" s="450"/>
      <c r="K209" s="450"/>
      <c r="L209" s="450"/>
      <c r="M209" s="450"/>
      <c r="N209" s="450"/>
      <c r="O209" s="451"/>
      <c r="P209" s="610"/>
      <c r="Q209" s="450"/>
      <c r="R209" s="450"/>
      <c r="S209" s="450"/>
      <c r="T209" s="450"/>
      <c r="U209" s="450"/>
      <c r="V209" s="450"/>
      <c r="W209" s="450"/>
      <c r="X209" s="451"/>
      <c r="Y209" s="614"/>
      <c r="Z209" s="615"/>
      <c r="AA209" s="616"/>
      <c r="AB209" s="343"/>
      <c r="AC209" s="339"/>
      <c r="AD209" s="340"/>
      <c r="AE209" s="151"/>
      <c r="AF209" s="151"/>
      <c r="AG209" s="151"/>
      <c r="AH209" s="151"/>
      <c r="AI209" s="431"/>
      <c r="AJ209" s="431"/>
      <c r="AK209" s="431"/>
      <c r="AL209" s="431"/>
      <c r="AM209" s="431"/>
      <c r="AN209" s="431"/>
      <c r="AO209" s="431"/>
      <c r="AP209" s="431"/>
      <c r="AQ209" s="448"/>
      <c r="AR209" s="449"/>
      <c r="AS209" s="450" t="s">
        <v>224</v>
      </c>
      <c r="AT209" s="451"/>
      <c r="AU209" s="448"/>
      <c r="AV209" s="449"/>
      <c r="AW209" s="450"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7" t="s">
        <v>13</v>
      </c>
      <c r="Z212" s="508"/>
      <c r="AA212" s="509"/>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341</v>
      </c>
      <c r="B213" s="661"/>
      <c r="C213" s="661"/>
      <c r="D213" s="661"/>
      <c r="E213" s="585" t="s">
        <v>300</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9" t="s">
        <v>655</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307</v>
      </c>
      <c r="AP214" s="677"/>
      <c r="AQ214" s="677"/>
      <c r="AR214" s="96" t="s">
        <v>306</v>
      </c>
      <c r="AS214" s="676"/>
      <c r="AT214" s="677"/>
      <c r="AU214" s="677"/>
      <c r="AV214" s="677"/>
      <c r="AW214" s="677"/>
      <c r="AX214" s="678"/>
      <c r="AY214">
        <f>COUNTIF($AR$214,"☑")</f>
        <v>0</v>
      </c>
    </row>
    <row r="215" spans="1:51" ht="45" customHeight="1" x14ac:dyDescent="0.15">
      <c r="A215" s="666" t="s">
        <v>361</v>
      </c>
      <c r="B215" s="667"/>
      <c r="C215" s="669" t="s">
        <v>227</v>
      </c>
      <c r="D215" s="667"/>
      <c r="E215" s="670" t="s">
        <v>243</v>
      </c>
      <c r="F215" s="671"/>
      <c r="G215" s="672" t="s">
        <v>725</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1" t="s">
        <v>242</v>
      </c>
      <c r="F216" s="473"/>
      <c r="G216" s="153" t="s">
        <v>726</v>
      </c>
      <c r="H216" s="154"/>
      <c r="I216" s="154"/>
      <c r="J216" s="154"/>
      <c r="K216" s="154"/>
      <c r="L216" s="154"/>
      <c r="M216" s="154"/>
      <c r="N216" s="154"/>
      <c r="O216" s="154"/>
      <c r="P216" s="154"/>
      <c r="Q216" s="154"/>
      <c r="R216" s="154"/>
      <c r="S216" s="154"/>
      <c r="T216" s="154"/>
      <c r="U216" s="154"/>
      <c r="V216" s="155"/>
      <c r="W216" s="644" t="s">
        <v>665</v>
      </c>
      <c r="X216" s="645"/>
      <c r="Y216" s="645"/>
      <c r="Z216" s="645"/>
      <c r="AA216" s="646"/>
      <c r="AB216" s="647" t="s">
        <v>727</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666</v>
      </c>
      <c r="X217" s="651"/>
      <c r="Y217" s="651"/>
      <c r="Z217" s="651"/>
      <c r="AA217" s="652"/>
      <c r="AB217" s="647" t="s">
        <v>728</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678</v>
      </c>
      <c r="D218" s="654"/>
      <c r="E218" s="471" t="s">
        <v>357</v>
      </c>
      <c r="F218" s="473"/>
      <c r="G218" s="634" t="s">
        <v>230</v>
      </c>
      <c r="H218" s="635"/>
      <c r="I218" s="635"/>
      <c r="J218" s="657" t="s">
        <v>231</v>
      </c>
      <c r="K218" s="658"/>
      <c r="L218" s="658"/>
      <c r="M218" s="658"/>
      <c r="N218" s="658"/>
      <c r="O218" s="658"/>
      <c r="P218" s="658"/>
      <c r="Q218" s="658"/>
      <c r="R218" s="658"/>
      <c r="S218" s="658"/>
      <c r="T218" s="659"/>
      <c r="U218" s="632" t="s">
        <v>729</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679</v>
      </c>
      <c r="H219" s="635"/>
      <c r="I219" s="635"/>
      <c r="J219" s="635"/>
      <c r="K219" s="635"/>
      <c r="L219" s="635"/>
      <c r="M219" s="635"/>
      <c r="N219" s="635"/>
      <c r="O219" s="635"/>
      <c r="P219" s="635"/>
      <c r="Q219" s="635"/>
      <c r="R219" s="635"/>
      <c r="S219" s="635"/>
      <c r="T219" s="635"/>
      <c r="U219" s="631" t="s">
        <v>730</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666</v>
      </c>
      <c r="H220" s="635"/>
      <c r="I220" s="635"/>
      <c r="J220" s="635"/>
      <c r="K220" s="635"/>
      <c r="L220" s="635"/>
      <c r="M220" s="635"/>
      <c r="N220" s="635"/>
      <c r="O220" s="635"/>
      <c r="P220" s="635"/>
      <c r="Q220" s="635"/>
      <c r="R220" s="635"/>
      <c r="S220" s="635"/>
      <c r="T220" s="635"/>
      <c r="U220" s="159" t="s">
        <v>731</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50.2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717</v>
      </c>
      <c r="AE223" s="721"/>
      <c r="AF223" s="721"/>
      <c r="AG223" s="722" t="s">
        <v>799</v>
      </c>
      <c r="AH223" s="723"/>
      <c r="AI223" s="723"/>
      <c r="AJ223" s="723"/>
      <c r="AK223" s="723"/>
      <c r="AL223" s="723"/>
      <c r="AM223" s="723"/>
      <c r="AN223" s="723"/>
      <c r="AO223" s="723"/>
      <c r="AP223" s="723"/>
      <c r="AQ223" s="723"/>
      <c r="AR223" s="723"/>
      <c r="AS223" s="723"/>
      <c r="AT223" s="723"/>
      <c r="AU223" s="723"/>
      <c r="AV223" s="723"/>
      <c r="AW223" s="723"/>
      <c r="AX223" s="724"/>
    </row>
    <row r="224" spans="1:51" ht="53.2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717</v>
      </c>
      <c r="AE224" s="702"/>
      <c r="AF224" s="702"/>
      <c r="AG224" s="728" t="s">
        <v>800</v>
      </c>
      <c r="AH224" s="729"/>
      <c r="AI224" s="729"/>
      <c r="AJ224" s="729"/>
      <c r="AK224" s="729"/>
      <c r="AL224" s="729"/>
      <c r="AM224" s="729"/>
      <c r="AN224" s="729"/>
      <c r="AO224" s="729"/>
      <c r="AP224" s="729"/>
      <c r="AQ224" s="729"/>
      <c r="AR224" s="729"/>
      <c r="AS224" s="729"/>
      <c r="AT224" s="729"/>
      <c r="AU224" s="729"/>
      <c r="AV224" s="729"/>
      <c r="AW224" s="729"/>
      <c r="AX224" s="730"/>
    </row>
    <row r="225" spans="1:50" ht="63"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717</v>
      </c>
      <c r="AE225" s="735"/>
      <c r="AF225" s="735"/>
      <c r="AG225" s="692" t="s">
        <v>801</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717</v>
      </c>
      <c r="AE226" s="690"/>
      <c r="AF226" s="690"/>
      <c r="AG226" s="376" t="s">
        <v>802</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339</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732</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30" customHeight="1" x14ac:dyDescent="0.15">
      <c r="A228" s="680"/>
      <c r="B228" s="681"/>
      <c r="C228" s="696"/>
      <c r="D228" s="697"/>
      <c r="E228" s="704" t="s">
        <v>292</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732</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717</v>
      </c>
      <c r="AE229" s="754"/>
      <c r="AF229" s="754"/>
      <c r="AG229" s="755" t="s">
        <v>803</v>
      </c>
      <c r="AH229" s="756"/>
      <c r="AI229" s="756"/>
      <c r="AJ229" s="756"/>
      <c r="AK229" s="756"/>
      <c r="AL229" s="756"/>
      <c r="AM229" s="756"/>
      <c r="AN229" s="756"/>
      <c r="AO229" s="756"/>
      <c r="AP229" s="756"/>
      <c r="AQ229" s="756"/>
      <c r="AR229" s="756"/>
      <c r="AS229" s="756"/>
      <c r="AT229" s="756"/>
      <c r="AU229" s="756"/>
      <c r="AV229" s="756"/>
      <c r="AW229" s="756"/>
      <c r="AX229" s="757"/>
    </row>
    <row r="230" spans="1:50" ht="4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717</v>
      </c>
      <c r="AE230" s="702"/>
      <c r="AF230" s="702"/>
      <c r="AG230" s="728" t="s">
        <v>804</v>
      </c>
      <c r="AH230" s="729"/>
      <c r="AI230" s="729"/>
      <c r="AJ230" s="729"/>
      <c r="AK230" s="729"/>
      <c r="AL230" s="729"/>
      <c r="AM230" s="729"/>
      <c r="AN230" s="729"/>
      <c r="AO230" s="729"/>
      <c r="AP230" s="729"/>
      <c r="AQ230" s="729"/>
      <c r="AR230" s="729"/>
      <c r="AS230" s="729"/>
      <c r="AT230" s="729"/>
      <c r="AU230" s="729"/>
      <c r="AV230" s="729"/>
      <c r="AW230" s="729"/>
      <c r="AX230" s="730"/>
    </row>
    <row r="231" spans="1:50" ht="34.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717</v>
      </c>
      <c r="AE231" s="702"/>
      <c r="AF231" s="702"/>
      <c r="AG231" s="728" t="s">
        <v>734</v>
      </c>
      <c r="AH231" s="729"/>
      <c r="AI231" s="729"/>
      <c r="AJ231" s="729"/>
      <c r="AK231" s="729"/>
      <c r="AL231" s="729"/>
      <c r="AM231" s="729"/>
      <c r="AN231" s="729"/>
      <c r="AO231" s="729"/>
      <c r="AP231" s="729"/>
      <c r="AQ231" s="729"/>
      <c r="AR231" s="729"/>
      <c r="AS231" s="729"/>
      <c r="AT231" s="729"/>
      <c r="AU231" s="729"/>
      <c r="AV231" s="729"/>
      <c r="AW231" s="729"/>
      <c r="AX231" s="730"/>
    </row>
    <row r="232" spans="1:50" ht="33"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717</v>
      </c>
      <c r="AE232" s="702"/>
      <c r="AF232" s="702"/>
      <c r="AG232" s="728" t="s">
        <v>805</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309</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733</v>
      </c>
      <c r="AE233" s="735"/>
      <c r="AF233" s="735"/>
      <c r="AG233" s="750" t="s">
        <v>694</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310</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733</v>
      </c>
      <c r="AE234" s="702"/>
      <c r="AF234" s="703"/>
      <c r="AG234" s="728" t="s">
        <v>694</v>
      </c>
      <c r="AH234" s="729"/>
      <c r="AI234" s="729"/>
      <c r="AJ234" s="729"/>
      <c r="AK234" s="729"/>
      <c r="AL234" s="729"/>
      <c r="AM234" s="729"/>
      <c r="AN234" s="729"/>
      <c r="AO234" s="729"/>
      <c r="AP234" s="729"/>
      <c r="AQ234" s="729"/>
      <c r="AR234" s="729"/>
      <c r="AS234" s="729"/>
      <c r="AT234" s="729"/>
      <c r="AU234" s="729"/>
      <c r="AV234" s="729"/>
      <c r="AW234" s="729"/>
      <c r="AX234" s="730"/>
    </row>
    <row r="235" spans="1:50" ht="32.25" customHeight="1" x14ac:dyDescent="0.15">
      <c r="A235" s="683"/>
      <c r="B235" s="684"/>
      <c r="C235" s="739" t="s">
        <v>297</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717</v>
      </c>
      <c r="AE235" s="743"/>
      <c r="AF235" s="744"/>
      <c r="AG235" s="745" t="s">
        <v>806</v>
      </c>
      <c r="AH235" s="746"/>
      <c r="AI235" s="746"/>
      <c r="AJ235" s="746"/>
      <c r="AK235" s="746"/>
      <c r="AL235" s="746"/>
      <c r="AM235" s="746"/>
      <c r="AN235" s="746"/>
      <c r="AO235" s="746"/>
      <c r="AP235" s="746"/>
      <c r="AQ235" s="746"/>
      <c r="AR235" s="746"/>
      <c r="AS235" s="746"/>
      <c r="AT235" s="746"/>
      <c r="AU235" s="746"/>
      <c r="AV235" s="746"/>
      <c r="AW235" s="746"/>
      <c r="AX235" s="747"/>
    </row>
    <row r="236" spans="1:50" ht="40.5" customHeight="1" x14ac:dyDescent="0.15">
      <c r="A236" s="137" t="s">
        <v>38</v>
      </c>
      <c r="B236" s="760"/>
      <c r="C236" s="761" t="s">
        <v>298</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717</v>
      </c>
      <c r="AE236" s="754"/>
      <c r="AF236" s="764"/>
      <c r="AG236" s="755" t="s">
        <v>808</v>
      </c>
      <c r="AH236" s="756"/>
      <c r="AI236" s="756"/>
      <c r="AJ236" s="756"/>
      <c r="AK236" s="756"/>
      <c r="AL236" s="756"/>
      <c r="AM236" s="756"/>
      <c r="AN236" s="756"/>
      <c r="AO236" s="756"/>
      <c r="AP236" s="756"/>
      <c r="AQ236" s="756"/>
      <c r="AR236" s="756"/>
      <c r="AS236" s="756"/>
      <c r="AT236" s="756"/>
      <c r="AU236" s="756"/>
      <c r="AV236" s="756"/>
      <c r="AW236" s="756"/>
      <c r="AX236" s="757"/>
    </row>
    <row r="237" spans="1:50" ht="42"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717</v>
      </c>
      <c r="AE237" s="769"/>
      <c r="AF237" s="769"/>
      <c r="AG237" s="728" t="s">
        <v>807</v>
      </c>
      <c r="AH237" s="729"/>
      <c r="AI237" s="729"/>
      <c r="AJ237" s="729"/>
      <c r="AK237" s="729"/>
      <c r="AL237" s="729"/>
      <c r="AM237" s="729"/>
      <c r="AN237" s="729"/>
      <c r="AO237" s="729"/>
      <c r="AP237" s="729"/>
      <c r="AQ237" s="729"/>
      <c r="AR237" s="729"/>
      <c r="AS237" s="729"/>
      <c r="AT237" s="729"/>
      <c r="AU237" s="729"/>
      <c r="AV237" s="729"/>
      <c r="AW237" s="729"/>
      <c r="AX237" s="730"/>
    </row>
    <row r="238" spans="1:50" ht="46.5"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717</v>
      </c>
      <c r="AE238" s="702"/>
      <c r="AF238" s="702"/>
      <c r="AG238" s="728" t="s">
        <v>809</v>
      </c>
      <c r="AH238" s="729"/>
      <c r="AI238" s="729"/>
      <c r="AJ238" s="729"/>
      <c r="AK238" s="729"/>
      <c r="AL238" s="729"/>
      <c r="AM238" s="729"/>
      <c r="AN238" s="729"/>
      <c r="AO238" s="729"/>
      <c r="AP238" s="729"/>
      <c r="AQ238" s="729"/>
      <c r="AR238" s="729"/>
      <c r="AS238" s="729"/>
      <c r="AT238" s="729"/>
      <c r="AU238" s="729"/>
      <c r="AV238" s="729"/>
      <c r="AW238" s="729"/>
      <c r="AX238" s="730"/>
    </row>
    <row r="239" spans="1:50" ht="33.75"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717</v>
      </c>
      <c r="AE239" s="702"/>
      <c r="AF239" s="702"/>
      <c r="AG239" s="758" t="s">
        <v>735</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733</v>
      </c>
      <c r="AE240" s="690"/>
      <c r="AF240" s="781"/>
      <c r="AG240" s="376" t="s">
        <v>720</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684</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810</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794</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812</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811</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814</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313</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355</v>
      </c>
      <c r="B258" s="800"/>
      <c r="C258" s="800"/>
      <c r="D258" s="801"/>
      <c r="E258" s="785" t="s">
        <v>709</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354</v>
      </c>
      <c r="B259" s="151"/>
      <c r="C259" s="151"/>
      <c r="D259" s="151"/>
      <c r="E259" s="785" t="s">
        <v>710</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353</v>
      </c>
      <c r="B260" s="151"/>
      <c r="C260" s="151"/>
      <c r="D260" s="151"/>
      <c r="E260" s="785" t="s">
        <v>711</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352</v>
      </c>
      <c r="B261" s="151"/>
      <c r="C261" s="151"/>
      <c r="D261" s="151"/>
      <c r="E261" s="785" t="s">
        <v>712</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351</v>
      </c>
      <c r="B262" s="151"/>
      <c r="C262" s="151"/>
      <c r="D262" s="151"/>
      <c r="E262" s="785" t="s">
        <v>713</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350</v>
      </c>
      <c r="B263" s="151"/>
      <c r="C263" s="151"/>
      <c r="D263" s="151"/>
      <c r="E263" s="785" t="s">
        <v>714</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349</v>
      </c>
      <c r="B264" s="151"/>
      <c r="C264" s="151"/>
      <c r="D264" s="151"/>
      <c r="E264" s="785" t="s">
        <v>715</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348</v>
      </c>
      <c r="B265" s="151"/>
      <c r="C265" s="151"/>
      <c r="D265" s="151"/>
      <c r="E265" s="785" t="s">
        <v>716</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495</v>
      </c>
      <c r="B266" s="151"/>
      <c r="C266" s="151"/>
      <c r="D266" s="151"/>
      <c r="E266" s="804" t="s">
        <v>686</v>
      </c>
      <c r="F266" s="805"/>
      <c r="G266" s="805"/>
      <c r="H266" s="92" t="str">
        <f>IF(E266="","","-")</f>
        <v>-</v>
      </c>
      <c r="I266" s="805"/>
      <c r="J266" s="805"/>
      <c r="K266" s="92" t="str">
        <f>IF(I266="","","-")</f>
        <v/>
      </c>
      <c r="L266" s="121">
        <v>341</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675</v>
      </c>
      <c r="B267" s="151"/>
      <c r="C267" s="151"/>
      <c r="D267" s="151"/>
      <c r="E267" s="804" t="s">
        <v>686</v>
      </c>
      <c r="F267" s="805"/>
      <c r="G267" s="805"/>
      <c r="H267" s="92"/>
      <c r="I267" s="805"/>
      <c r="J267" s="805"/>
      <c r="K267" s="92"/>
      <c r="L267" s="121">
        <v>348</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463</v>
      </c>
      <c r="B268" s="151"/>
      <c r="C268" s="151"/>
      <c r="D268" s="151"/>
      <c r="E268" s="807">
        <v>2021</v>
      </c>
      <c r="F268" s="152"/>
      <c r="G268" s="805" t="s">
        <v>718</v>
      </c>
      <c r="H268" s="805"/>
      <c r="I268" s="805"/>
      <c r="J268" s="152">
        <v>20</v>
      </c>
      <c r="K268" s="152"/>
      <c r="L268" s="121">
        <v>405</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342</v>
      </c>
      <c r="B269" s="262"/>
      <c r="C269" s="262"/>
      <c r="D269" s="262"/>
      <c r="E269" s="262"/>
      <c r="F269" s="263"/>
      <c r="G269" s="78" t="s">
        <v>677</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5"/>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5"/>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5"/>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5"/>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5"/>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5"/>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5"/>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5"/>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5"/>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5"/>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5"/>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5"/>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5"/>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5"/>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5"/>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5"/>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5"/>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344</v>
      </c>
      <c r="B308" s="812"/>
      <c r="C308" s="812"/>
      <c r="D308" s="812"/>
      <c r="E308" s="812"/>
      <c r="F308" s="813"/>
      <c r="G308" s="817" t="s">
        <v>736</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767</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31.5" customHeight="1" x14ac:dyDescent="0.15">
      <c r="A310" s="814"/>
      <c r="B310" s="815"/>
      <c r="C310" s="815"/>
      <c r="D310" s="815"/>
      <c r="E310" s="815"/>
      <c r="F310" s="816"/>
      <c r="G310" s="838" t="s">
        <v>737</v>
      </c>
      <c r="H310" s="839"/>
      <c r="I310" s="839"/>
      <c r="J310" s="839"/>
      <c r="K310" s="840"/>
      <c r="L310" s="841" t="s">
        <v>738</v>
      </c>
      <c r="M310" s="842"/>
      <c r="N310" s="842"/>
      <c r="O310" s="842"/>
      <c r="P310" s="842"/>
      <c r="Q310" s="842"/>
      <c r="R310" s="842"/>
      <c r="S310" s="842"/>
      <c r="T310" s="842"/>
      <c r="U310" s="842"/>
      <c r="V310" s="842"/>
      <c r="W310" s="842"/>
      <c r="X310" s="843"/>
      <c r="Y310" s="844">
        <v>1</v>
      </c>
      <c r="Z310" s="845"/>
      <c r="AA310" s="845"/>
      <c r="AB310" s="846"/>
      <c r="AC310" s="838" t="s">
        <v>768</v>
      </c>
      <c r="AD310" s="839"/>
      <c r="AE310" s="839"/>
      <c r="AF310" s="839"/>
      <c r="AG310" s="840"/>
      <c r="AH310" s="841" t="s">
        <v>771</v>
      </c>
      <c r="AI310" s="842"/>
      <c r="AJ310" s="842"/>
      <c r="AK310" s="842"/>
      <c r="AL310" s="842"/>
      <c r="AM310" s="842"/>
      <c r="AN310" s="842"/>
      <c r="AO310" s="842"/>
      <c r="AP310" s="842"/>
      <c r="AQ310" s="842"/>
      <c r="AR310" s="842"/>
      <c r="AS310" s="842"/>
      <c r="AT310" s="843"/>
      <c r="AU310" s="844">
        <v>83</v>
      </c>
      <c r="AV310" s="845"/>
      <c r="AW310" s="845"/>
      <c r="AX310" s="847"/>
    </row>
    <row r="311" spans="1:50" ht="31.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t="s">
        <v>769</v>
      </c>
      <c r="AD311" s="825"/>
      <c r="AE311" s="825"/>
      <c r="AF311" s="825"/>
      <c r="AG311" s="826"/>
      <c r="AH311" s="827" t="s">
        <v>772</v>
      </c>
      <c r="AI311" s="828"/>
      <c r="AJ311" s="828"/>
      <c r="AK311" s="828"/>
      <c r="AL311" s="828"/>
      <c r="AM311" s="828"/>
      <c r="AN311" s="828"/>
      <c r="AO311" s="828"/>
      <c r="AP311" s="828"/>
      <c r="AQ311" s="828"/>
      <c r="AR311" s="828"/>
      <c r="AS311" s="828"/>
      <c r="AT311" s="829"/>
      <c r="AU311" s="830">
        <v>22</v>
      </c>
      <c r="AV311" s="831"/>
      <c r="AW311" s="831"/>
      <c r="AX311" s="833"/>
    </row>
    <row r="312" spans="1:50" ht="31.5"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t="s">
        <v>770</v>
      </c>
      <c r="AD312" s="825"/>
      <c r="AE312" s="825"/>
      <c r="AF312" s="825"/>
      <c r="AG312" s="826"/>
      <c r="AH312" s="827" t="s">
        <v>773</v>
      </c>
      <c r="AI312" s="828"/>
      <c r="AJ312" s="828"/>
      <c r="AK312" s="828"/>
      <c r="AL312" s="828"/>
      <c r="AM312" s="828"/>
      <c r="AN312" s="828"/>
      <c r="AO312" s="828"/>
      <c r="AP312" s="828"/>
      <c r="AQ312" s="828"/>
      <c r="AR312" s="828"/>
      <c r="AS312" s="828"/>
      <c r="AT312" s="829"/>
      <c r="AU312" s="830">
        <v>3</v>
      </c>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1</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108</v>
      </c>
      <c r="AV320" s="854"/>
      <c r="AW320" s="854"/>
      <c r="AX320" s="856"/>
    </row>
    <row r="321" spans="1:51" ht="24.75" customHeight="1" x14ac:dyDescent="0.15">
      <c r="A321" s="814"/>
      <c r="B321" s="815"/>
      <c r="C321" s="815"/>
      <c r="D321" s="815"/>
      <c r="E321" s="815"/>
      <c r="F321" s="816"/>
      <c r="G321" s="817" t="s">
        <v>780</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784</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2</v>
      </c>
    </row>
    <row r="322" spans="1:51" ht="24.75"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2</v>
      </c>
    </row>
    <row r="323" spans="1:51" ht="24.75" customHeight="1" x14ac:dyDescent="0.15">
      <c r="A323" s="814"/>
      <c r="B323" s="815"/>
      <c r="C323" s="815"/>
      <c r="D323" s="815"/>
      <c r="E323" s="815"/>
      <c r="F323" s="816"/>
      <c r="G323" s="838" t="s">
        <v>751</v>
      </c>
      <c r="H323" s="839"/>
      <c r="I323" s="839"/>
      <c r="J323" s="839"/>
      <c r="K323" s="840"/>
      <c r="L323" s="841" t="s">
        <v>781</v>
      </c>
      <c r="M323" s="842"/>
      <c r="N323" s="842"/>
      <c r="O323" s="842"/>
      <c r="P323" s="842"/>
      <c r="Q323" s="842"/>
      <c r="R323" s="842"/>
      <c r="S323" s="842"/>
      <c r="T323" s="842"/>
      <c r="U323" s="842"/>
      <c r="V323" s="842"/>
      <c r="W323" s="842"/>
      <c r="X323" s="843"/>
      <c r="Y323" s="844">
        <v>63</v>
      </c>
      <c r="Z323" s="845"/>
      <c r="AA323" s="845"/>
      <c r="AB323" s="846"/>
      <c r="AC323" s="838" t="s">
        <v>751</v>
      </c>
      <c r="AD323" s="839"/>
      <c r="AE323" s="839"/>
      <c r="AF323" s="839"/>
      <c r="AG323" s="840"/>
      <c r="AH323" s="841" t="s">
        <v>786</v>
      </c>
      <c r="AI323" s="842"/>
      <c r="AJ323" s="842"/>
      <c r="AK323" s="842"/>
      <c r="AL323" s="842"/>
      <c r="AM323" s="842"/>
      <c r="AN323" s="842"/>
      <c r="AO323" s="842"/>
      <c r="AP323" s="842"/>
      <c r="AQ323" s="842"/>
      <c r="AR323" s="842"/>
      <c r="AS323" s="842"/>
      <c r="AT323" s="843"/>
      <c r="AU323" s="844">
        <v>754</v>
      </c>
      <c r="AV323" s="845"/>
      <c r="AW323" s="845"/>
      <c r="AX323" s="847"/>
      <c r="AY323">
        <f t="shared" si="11"/>
        <v>2</v>
      </c>
    </row>
    <row r="324" spans="1:51" ht="24.75" customHeight="1" x14ac:dyDescent="0.15">
      <c r="A324" s="814"/>
      <c r="B324" s="815"/>
      <c r="C324" s="815"/>
      <c r="D324" s="815"/>
      <c r="E324" s="815"/>
      <c r="F324" s="816"/>
      <c r="G324" s="824" t="s">
        <v>782</v>
      </c>
      <c r="H324" s="825"/>
      <c r="I324" s="825"/>
      <c r="J324" s="825"/>
      <c r="K324" s="826"/>
      <c r="L324" s="827" t="s">
        <v>783</v>
      </c>
      <c r="M324" s="828"/>
      <c r="N324" s="828"/>
      <c r="O324" s="828"/>
      <c r="P324" s="828"/>
      <c r="Q324" s="828"/>
      <c r="R324" s="828"/>
      <c r="S324" s="828"/>
      <c r="T324" s="828"/>
      <c r="U324" s="828"/>
      <c r="V324" s="828"/>
      <c r="W324" s="828"/>
      <c r="X324" s="829"/>
      <c r="Y324" s="830">
        <v>3</v>
      </c>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2</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2</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2</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2</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2</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2</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2</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2</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2</v>
      </c>
    </row>
    <row r="333" spans="1:51" ht="24.75"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66</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754</v>
      </c>
      <c r="AV333" s="854"/>
      <c r="AW333" s="854"/>
      <c r="AX333" s="856"/>
      <c r="AY333">
        <f t="shared" si="11"/>
        <v>2</v>
      </c>
    </row>
    <row r="334" spans="1:51" ht="24.75" customHeight="1" x14ac:dyDescent="0.15">
      <c r="A334" s="814"/>
      <c r="B334" s="815"/>
      <c r="C334" s="815"/>
      <c r="D334" s="815"/>
      <c r="E334" s="815"/>
      <c r="F334" s="816"/>
      <c r="G334" s="817" t="s">
        <v>791</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753</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2</v>
      </c>
    </row>
    <row r="335" spans="1:51" ht="24.75"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2</v>
      </c>
    </row>
    <row r="336" spans="1:51" ht="27.75" customHeight="1" x14ac:dyDescent="0.15">
      <c r="A336" s="814"/>
      <c r="B336" s="815"/>
      <c r="C336" s="815"/>
      <c r="D336" s="815"/>
      <c r="E336" s="815"/>
      <c r="F336" s="816"/>
      <c r="G336" s="838" t="s">
        <v>751</v>
      </c>
      <c r="H336" s="839"/>
      <c r="I336" s="839"/>
      <c r="J336" s="839"/>
      <c r="K336" s="840"/>
      <c r="L336" s="841" t="s">
        <v>792</v>
      </c>
      <c r="M336" s="842"/>
      <c r="N336" s="842"/>
      <c r="O336" s="842"/>
      <c r="P336" s="842"/>
      <c r="Q336" s="842"/>
      <c r="R336" s="842"/>
      <c r="S336" s="842"/>
      <c r="T336" s="842"/>
      <c r="U336" s="842"/>
      <c r="V336" s="842"/>
      <c r="W336" s="842"/>
      <c r="X336" s="843"/>
      <c r="Y336" s="844">
        <v>3</v>
      </c>
      <c r="Z336" s="845"/>
      <c r="AA336" s="845"/>
      <c r="AB336" s="846"/>
      <c r="AC336" s="838" t="s">
        <v>751</v>
      </c>
      <c r="AD336" s="839"/>
      <c r="AE336" s="839"/>
      <c r="AF336" s="839"/>
      <c r="AG336" s="840"/>
      <c r="AH336" s="841" t="s">
        <v>752</v>
      </c>
      <c r="AI336" s="842"/>
      <c r="AJ336" s="842"/>
      <c r="AK336" s="842"/>
      <c r="AL336" s="842"/>
      <c r="AM336" s="842"/>
      <c r="AN336" s="842"/>
      <c r="AO336" s="842"/>
      <c r="AP336" s="842"/>
      <c r="AQ336" s="842"/>
      <c r="AR336" s="842"/>
      <c r="AS336" s="842"/>
      <c r="AT336" s="843"/>
      <c r="AU336" s="844">
        <v>1</v>
      </c>
      <c r="AV336" s="845"/>
      <c r="AW336" s="845"/>
      <c r="AX336" s="847"/>
      <c r="AY336">
        <f t="shared" si="12"/>
        <v>2</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2</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2</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2</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2</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2</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2</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2</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2</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2</v>
      </c>
    </row>
    <row r="346" spans="1:51" ht="24.75"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3</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1</v>
      </c>
      <c r="AV346" s="854"/>
      <c r="AW346" s="854"/>
      <c r="AX346" s="856"/>
      <c r="AY346">
        <f t="shared" si="13"/>
        <v>2</v>
      </c>
    </row>
    <row r="347" spans="1:51" ht="24.75" customHeight="1" x14ac:dyDescent="0.15">
      <c r="A347" s="814"/>
      <c r="B347" s="815"/>
      <c r="C347" s="815"/>
      <c r="D347" s="815"/>
      <c r="E347" s="815"/>
      <c r="F347" s="816"/>
      <c r="G347" s="817" t="s">
        <v>790</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1</v>
      </c>
    </row>
    <row r="348" spans="1:51" ht="24.75"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1</v>
      </c>
    </row>
    <row r="349" spans="1:51" s="16" customFormat="1" ht="24.75" customHeight="1" x14ac:dyDescent="0.15">
      <c r="A349" s="814"/>
      <c r="B349" s="815"/>
      <c r="C349" s="815"/>
      <c r="D349" s="815"/>
      <c r="E349" s="815"/>
      <c r="F349" s="816"/>
      <c r="G349" s="838" t="s">
        <v>751</v>
      </c>
      <c r="H349" s="839"/>
      <c r="I349" s="839"/>
      <c r="J349" s="839"/>
      <c r="K349" s="840"/>
      <c r="L349" s="841" t="s">
        <v>795</v>
      </c>
      <c r="M349" s="842"/>
      <c r="N349" s="842"/>
      <c r="O349" s="842"/>
      <c r="P349" s="842"/>
      <c r="Q349" s="842"/>
      <c r="R349" s="842"/>
      <c r="S349" s="842"/>
      <c r="T349" s="842"/>
      <c r="U349" s="842"/>
      <c r="V349" s="842"/>
      <c r="W349" s="842"/>
      <c r="X349" s="843"/>
      <c r="Y349" s="844">
        <v>19</v>
      </c>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1</v>
      </c>
    </row>
    <row r="350" spans="1:51" ht="24.75"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1</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1</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1</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1</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1</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1</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1</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1</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1</v>
      </c>
    </row>
    <row r="359" spans="1:51" ht="24.75"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19</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1</v>
      </c>
    </row>
    <row r="360" spans="1:51" ht="24.75" hidden="1" customHeight="1" thickBot="1" x14ac:dyDescent="0.2">
      <c r="A360" s="857" t="s">
        <v>656</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307</v>
      </c>
      <c r="AM360" s="861"/>
      <c r="AN360" s="861"/>
      <c r="AO360" s="94" t="s">
        <v>306</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273</v>
      </c>
      <c r="K365" s="151"/>
      <c r="L365" s="151"/>
      <c r="M365" s="151"/>
      <c r="N365" s="151"/>
      <c r="O365" s="151"/>
      <c r="P365" s="431" t="s">
        <v>25</v>
      </c>
      <c r="Q365" s="431"/>
      <c r="R365" s="431"/>
      <c r="S365" s="431"/>
      <c r="T365" s="431"/>
      <c r="U365" s="431"/>
      <c r="V365" s="431"/>
      <c r="W365" s="431"/>
      <c r="X365" s="431"/>
      <c r="Y365" s="864" t="s">
        <v>272</v>
      </c>
      <c r="Z365" s="865"/>
      <c r="AA365" s="865"/>
      <c r="AB365" s="865"/>
      <c r="AC365" s="863" t="s">
        <v>305</v>
      </c>
      <c r="AD365" s="863"/>
      <c r="AE365" s="863"/>
      <c r="AF365" s="863"/>
      <c r="AG365" s="863"/>
      <c r="AH365" s="864" t="s">
        <v>325</v>
      </c>
      <c r="AI365" s="862"/>
      <c r="AJ365" s="862"/>
      <c r="AK365" s="862"/>
      <c r="AL365" s="862" t="s">
        <v>19</v>
      </c>
      <c r="AM365" s="862"/>
      <c r="AN365" s="862"/>
      <c r="AO365" s="866"/>
      <c r="AP365" s="887" t="s">
        <v>274</v>
      </c>
      <c r="AQ365" s="887"/>
      <c r="AR365" s="887"/>
      <c r="AS365" s="887"/>
      <c r="AT365" s="887"/>
      <c r="AU365" s="887"/>
      <c r="AV365" s="887"/>
      <c r="AW365" s="887"/>
      <c r="AX365" s="887"/>
    </row>
    <row r="366" spans="1:51" ht="30" customHeight="1" x14ac:dyDescent="0.15">
      <c r="A366" s="873">
        <v>1</v>
      </c>
      <c r="B366" s="873">
        <v>1</v>
      </c>
      <c r="C366" s="874" t="s">
        <v>739</v>
      </c>
      <c r="D366" s="875"/>
      <c r="E366" s="875"/>
      <c r="F366" s="875"/>
      <c r="G366" s="875"/>
      <c r="H366" s="875"/>
      <c r="I366" s="875"/>
      <c r="J366" s="876">
        <v>8000020130001</v>
      </c>
      <c r="K366" s="877"/>
      <c r="L366" s="877"/>
      <c r="M366" s="877"/>
      <c r="N366" s="877"/>
      <c r="O366" s="877"/>
      <c r="P366" s="879" t="s">
        <v>749</v>
      </c>
      <c r="Q366" s="879"/>
      <c r="R366" s="879"/>
      <c r="S366" s="879"/>
      <c r="T366" s="879"/>
      <c r="U366" s="879"/>
      <c r="V366" s="879"/>
      <c r="W366" s="879"/>
      <c r="X366" s="879"/>
      <c r="Y366" s="880">
        <v>1</v>
      </c>
      <c r="Z366" s="881"/>
      <c r="AA366" s="881"/>
      <c r="AB366" s="882"/>
      <c r="AC366" s="883" t="s">
        <v>750</v>
      </c>
      <c r="AD366" s="884"/>
      <c r="AE366" s="884"/>
      <c r="AF366" s="884"/>
      <c r="AG366" s="884"/>
      <c r="AH366" s="867" t="s">
        <v>694</v>
      </c>
      <c r="AI366" s="868"/>
      <c r="AJ366" s="868"/>
      <c r="AK366" s="868"/>
      <c r="AL366" s="869" t="s">
        <v>694</v>
      </c>
      <c r="AM366" s="870"/>
      <c r="AN366" s="870"/>
      <c r="AO366" s="871"/>
      <c r="AP366" s="872" t="s">
        <v>694</v>
      </c>
      <c r="AQ366" s="872"/>
      <c r="AR366" s="872"/>
      <c r="AS366" s="872"/>
      <c r="AT366" s="872"/>
      <c r="AU366" s="872"/>
      <c r="AV366" s="872"/>
      <c r="AW366" s="872"/>
      <c r="AX366" s="872"/>
    </row>
    <row r="367" spans="1:51" ht="30" customHeight="1" x14ac:dyDescent="0.15">
      <c r="A367" s="873">
        <v>2</v>
      </c>
      <c r="B367" s="873">
        <v>1</v>
      </c>
      <c r="C367" s="874" t="s">
        <v>740</v>
      </c>
      <c r="D367" s="875"/>
      <c r="E367" s="875"/>
      <c r="F367" s="875"/>
      <c r="G367" s="875"/>
      <c r="H367" s="875"/>
      <c r="I367" s="875"/>
      <c r="J367" s="876">
        <v>7000020340006</v>
      </c>
      <c r="K367" s="877"/>
      <c r="L367" s="877"/>
      <c r="M367" s="877"/>
      <c r="N367" s="877"/>
      <c r="O367" s="877"/>
      <c r="P367" s="879" t="s">
        <v>749</v>
      </c>
      <c r="Q367" s="879"/>
      <c r="R367" s="879"/>
      <c r="S367" s="879"/>
      <c r="T367" s="879"/>
      <c r="U367" s="879"/>
      <c r="V367" s="879"/>
      <c r="W367" s="879"/>
      <c r="X367" s="879"/>
      <c r="Y367" s="880">
        <v>0.7</v>
      </c>
      <c r="Z367" s="881"/>
      <c r="AA367" s="881"/>
      <c r="AB367" s="882"/>
      <c r="AC367" s="883" t="s">
        <v>750</v>
      </c>
      <c r="AD367" s="884"/>
      <c r="AE367" s="884"/>
      <c r="AF367" s="884"/>
      <c r="AG367" s="884"/>
      <c r="AH367" s="867" t="s">
        <v>694</v>
      </c>
      <c r="AI367" s="868"/>
      <c r="AJ367" s="868"/>
      <c r="AK367" s="868"/>
      <c r="AL367" s="869" t="s">
        <v>694</v>
      </c>
      <c r="AM367" s="870"/>
      <c r="AN367" s="870"/>
      <c r="AO367" s="871"/>
      <c r="AP367" s="872" t="s">
        <v>694</v>
      </c>
      <c r="AQ367" s="872"/>
      <c r="AR367" s="872"/>
      <c r="AS367" s="872"/>
      <c r="AT367" s="872"/>
      <c r="AU367" s="872"/>
      <c r="AV367" s="872"/>
      <c r="AW367" s="872"/>
      <c r="AX367" s="872"/>
      <c r="AY367">
        <f>COUNTA($C$367)</f>
        <v>1</v>
      </c>
    </row>
    <row r="368" spans="1:51" ht="30" customHeight="1" x14ac:dyDescent="0.15">
      <c r="A368" s="873">
        <v>3</v>
      </c>
      <c r="B368" s="873">
        <v>1</v>
      </c>
      <c r="C368" s="874" t="s">
        <v>741</v>
      </c>
      <c r="D368" s="875"/>
      <c r="E368" s="875"/>
      <c r="F368" s="875"/>
      <c r="G368" s="875"/>
      <c r="H368" s="875"/>
      <c r="I368" s="875"/>
      <c r="J368" s="876">
        <v>2000020260002</v>
      </c>
      <c r="K368" s="877"/>
      <c r="L368" s="877"/>
      <c r="M368" s="877"/>
      <c r="N368" s="877"/>
      <c r="O368" s="877"/>
      <c r="P368" s="878" t="s">
        <v>749</v>
      </c>
      <c r="Q368" s="879"/>
      <c r="R368" s="879"/>
      <c r="S368" s="879"/>
      <c r="T368" s="879"/>
      <c r="U368" s="879"/>
      <c r="V368" s="879"/>
      <c r="W368" s="879"/>
      <c r="X368" s="879"/>
      <c r="Y368" s="880">
        <v>0.6</v>
      </c>
      <c r="Z368" s="881"/>
      <c r="AA368" s="881"/>
      <c r="AB368" s="882"/>
      <c r="AC368" s="883" t="s">
        <v>750</v>
      </c>
      <c r="AD368" s="884"/>
      <c r="AE368" s="884"/>
      <c r="AF368" s="884"/>
      <c r="AG368" s="884"/>
      <c r="AH368" s="885" t="s">
        <v>694</v>
      </c>
      <c r="AI368" s="886"/>
      <c r="AJ368" s="886"/>
      <c r="AK368" s="886"/>
      <c r="AL368" s="869" t="s">
        <v>694</v>
      </c>
      <c r="AM368" s="870"/>
      <c r="AN368" s="870"/>
      <c r="AO368" s="871"/>
      <c r="AP368" s="872" t="s">
        <v>694</v>
      </c>
      <c r="AQ368" s="872"/>
      <c r="AR368" s="872"/>
      <c r="AS368" s="872"/>
      <c r="AT368" s="872"/>
      <c r="AU368" s="872"/>
      <c r="AV368" s="872"/>
      <c r="AW368" s="872"/>
      <c r="AX368" s="872"/>
      <c r="AY368">
        <f>COUNTA($C$368)</f>
        <v>1</v>
      </c>
    </row>
    <row r="369" spans="1:51" ht="30" customHeight="1" x14ac:dyDescent="0.15">
      <c r="A369" s="873">
        <v>4</v>
      </c>
      <c r="B369" s="873">
        <v>1</v>
      </c>
      <c r="C369" s="874" t="s">
        <v>742</v>
      </c>
      <c r="D369" s="875"/>
      <c r="E369" s="875"/>
      <c r="F369" s="875"/>
      <c r="G369" s="875"/>
      <c r="H369" s="875"/>
      <c r="I369" s="875"/>
      <c r="J369" s="876">
        <v>6000020400009</v>
      </c>
      <c r="K369" s="877"/>
      <c r="L369" s="877"/>
      <c r="M369" s="877"/>
      <c r="N369" s="877"/>
      <c r="O369" s="877"/>
      <c r="P369" s="878" t="s">
        <v>749</v>
      </c>
      <c r="Q369" s="879"/>
      <c r="R369" s="879"/>
      <c r="S369" s="879"/>
      <c r="T369" s="879"/>
      <c r="U369" s="879"/>
      <c r="V369" s="879"/>
      <c r="W369" s="879"/>
      <c r="X369" s="879"/>
      <c r="Y369" s="880">
        <v>0.6</v>
      </c>
      <c r="Z369" s="881"/>
      <c r="AA369" s="881"/>
      <c r="AB369" s="882"/>
      <c r="AC369" s="883" t="s">
        <v>750</v>
      </c>
      <c r="AD369" s="884"/>
      <c r="AE369" s="884"/>
      <c r="AF369" s="884"/>
      <c r="AG369" s="884"/>
      <c r="AH369" s="885" t="s">
        <v>694</v>
      </c>
      <c r="AI369" s="886"/>
      <c r="AJ369" s="886"/>
      <c r="AK369" s="886"/>
      <c r="AL369" s="869" t="s">
        <v>694</v>
      </c>
      <c r="AM369" s="870"/>
      <c r="AN369" s="870"/>
      <c r="AO369" s="871"/>
      <c r="AP369" s="872" t="s">
        <v>694</v>
      </c>
      <c r="AQ369" s="872"/>
      <c r="AR369" s="872"/>
      <c r="AS369" s="872"/>
      <c r="AT369" s="872"/>
      <c r="AU369" s="872"/>
      <c r="AV369" s="872"/>
      <c r="AW369" s="872"/>
      <c r="AX369" s="872"/>
      <c r="AY369">
        <f>COUNTA($C$369)</f>
        <v>1</v>
      </c>
    </row>
    <row r="370" spans="1:51" ht="30" customHeight="1" x14ac:dyDescent="0.15">
      <c r="A370" s="873">
        <v>5</v>
      </c>
      <c r="B370" s="873">
        <v>1</v>
      </c>
      <c r="C370" s="874" t="s">
        <v>743</v>
      </c>
      <c r="D370" s="875"/>
      <c r="E370" s="875"/>
      <c r="F370" s="875"/>
      <c r="G370" s="875"/>
      <c r="H370" s="875"/>
      <c r="I370" s="875"/>
      <c r="J370" s="876">
        <v>8000020280003</v>
      </c>
      <c r="K370" s="877"/>
      <c r="L370" s="877"/>
      <c r="M370" s="877"/>
      <c r="N370" s="877"/>
      <c r="O370" s="877"/>
      <c r="P370" s="879" t="s">
        <v>749</v>
      </c>
      <c r="Q370" s="879"/>
      <c r="R370" s="879"/>
      <c r="S370" s="879"/>
      <c r="T370" s="879"/>
      <c r="U370" s="879"/>
      <c r="V370" s="879"/>
      <c r="W370" s="879"/>
      <c r="X370" s="879"/>
      <c r="Y370" s="880">
        <v>0.4</v>
      </c>
      <c r="Z370" s="881"/>
      <c r="AA370" s="881"/>
      <c r="AB370" s="882"/>
      <c r="AC370" s="883" t="s">
        <v>750</v>
      </c>
      <c r="AD370" s="884"/>
      <c r="AE370" s="884"/>
      <c r="AF370" s="884"/>
      <c r="AG370" s="884"/>
      <c r="AH370" s="885" t="s">
        <v>694</v>
      </c>
      <c r="AI370" s="886"/>
      <c r="AJ370" s="886"/>
      <c r="AK370" s="886"/>
      <c r="AL370" s="869" t="s">
        <v>694</v>
      </c>
      <c r="AM370" s="870"/>
      <c r="AN370" s="870"/>
      <c r="AO370" s="871"/>
      <c r="AP370" s="872" t="s">
        <v>694</v>
      </c>
      <c r="AQ370" s="872"/>
      <c r="AR370" s="872"/>
      <c r="AS370" s="872"/>
      <c r="AT370" s="872"/>
      <c r="AU370" s="872"/>
      <c r="AV370" s="872"/>
      <c r="AW370" s="872"/>
      <c r="AX370" s="872"/>
      <c r="AY370">
        <f>COUNTA($C$370)</f>
        <v>1</v>
      </c>
    </row>
    <row r="371" spans="1:51" ht="30" customHeight="1" x14ac:dyDescent="0.15">
      <c r="A371" s="873">
        <v>6</v>
      </c>
      <c r="B371" s="873">
        <v>1</v>
      </c>
      <c r="C371" s="874" t="s">
        <v>744</v>
      </c>
      <c r="D371" s="875"/>
      <c r="E371" s="875"/>
      <c r="F371" s="875"/>
      <c r="G371" s="875"/>
      <c r="H371" s="875"/>
      <c r="I371" s="875"/>
      <c r="J371" s="876">
        <v>7000020100005</v>
      </c>
      <c r="K371" s="877"/>
      <c r="L371" s="877"/>
      <c r="M371" s="877"/>
      <c r="N371" s="877"/>
      <c r="O371" s="877"/>
      <c r="P371" s="879" t="s">
        <v>749</v>
      </c>
      <c r="Q371" s="879"/>
      <c r="R371" s="879"/>
      <c r="S371" s="879"/>
      <c r="T371" s="879"/>
      <c r="U371" s="879"/>
      <c r="V371" s="879"/>
      <c r="W371" s="879"/>
      <c r="X371" s="879"/>
      <c r="Y371" s="880">
        <v>0.4</v>
      </c>
      <c r="Z371" s="881"/>
      <c r="AA371" s="881"/>
      <c r="AB371" s="882"/>
      <c r="AC371" s="883" t="s">
        <v>750</v>
      </c>
      <c r="AD371" s="884"/>
      <c r="AE371" s="884"/>
      <c r="AF371" s="884"/>
      <c r="AG371" s="884"/>
      <c r="AH371" s="885" t="s">
        <v>694</v>
      </c>
      <c r="AI371" s="886"/>
      <c r="AJ371" s="886"/>
      <c r="AK371" s="886"/>
      <c r="AL371" s="869" t="s">
        <v>694</v>
      </c>
      <c r="AM371" s="870"/>
      <c r="AN371" s="870"/>
      <c r="AO371" s="871"/>
      <c r="AP371" s="872" t="s">
        <v>694</v>
      </c>
      <c r="AQ371" s="872"/>
      <c r="AR371" s="872"/>
      <c r="AS371" s="872"/>
      <c r="AT371" s="872"/>
      <c r="AU371" s="872"/>
      <c r="AV371" s="872"/>
      <c r="AW371" s="872"/>
      <c r="AX371" s="872"/>
      <c r="AY371">
        <f>COUNTA($C$371)</f>
        <v>1</v>
      </c>
    </row>
    <row r="372" spans="1:51" ht="30" customHeight="1" x14ac:dyDescent="0.15">
      <c r="A372" s="873">
        <v>7</v>
      </c>
      <c r="B372" s="873">
        <v>1</v>
      </c>
      <c r="C372" s="874" t="s">
        <v>745</v>
      </c>
      <c r="D372" s="875"/>
      <c r="E372" s="875"/>
      <c r="F372" s="875"/>
      <c r="G372" s="875"/>
      <c r="H372" s="875"/>
      <c r="I372" s="875"/>
      <c r="J372" s="876">
        <v>4000020120006</v>
      </c>
      <c r="K372" s="877"/>
      <c r="L372" s="877"/>
      <c r="M372" s="877"/>
      <c r="N372" s="877"/>
      <c r="O372" s="877"/>
      <c r="P372" s="879" t="s">
        <v>749</v>
      </c>
      <c r="Q372" s="879"/>
      <c r="R372" s="879"/>
      <c r="S372" s="879"/>
      <c r="T372" s="879"/>
      <c r="U372" s="879"/>
      <c r="V372" s="879"/>
      <c r="W372" s="879"/>
      <c r="X372" s="879"/>
      <c r="Y372" s="880">
        <v>0.3</v>
      </c>
      <c r="Z372" s="881"/>
      <c r="AA372" s="881"/>
      <c r="AB372" s="882"/>
      <c r="AC372" s="883" t="s">
        <v>750</v>
      </c>
      <c r="AD372" s="884"/>
      <c r="AE372" s="884"/>
      <c r="AF372" s="884"/>
      <c r="AG372" s="884"/>
      <c r="AH372" s="885" t="s">
        <v>694</v>
      </c>
      <c r="AI372" s="886"/>
      <c r="AJ372" s="886"/>
      <c r="AK372" s="886"/>
      <c r="AL372" s="869" t="s">
        <v>694</v>
      </c>
      <c r="AM372" s="870"/>
      <c r="AN372" s="870"/>
      <c r="AO372" s="871"/>
      <c r="AP372" s="872" t="s">
        <v>694</v>
      </c>
      <c r="AQ372" s="872"/>
      <c r="AR372" s="872"/>
      <c r="AS372" s="872"/>
      <c r="AT372" s="872"/>
      <c r="AU372" s="872"/>
      <c r="AV372" s="872"/>
      <c r="AW372" s="872"/>
      <c r="AX372" s="872"/>
      <c r="AY372">
        <f>COUNTA($C$372)</f>
        <v>1</v>
      </c>
    </row>
    <row r="373" spans="1:51" ht="30" customHeight="1" x14ac:dyDescent="0.15">
      <c r="A373" s="873">
        <v>8</v>
      </c>
      <c r="B373" s="873">
        <v>1</v>
      </c>
      <c r="C373" s="874" t="s">
        <v>746</v>
      </c>
      <c r="D373" s="875"/>
      <c r="E373" s="875"/>
      <c r="F373" s="875"/>
      <c r="G373" s="875"/>
      <c r="H373" s="875"/>
      <c r="I373" s="875"/>
      <c r="J373" s="876">
        <v>2000020350001</v>
      </c>
      <c r="K373" s="877"/>
      <c r="L373" s="877"/>
      <c r="M373" s="877"/>
      <c r="N373" s="877"/>
      <c r="O373" s="877"/>
      <c r="P373" s="879" t="s">
        <v>749</v>
      </c>
      <c r="Q373" s="879"/>
      <c r="R373" s="879"/>
      <c r="S373" s="879"/>
      <c r="T373" s="879"/>
      <c r="U373" s="879"/>
      <c r="V373" s="879"/>
      <c r="W373" s="879"/>
      <c r="X373" s="879"/>
      <c r="Y373" s="880">
        <v>0.3</v>
      </c>
      <c r="Z373" s="881"/>
      <c r="AA373" s="881"/>
      <c r="AB373" s="882"/>
      <c r="AC373" s="883" t="s">
        <v>750</v>
      </c>
      <c r="AD373" s="884"/>
      <c r="AE373" s="884"/>
      <c r="AF373" s="884"/>
      <c r="AG373" s="884"/>
      <c r="AH373" s="885" t="s">
        <v>694</v>
      </c>
      <c r="AI373" s="886"/>
      <c r="AJ373" s="886"/>
      <c r="AK373" s="886"/>
      <c r="AL373" s="869" t="s">
        <v>694</v>
      </c>
      <c r="AM373" s="870"/>
      <c r="AN373" s="870"/>
      <c r="AO373" s="871"/>
      <c r="AP373" s="872" t="s">
        <v>694</v>
      </c>
      <c r="AQ373" s="872"/>
      <c r="AR373" s="872"/>
      <c r="AS373" s="872"/>
      <c r="AT373" s="872"/>
      <c r="AU373" s="872"/>
      <c r="AV373" s="872"/>
      <c r="AW373" s="872"/>
      <c r="AX373" s="872"/>
      <c r="AY373">
        <f>COUNTA($C$373)</f>
        <v>1</v>
      </c>
    </row>
    <row r="374" spans="1:51" ht="30" customHeight="1" x14ac:dyDescent="0.15">
      <c r="A374" s="873">
        <v>9</v>
      </c>
      <c r="B374" s="873">
        <v>1</v>
      </c>
      <c r="C374" s="874" t="s">
        <v>747</v>
      </c>
      <c r="D374" s="875"/>
      <c r="E374" s="875"/>
      <c r="F374" s="875"/>
      <c r="G374" s="875"/>
      <c r="H374" s="875"/>
      <c r="I374" s="875"/>
      <c r="J374" s="876">
        <v>5000020390003</v>
      </c>
      <c r="K374" s="877"/>
      <c r="L374" s="877"/>
      <c r="M374" s="877"/>
      <c r="N374" s="877"/>
      <c r="O374" s="877"/>
      <c r="P374" s="879" t="s">
        <v>749</v>
      </c>
      <c r="Q374" s="879"/>
      <c r="R374" s="879"/>
      <c r="S374" s="879"/>
      <c r="T374" s="879"/>
      <c r="U374" s="879"/>
      <c r="V374" s="879"/>
      <c r="W374" s="879"/>
      <c r="X374" s="879"/>
      <c r="Y374" s="880">
        <v>0.2</v>
      </c>
      <c r="Z374" s="881"/>
      <c r="AA374" s="881"/>
      <c r="AB374" s="882"/>
      <c r="AC374" s="883" t="s">
        <v>750</v>
      </c>
      <c r="AD374" s="884"/>
      <c r="AE374" s="884"/>
      <c r="AF374" s="884"/>
      <c r="AG374" s="884"/>
      <c r="AH374" s="885" t="s">
        <v>694</v>
      </c>
      <c r="AI374" s="886"/>
      <c r="AJ374" s="886"/>
      <c r="AK374" s="886"/>
      <c r="AL374" s="869" t="s">
        <v>694</v>
      </c>
      <c r="AM374" s="870"/>
      <c r="AN374" s="870"/>
      <c r="AO374" s="871"/>
      <c r="AP374" s="872" t="s">
        <v>694</v>
      </c>
      <c r="AQ374" s="872"/>
      <c r="AR374" s="872"/>
      <c r="AS374" s="872"/>
      <c r="AT374" s="872"/>
      <c r="AU374" s="872"/>
      <c r="AV374" s="872"/>
      <c r="AW374" s="872"/>
      <c r="AX374" s="872"/>
      <c r="AY374">
        <f>COUNTA($C$374)</f>
        <v>1</v>
      </c>
    </row>
    <row r="375" spans="1:51" ht="30" customHeight="1" x14ac:dyDescent="0.15">
      <c r="A375" s="873">
        <v>10</v>
      </c>
      <c r="B375" s="873">
        <v>1</v>
      </c>
      <c r="C375" s="874" t="s">
        <v>748</v>
      </c>
      <c r="D375" s="875"/>
      <c r="E375" s="875"/>
      <c r="F375" s="875"/>
      <c r="G375" s="875"/>
      <c r="H375" s="875"/>
      <c r="I375" s="875"/>
      <c r="J375" s="876">
        <v>7000020070009</v>
      </c>
      <c r="K375" s="877"/>
      <c r="L375" s="877"/>
      <c r="M375" s="877"/>
      <c r="N375" s="877"/>
      <c r="O375" s="877"/>
      <c r="P375" s="879" t="s">
        <v>749</v>
      </c>
      <c r="Q375" s="879"/>
      <c r="R375" s="879"/>
      <c r="S375" s="879"/>
      <c r="T375" s="879"/>
      <c r="U375" s="879"/>
      <c r="V375" s="879"/>
      <c r="W375" s="879"/>
      <c r="X375" s="879"/>
      <c r="Y375" s="880">
        <v>0.1</v>
      </c>
      <c r="Z375" s="881"/>
      <c r="AA375" s="881"/>
      <c r="AB375" s="882"/>
      <c r="AC375" s="883" t="s">
        <v>750</v>
      </c>
      <c r="AD375" s="884"/>
      <c r="AE375" s="884"/>
      <c r="AF375" s="884"/>
      <c r="AG375" s="884"/>
      <c r="AH375" s="885" t="s">
        <v>694</v>
      </c>
      <c r="AI375" s="886"/>
      <c r="AJ375" s="886"/>
      <c r="AK375" s="886"/>
      <c r="AL375" s="869" t="s">
        <v>694</v>
      </c>
      <c r="AM375" s="870"/>
      <c r="AN375" s="870"/>
      <c r="AO375" s="871"/>
      <c r="AP375" s="872" t="s">
        <v>694</v>
      </c>
      <c r="AQ375" s="872"/>
      <c r="AR375" s="872"/>
      <c r="AS375" s="872"/>
      <c r="AT375" s="872"/>
      <c r="AU375" s="872"/>
      <c r="AV375" s="872"/>
      <c r="AW375" s="872"/>
      <c r="AX375" s="872"/>
      <c r="AY375">
        <f>COUNTA($C$375)</f>
        <v>1</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273</v>
      </c>
      <c r="K398" s="151"/>
      <c r="L398" s="151"/>
      <c r="M398" s="151"/>
      <c r="N398" s="151"/>
      <c r="O398" s="151"/>
      <c r="P398" s="431" t="s">
        <v>25</v>
      </c>
      <c r="Q398" s="431"/>
      <c r="R398" s="431"/>
      <c r="S398" s="431"/>
      <c r="T398" s="431"/>
      <c r="U398" s="431"/>
      <c r="V398" s="431"/>
      <c r="W398" s="431"/>
      <c r="X398" s="431"/>
      <c r="Y398" s="864" t="s">
        <v>272</v>
      </c>
      <c r="Z398" s="865"/>
      <c r="AA398" s="865"/>
      <c r="AB398" s="865"/>
      <c r="AC398" s="863" t="s">
        <v>305</v>
      </c>
      <c r="AD398" s="863"/>
      <c r="AE398" s="863"/>
      <c r="AF398" s="863"/>
      <c r="AG398" s="863"/>
      <c r="AH398" s="864" t="s">
        <v>325</v>
      </c>
      <c r="AI398" s="862"/>
      <c r="AJ398" s="862"/>
      <c r="AK398" s="862"/>
      <c r="AL398" s="862" t="s">
        <v>19</v>
      </c>
      <c r="AM398" s="862"/>
      <c r="AN398" s="862"/>
      <c r="AO398" s="866"/>
      <c r="AP398" s="887" t="s">
        <v>274</v>
      </c>
      <c r="AQ398" s="887"/>
      <c r="AR398" s="887"/>
      <c r="AS398" s="887"/>
      <c r="AT398" s="887"/>
      <c r="AU398" s="887"/>
      <c r="AV398" s="887"/>
      <c r="AW398" s="887"/>
      <c r="AX398" s="887"/>
      <c r="AY398">
        <f>$AY$396</f>
        <v>1</v>
      </c>
    </row>
    <row r="399" spans="1:51" ht="51" customHeight="1" x14ac:dyDescent="0.15">
      <c r="A399" s="873">
        <v>1</v>
      </c>
      <c r="B399" s="873">
        <v>1</v>
      </c>
      <c r="C399" s="874" t="s">
        <v>756</v>
      </c>
      <c r="D399" s="875"/>
      <c r="E399" s="875"/>
      <c r="F399" s="875"/>
      <c r="G399" s="875"/>
      <c r="H399" s="875"/>
      <c r="I399" s="875"/>
      <c r="J399" s="876">
        <v>3000020141003</v>
      </c>
      <c r="K399" s="877"/>
      <c r="L399" s="877"/>
      <c r="M399" s="877"/>
      <c r="N399" s="877"/>
      <c r="O399" s="877"/>
      <c r="P399" s="879" t="s">
        <v>766</v>
      </c>
      <c r="Q399" s="879"/>
      <c r="R399" s="879"/>
      <c r="S399" s="879"/>
      <c r="T399" s="879"/>
      <c r="U399" s="879"/>
      <c r="V399" s="879"/>
      <c r="W399" s="879"/>
      <c r="X399" s="879"/>
      <c r="Y399" s="880">
        <v>108</v>
      </c>
      <c r="Z399" s="881"/>
      <c r="AA399" s="881"/>
      <c r="AB399" s="882"/>
      <c r="AC399" s="883" t="s">
        <v>750</v>
      </c>
      <c r="AD399" s="884"/>
      <c r="AE399" s="884"/>
      <c r="AF399" s="884"/>
      <c r="AG399" s="884"/>
      <c r="AH399" s="867" t="s">
        <v>694</v>
      </c>
      <c r="AI399" s="868"/>
      <c r="AJ399" s="868"/>
      <c r="AK399" s="868"/>
      <c r="AL399" s="869" t="s">
        <v>694</v>
      </c>
      <c r="AM399" s="870"/>
      <c r="AN399" s="870"/>
      <c r="AO399" s="871"/>
      <c r="AP399" s="872" t="s">
        <v>694</v>
      </c>
      <c r="AQ399" s="872"/>
      <c r="AR399" s="872"/>
      <c r="AS399" s="872"/>
      <c r="AT399" s="872"/>
      <c r="AU399" s="872"/>
      <c r="AV399" s="872"/>
      <c r="AW399" s="872"/>
      <c r="AX399" s="872"/>
      <c r="AY399">
        <f>$AY$396</f>
        <v>1</v>
      </c>
    </row>
    <row r="400" spans="1:51" ht="51" customHeight="1" x14ac:dyDescent="0.15">
      <c r="A400" s="873">
        <v>2</v>
      </c>
      <c r="B400" s="873">
        <v>1</v>
      </c>
      <c r="C400" s="874" t="s">
        <v>757</v>
      </c>
      <c r="D400" s="875"/>
      <c r="E400" s="875"/>
      <c r="F400" s="875"/>
      <c r="G400" s="875"/>
      <c r="H400" s="875"/>
      <c r="I400" s="875"/>
      <c r="J400" s="876">
        <v>7000020141305</v>
      </c>
      <c r="K400" s="877"/>
      <c r="L400" s="877"/>
      <c r="M400" s="877"/>
      <c r="N400" s="877"/>
      <c r="O400" s="877"/>
      <c r="P400" s="879" t="s">
        <v>766</v>
      </c>
      <c r="Q400" s="879"/>
      <c r="R400" s="879"/>
      <c r="S400" s="879"/>
      <c r="T400" s="879"/>
      <c r="U400" s="879"/>
      <c r="V400" s="879"/>
      <c r="W400" s="879"/>
      <c r="X400" s="879"/>
      <c r="Y400" s="880">
        <v>65</v>
      </c>
      <c r="Z400" s="881"/>
      <c r="AA400" s="881"/>
      <c r="AB400" s="882"/>
      <c r="AC400" s="883" t="s">
        <v>750</v>
      </c>
      <c r="AD400" s="884"/>
      <c r="AE400" s="884"/>
      <c r="AF400" s="884"/>
      <c r="AG400" s="884"/>
      <c r="AH400" s="867" t="s">
        <v>694</v>
      </c>
      <c r="AI400" s="868"/>
      <c r="AJ400" s="868"/>
      <c r="AK400" s="868"/>
      <c r="AL400" s="869" t="s">
        <v>694</v>
      </c>
      <c r="AM400" s="870"/>
      <c r="AN400" s="870"/>
      <c r="AO400" s="871"/>
      <c r="AP400" s="872" t="s">
        <v>694</v>
      </c>
      <c r="AQ400" s="872"/>
      <c r="AR400" s="872"/>
      <c r="AS400" s="872"/>
      <c r="AT400" s="872"/>
      <c r="AU400" s="872"/>
      <c r="AV400" s="872"/>
      <c r="AW400" s="872"/>
      <c r="AX400" s="872"/>
      <c r="AY400">
        <f>COUNTA($C$400)</f>
        <v>1</v>
      </c>
    </row>
    <row r="401" spans="1:51" ht="51" customHeight="1" x14ac:dyDescent="0.15">
      <c r="A401" s="873">
        <v>3</v>
      </c>
      <c r="B401" s="873">
        <v>1</v>
      </c>
      <c r="C401" s="874" t="s">
        <v>758</v>
      </c>
      <c r="D401" s="875"/>
      <c r="E401" s="875"/>
      <c r="F401" s="875"/>
      <c r="G401" s="875"/>
      <c r="H401" s="875"/>
      <c r="I401" s="875"/>
      <c r="J401" s="876">
        <v>1000020131121</v>
      </c>
      <c r="K401" s="877"/>
      <c r="L401" s="877"/>
      <c r="M401" s="877"/>
      <c r="N401" s="877"/>
      <c r="O401" s="877"/>
      <c r="P401" s="878" t="s">
        <v>766</v>
      </c>
      <c r="Q401" s="879"/>
      <c r="R401" s="879"/>
      <c r="S401" s="879"/>
      <c r="T401" s="879"/>
      <c r="U401" s="879"/>
      <c r="V401" s="879"/>
      <c r="W401" s="879"/>
      <c r="X401" s="879"/>
      <c r="Y401" s="880">
        <v>35</v>
      </c>
      <c r="Z401" s="881"/>
      <c r="AA401" s="881"/>
      <c r="AB401" s="882"/>
      <c r="AC401" s="883" t="s">
        <v>750</v>
      </c>
      <c r="AD401" s="884"/>
      <c r="AE401" s="884"/>
      <c r="AF401" s="884"/>
      <c r="AG401" s="884"/>
      <c r="AH401" s="885" t="s">
        <v>694</v>
      </c>
      <c r="AI401" s="886"/>
      <c r="AJ401" s="886"/>
      <c r="AK401" s="886"/>
      <c r="AL401" s="869" t="s">
        <v>694</v>
      </c>
      <c r="AM401" s="870"/>
      <c r="AN401" s="870"/>
      <c r="AO401" s="871"/>
      <c r="AP401" s="872" t="s">
        <v>694</v>
      </c>
      <c r="AQ401" s="872"/>
      <c r="AR401" s="872"/>
      <c r="AS401" s="872"/>
      <c r="AT401" s="872"/>
      <c r="AU401" s="872"/>
      <c r="AV401" s="872"/>
      <c r="AW401" s="872"/>
      <c r="AX401" s="872"/>
      <c r="AY401">
        <f>COUNTA($C$401)</f>
        <v>1</v>
      </c>
    </row>
    <row r="402" spans="1:51" ht="51" customHeight="1" x14ac:dyDescent="0.15">
      <c r="A402" s="873">
        <v>4</v>
      </c>
      <c r="B402" s="873">
        <v>1</v>
      </c>
      <c r="C402" s="874" t="s">
        <v>759</v>
      </c>
      <c r="D402" s="875"/>
      <c r="E402" s="875"/>
      <c r="F402" s="875"/>
      <c r="G402" s="875"/>
      <c r="H402" s="875"/>
      <c r="I402" s="875"/>
      <c r="J402" s="876">
        <v>6000020271004</v>
      </c>
      <c r="K402" s="877"/>
      <c r="L402" s="877"/>
      <c r="M402" s="877"/>
      <c r="N402" s="877"/>
      <c r="O402" s="877"/>
      <c r="P402" s="878" t="s">
        <v>766</v>
      </c>
      <c r="Q402" s="879"/>
      <c r="R402" s="879"/>
      <c r="S402" s="879"/>
      <c r="T402" s="879"/>
      <c r="U402" s="879"/>
      <c r="V402" s="879"/>
      <c r="W402" s="879"/>
      <c r="X402" s="879"/>
      <c r="Y402" s="880">
        <v>27</v>
      </c>
      <c r="Z402" s="881"/>
      <c r="AA402" s="881"/>
      <c r="AB402" s="882"/>
      <c r="AC402" s="883" t="s">
        <v>750</v>
      </c>
      <c r="AD402" s="884"/>
      <c r="AE402" s="884"/>
      <c r="AF402" s="884"/>
      <c r="AG402" s="884"/>
      <c r="AH402" s="885" t="s">
        <v>694</v>
      </c>
      <c r="AI402" s="886"/>
      <c r="AJ402" s="886"/>
      <c r="AK402" s="886"/>
      <c r="AL402" s="869" t="s">
        <v>694</v>
      </c>
      <c r="AM402" s="870"/>
      <c r="AN402" s="870"/>
      <c r="AO402" s="871"/>
      <c r="AP402" s="872" t="s">
        <v>694</v>
      </c>
      <c r="AQ402" s="872"/>
      <c r="AR402" s="872"/>
      <c r="AS402" s="872"/>
      <c r="AT402" s="872"/>
      <c r="AU402" s="872"/>
      <c r="AV402" s="872"/>
      <c r="AW402" s="872"/>
      <c r="AX402" s="872"/>
      <c r="AY402">
        <f>COUNTA($C$402)</f>
        <v>1</v>
      </c>
    </row>
    <row r="403" spans="1:51" ht="51" customHeight="1" x14ac:dyDescent="0.15">
      <c r="A403" s="873">
        <v>5</v>
      </c>
      <c r="B403" s="873">
        <v>1</v>
      </c>
      <c r="C403" s="874" t="s">
        <v>760</v>
      </c>
      <c r="D403" s="875"/>
      <c r="E403" s="875"/>
      <c r="F403" s="875"/>
      <c r="G403" s="875"/>
      <c r="H403" s="875"/>
      <c r="I403" s="875"/>
      <c r="J403" s="876">
        <v>2000020111007</v>
      </c>
      <c r="K403" s="877"/>
      <c r="L403" s="877"/>
      <c r="M403" s="877"/>
      <c r="N403" s="877"/>
      <c r="O403" s="877"/>
      <c r="P403" s="879" t="s">
        <v>766</v>
      </c>
      <c r="Q403" s="879"/>
      <c r="R403" s="879"/>
      <c r="S403" s="879"/>
      <c r="T403" s="879"/>
      <c r="U403" s="879"/>
      <c r="V403" s="879"/>
      <c r="W403" s="879"/>
      <c r="X403" s="879"/>
      <c r="Y403" s="880">
        <v>21</v>
      </c>
      <c r="Z403" s="881"/>
      <c r="AA403" s="881"/>
      <c r="AB403" s="882"/>
      <c r="AC403" s="883" t="s">
        <v>750</v>
      </c>
      <c r="AD403" s="884"/>
      <c r="AE403" s="884"/>
      <c r="AF403" s="884"/>
      <c r="AG403" s="884"/>
      <c r="AH403" s="885" t="s">
        <v>694</v>
      </c>
      <c r="AI403" s="886"/>
      <c r="AJ403" s="886"/>
      <c r="AK403" s="886"/>
      <c r="AL403" s="869" t="s">
        <v>694</v>
      </c>
      <c r="AM403" s="870"/>
      <c r="AN403" s="870"/>
      <c r="AO403" s="871"/>
      <c r="AP403" s="872" t="s">
        <v>694</v>
      </c>
      <c r="AQ403" s="872"/>
      <c r="AR403" s="872"/>
      <c r="AS403" s="872"/>
      <c r="AT403" s="872"/>
      <c r="AU403" s="872"/>
      <c r="AV403" s="872"/>
      <c r="AW403" s="872"/>
      <c r="AX403" s="872"/>
      <c r="AY403">
        <f>COUNTA($C$403)</f>
        <v>1</v>
      </c>
    </row>
    <row r="404" spans="1:51" ht="51" customHeight="1" x14ac:dyDescent="0.15">
      <c r="A404" s="873">
        <v>6</v>
      </c>
      <c r="B404" s="873">
        <v>1</v>
      </c>
      <c r="C404" s="874" t="s">
        <v>761</v>
      </c>
      <c r="D404" s="875"/>
      <c r="E404" s="875"/>
      <c r="F404" s="875"/>
      <c r="G404" s="875"/>
      <c r="H404" s="875"/>
      <c r="I404" s="875"/>
      <c r="J404" s="876">
        <v>9000020341002</v>
      </c>
      <c r="K404" s="877"/>
      <c r="L404" s="877"/>
      <c r="M404" s="877"/>
      <c r="N404" s="877"/>
      <c r="O404" s="877"/>
      <c r="P404" s="879" t="s">
        <v>766</v>
      </c>
      <c r="Q404" s="879"/>
      <c r="R404" s="879"/>
      <c r="S404" s="879"/>
      <c r="T404" s="879"/>
      <c r="U404" s="879"/>
      <c r="V404" s="879"/>
      <c r="W404" s="879"/>
      <c r="X404" s="879"/>
      <c r="Y404" s="880">
        <v>20</v>
      </c>
      <c r="Z404" s="881"/>
      <c r="AA404" s="881"/>
      <c r="AB404" s="882"/>
      <c r="AC404" s="883" t="s">
        <v>750</v>
      </c>
      <c r="AD404" s="884"/>
      <c r="AE404" s="884"/>
      <c r="AF404" s="884"/>
      <c r="AG404" s="884"/>
      <c r="AH404" s="885" t="s">
        <v>694</v>
      </c>
      <c r="AI404" s="886"/>
      <c r="AJ404" s="886"/>
      <c r="AK404" s="886"/>
      <c r="AL404" s="869" t="s">
        <v>694</v>
      </c>
      <c r="AM404" s="870"/>
      <c r="AN404" s="870"/>
      <c r="AO404" s="871"/>
      <c r="AP404" s="872" t="s">
        <v>694</v>
      </c>
      <c r="AQ404" s="872"/>
      <c r="AR404" s="872"/>
      <c r="AS404" s="872"/>
      <c r="AT404" s="872"/>
      <c r="AU404" s="872"/>
      <c r="AV404" s="872"/>
      <c r="AW404" s="872"/>
      <c r="AX404" s="872"/>
      <c r="AY404">
        <f>COUNTA($C$404)</f>
        <v>1</v>
      </c>
    </row>
    <row r="405" spans="1:51" ht="51" customHeight="1" x14ac:dyDescent="0.15">
      <c r="A405" s="873">
        <v>7</v>
      </c>
      <c r="B405" s="873">
        <v>1</v>
      </c>
      <c r="C405" s="874" t="s">
        <v>762</v>
      </c>
      <c r="D405" s="875"/>
      <c r="E405" s="875"/>
      <c r="F405" s="875"/>
      <c r="G405" s="875"/>
      <c r="H405" s="875"/>
      <c r="I405" s="875"/>
      <c r="J405" s="876">
        <v>3000020231002</v>
      </c>
      <c r="K405" s="877"/>
      <c r="L405" s="877"/>
      <c r="M405" s="877"/>
      <c r="N405" s="877"/>
      <c r="O405" s="877"/>
      <c r="P405" s="879" t="s">
        <v>766</v>
      </c>
      <c r="Q405" s="879"/>
      <c r="R405" s="879"/>
      <c r="S405" s="879"/>
      <c r="T405" s="879"/>
      <c r="U405" s="879"/>
      <c r="V405" s="879"/>
      <c r="W405" s="879"/>
      <c r="X405" s="879"/>
      <c r="Y405" s="880">
        <v>17</v>
      </c>
      <c r="Z405" s="881"/>
      <c r="AA405" s="881"/>
      <c r="AB405" s="882"/>
      <c r="AC405" s="883" t="s">
        <v>750</v>
      </c>
      <c r="AD405" s="884"/>
      <c r="AE405" s="884"/>
      <c r="AF405" s="884"/>
      <c r="AG405" s="884"/>
      <c r="AH405" s="885" t="s">
        <v>694</v>
      </c>
      <c r="AI405" s="886"/>
      <c r="AJ405" s="886"/>
      <c r="AK405" s="886"/>
      <c r="AL405" s="869" t="s">
        <v>694</v>
      </c>
      <c r="AM405" s="870"/>
      <c r="AN405" s="870"/>
      <c r="AO405" s="871"/>
      <c r="AP405" s="872" t="s">
        <v>694</v>
      </c>
      <c r="AQ405" s="872"/>
      <c r="AR405" s="872"/>
      <c r="AS405" s="872"/>
      <c r="AT405" s="872"/>
      <c r="AU405" s="872"/>
      <c r="AV405" s="872"/>
      <c r="AW405" s="872"/>
      <c r="AX405" s="872"/>
      <c r="AY405">
        <f>COUNTA($C$405)</f>
        <v>1</v>
      </c>
    </row>
    <row r="406" spans="1:51" ht="51" customHeight="1" x14ac:dyDescent="0.15">
      <c r="A406" s="873">
        <v>8</v>
      </c>
      <c r="B406" s="873">
        <v>1</v>
      </c>
      <c r="C406" s="874" t="s">
        <v>763</v>
      </c>
      <c r="D406" s="875"/>
      <c r="E406" s="875"/>
      <c r="F406" s="875"/>
      <c r="G406" s="875"/>
      <c r="H406" s="875"/>
      <c r="I406" s="875"/>
      <c r="J406" s="876">
        <v>6000020121002</v>
      </c>
      <c r="K406" s="877"/>
      <c r="L406" s="877"/>
      <c r="M406" s="877"/>
      <c r="N406" s="877"/>
      <c r="O406" s="877"/>
      <c r="P406" s="879" t="s">
        <v>766</v>
      </c>
      <c r="Q406" s="879"/>
      <c r="R406" s="879"/>
      <c r="S406" s="879"/>
      <c r="T406" s="879"/>
      <c r="U406" s="879"/>
      <c r="V406" s="879"/>
      <c r="W406" s="879"/>
      <c r="X406" s="879"/>
      <c r="Y406" s="880">
        <v>17</v>
      </c>
      <c r="Z406" s="881"/>
      <c r="AA406" s="881"/>
      <c r="AB406" s="882"/>
      <c r="AC406" s="883" t="s">
        <v>750</v>
      </c>
      <c r="AD406" s="884"/>
      <c r="AE406" s="884"/>
      <c r="AF406" s="884"/>
      <c r="AG406" s="884"/>
      <c r="AH406" s="885" t="s">
        <v>694</v>
      </c>
      <c r="AI406" s="886"/>
      <c r="AJ406" s="886"/>
      <c r="AK406" s="886"/>
      <c r="AL406" s="869" t="s">
        <v>694</v>
      </c>
      <c r="AM406" s="870"/>
      <c r="AN406" s="870"/>
      <c r="AO406" s="871"/>
      <c r="AP406" s="872" t="s">
        <v>694</v>
      </c>
      <c r="AQ406" s="872"/>
      <c r="AR406" s="872"/>
      <c r="AS406" s="872"/>
      <c r="AT406" s="872"/>
      <c r="AU406" s="872"/>
      <c r="AV406" s="872"/>
      <c r="AW406" s="872"/>
      <c r="AX406" s="872"/>
      <c r="AY406">
        <f>COUNTA($C$406)</f>
        <v>1</v>
      </c>
    </row>
    <row r="407" spans="1:51" ht="51" customHeight="1" x14ac:dyDescent="0.15">
      <c r="A407" s="873">
        <v>9</v>
      </c>
      <c r="B407" s="873">
        <v>1</v>
      </c>
      <c r="C407" s="874" t="s">
        <v>764</v>
      </c>
      <c r="D407" s="875"/>
      <c r="E407" s="875"/>
      <c r="F407" s="875"/>
      <c r="G407" s="875"/>
      <c r="H407" s="875"/>
      <c r="I407" s="875"/>
      <c r="J407" s="876">
        <v>6000020131083</v>
      </c>
      <c r="K407" s="877"/>
      <c r="L407" s="877"/>
      <c r="M407" s="877"/>
      <c r="N407" s="877"/>
      <c r="O407" s="877"/>
      <c r="P407" s="879" t="s">
        <v>766</v>
      </c>
      <c r="Q407" s="879"/>
      <c r="R407" s="879"/>
      <c r="S407" s="879"/>
      <c r="T407" s="879"/>
      <c r="U407" s="879"/>
      <c r="V407" s="879"/>
      <c r="W407" s="879"/>
      <c r="X407" s="879"/>
      <c r="Y407" s="880">
        <v>16</v>
      </c>
      <c r="Z407" s="881"/>
      <c r="AA407" s="881"/>
      <c r="AB407" s="882"/>
      <c r="AC407" s="883" t="s">
        <v>750</v>
      </c>
      <c r="AD407" s="884"/>
      <c r="AE407" s="884"/>
      <c r="AF407" s="884"/>
      <c r="AG407" s="884"/>
      <c r="AH407" s="885" t="s">
        <v>694</v>
      </c>
      <c r="AI407" s="886"/>
      <c r="AJ407" s="886"/>
      <c r="AK407" s="886"/>
      <c r="AL407" s="869" t="s">
        <v>694</v>
      </c>
      <c r="AM407" s="870"/>
      <c r="AN407" s="870"/>
      <c r="AO407" s="871"/>
      <c r="AP407" s="872" t="s">
        <v>694</v>
      </c>
      <c r="AQ407" s="872"/>
      <c r="AR407" s="872"/>
      <c r="AS407" s="872"/>
      <c r="AT407" s="872"/>
      <c r="AU407" s="872"/>
      <c r="AV407" s="872"/>
      <c r="AW407" s="872"/>
      <c r="AX407" s="872"/>
      <c r="AY407">
        <f>COUNTA($C$407)</f>
        <v>1</v>
      </c>
    </row>
    <row r="408" spans="1:51" ht="51" customHeight="1" x14ac:dyDescent="0.15">
      <c r="A408" s="873">
        <v>10</v>
      </c>
      <c r="B408" s="873">
        <v>1</v>
      </c>
      <c r="C408" s="874" t="s">
        <v>765</v>
      </c>
      <c r="D408" s="875"/>
      <c r="E408" s="875"/>
      <c r="F408" s="875"/>
      <c r="G408" s="875"/>
      <c r="H408" s="875"/>
      <c r="I408" s="875"/>
      <c r="J408" s="876">
        <v>6000020122041</v>
      </c>
      <c r="K408" s="877"/>
      <c r="L408" s="877"/>
      <c r="M408" s="877"/>
      <c r="N408" s="877"/>
      <c r="O408" s="877"/>
      <c r="P408" s="879" t="s">
        <v>766</v>
      </c>
      <c r="Q408" s="879"/>
      <c r="R408" s="879"/>
      <c r="S408" s="879"/>
      <c r="T408" s="879"/>
      <c r="U408" s="879"/>
      <c r="V408" s="879"/>
      <c r="W408" s="879"/>
      <c r="X408" s="879"/>
      <c r="Y408" s="880">
        <v>15</v>
      </c>
      <c r="Z408" s="881"/>
      <c r="AA408" s="881"/>
      <c r="AB408" s="882"/>
      <c r="AC408" s="883" t="s">
        <v>750</v>
      </c>
      <c r="AD408" s="884"/>
      <c r="AE408" s="884"/>
      <c r="AF408" s="884"/>
      <c r="AG408" s="884"/>
      <c r="AH408" s="885" t="s">
        <v>694</v>
      </c>
      <c r="AI408" s="886"/>
      <c r="AJ408" s="886"/>
      <c r="AK408" s="886"/>
      <c r="AL408" s="869" t="s">
        <v>694</v>
      </c>
      <c r="AM408" s="870"/>
      <c r="AN408" s="870"/>
      <c r="AO408" s="871"/>
      <c r="AP408" s="872" t="s">
        <v>694</v>
      </c>
      <c r="AQ408" s="872"/>
      <c r="AR408" s="872"/>
      <c r="AS408" s="872"/>
      <c r="AT408" s="872"/>
      <c r="AU408" s="872"/>
      <c r="AV408" s="872"/>
      <c r="AW408" s="872"/>
      <c r="AX408" s="872"/>
      <c r="AY408">
        <f>COUNTA($C$408)</f>
        <v>1</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294</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2"/>
      <c r="B431" s="862"/>
      <c r="C431" s="862" t="s">
        <v>24</v>
      </c>
      <c r="D431" s="862"/>
      <c r="E431" s="862"/>
      <c r="F431" s="862"/>
      <c r="G431" s="862"/>
      <c r="H431" s="862"/>
      <c r="I431" s="862"/>
      <c r="J431" s="863" t="s">
        <v>273</v>
      </c>
      <c r="K431" s="151"/>
      <c r="L431" s="151"/>
      <c r="M431" s="151"/>
      <c r="N431" s="151"/>
      <c r="O431" s="151"/>
      <c r="P431" s="431" t="s">
        <v>25</v>
      </c>
      <c r="Q431" s="431"/>
      <c r="R431" s="431"/>
      <c r="S431" s="431"/>
      <c r="T431" s="431"/>
      <c r="U431" s="431"/>
      <c r="V431" s="431"/>
      <c r="W431" s="431"/>
      <c r="X431" s="431"/>
      <c r="Y431" s="864" t="s">
        <v>272</v>
      </c>
      <c r="Z431" s="865"/>
      <c r="AA431" s="865"/>
      <c r="AB431" s="865"/>
      <c r="AC431" s="863" t="s">
        <v>305</v>
      </c>
      <c r="AD431" s="863"/>
      <c r="AE431" s="863"/>
      <c r="AF431" s="863"/>
      <c r="AG431" s="863"/>
      <c r="AH431" s="864" t="s">
        <v>325</v>
      </c>
      <c r="AI431" s="862"/>
      <c r="AJ431" s="862"/>
      <c r="AK431" s="862"/>
      <c r="AL431" s="862" t="s">
        <v>19</v>
      </c>
      <c r="AM431" s="862"/>
      <c r="AN431" s="862"/>
      <c r="AO431" s="866"/>
      <c r="AP431" s="887" t="s">
        <v>274</v>
      </c>
      <c r="AQ431" s="887"/>
      <c r="AR431" s="887"/>
      <c r="AS431" s="887"/>
      <c r="AT431" s="887"/>
      <c r="AU431" s="887"/>
      <c r="AV431" s="887"/>
      <c r="AW431" s="887"/>
      <c r="AX431" s="887"/>
      <c r="AY431">
        <f>$AY$429</f>
        <v>1</v>
      </c>
    </row>
    <row r="432" spans="1:51" ht="30" customHeight="1" x14ac:dyDescent="0.15">
      <c r="A432" s="873">
        <v>1</v>
      </c>
      <c r="B432" s="873">
        <v>1</v>
      </c>
      <c r="C432" s="874" t="s">
        <v>787</v>
      </c>
      <c r="D432" s="875"/>
      <c r="E432" s="875"/>
      <c r="F432" s="875"/>
      <c r="G432" s="875"/>
      <c r="H432" s="875"/>
      <c r="I432" s="875"/>
      <c r="J432" s="876">
        <v>1011001063298</v>
      </c>
      <c r="K432" s="877"/>
      <c r="L432" s="877"/>
      <c r="M432" s="877"/>
      <c r="N432" s="877"/>
      <c r="O432" s="877"/>
      <c r="P432" s="879" t="s">
        <v>789</v>
      </c>
      <c r="Q432" s="879"/>
      <c r="R432" s="879"/>
      <c r="S432" s="879"/>
      <c r="T432" s="879"/>
      <c r="U432" s="879"/>
      <c r="V432" s="879"/>
      <c r="W432" s="879"/>
      <c r="X432" s="879"/>
      <c r="Y432" s="880">
        <v>66</v>
      </c>
      <c r="Z432" s="881"/>
      <c r="AA432" s="881"/>
      <c r="AB432" s="882"/>
      <c r="AC432" s="883" t="s">
        <v>330</v>
      </c>
      <c r="AD432" s="884"/>
      <c r="AE432" s="884"/>
      <c r="AF432" s="884"/>
      <c r="AG432" s="884"/>
      <c r="AH432" s="867">
        <v>2</v>
      </c>
      <c r="AI432" s="868"/>
      <c r="AJ432" s="868"/>
      <c r="AK432" s="868"/>
      <c r="AL432" s="869">
        <v>82.1</v>
      </c>
      <c r="AM432" s="870"/>
      <c r="AN432" s="870"/>
      <c r="AO432" s="871"/>
      <c r="AP432" s="872" t="s">
        <v>720</v>
      </c>
      <c r="AQ432" s="872"/>
      <c r="AR432" s="872"/>
      <c r="AS432" s="872"/>
      <c r="AT432" s="872"/>
      <c r="AU432" s="872"/>
      <c r="AV432" s="872"/>
      <c r="AW432" s="872"/>
      <c r="AX432" s="872"/>
      <c r="AY432">
        <f>$AY$429</f>
        <v>1</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2"/>
      <c r="B464" s="862"/>
      <c r="C464" s="862" t="s">
        <v>24</v>
      </c>
      <c r="D464" s="862"/>
      <c r="E464" s="862"/>
      <c r="F464" s="862"/>
      <c r="G464" s="862"/>
      <c r="H464" s="862"/>
      <c r="I464" s="862"/>
      <c r="J464" s="863" t="s">
        <v>273</v>
      </c>
      <c r="K464" s="151"/>
      <c r="L464" s="151"/>
      <c r="M464" s="151"/>
      <c r="N464" s="151"/>
      <c r="O464" s="151"/>
      <c r="P464" s="431" t="s">
        <v>25</v>
      </c>
      <c r="Q464" s="431"/>
      <c r="R464" s="431"/>
      <c r="S464" s="431"/>
      <c r="T464" s="431"/>
      <c r="U464" s="431"/>
      <c r="V464" s="431"/>
      <c r="W464" s="431"/>
      <c r="X464" s="431"/>
      <c r="Y464" s="864" t="s">
        <v>272</v>
      </c>
      <c r="Z464" s="865"/>
      <c r="AA464" s="865"/>
      <c r="AB464" s="865"/>
      <c r="AC464" s="863" t="s">
        <v>305</v>
      </c>
      <c r="AD464" s="863"/>
      <c r="AE464" s="863"/>
      <c r="AF464" s="863"/>
      <c r="AG464" s="863"/>
      <c r="AH464" s="864" t="s">
        <v>325</v>
      </c>
      <c r="AI464" s="862"/>
      <c r="AJ464" s="862"/>
      <c r="AK464" s="862"/>
      <c r="AL464" s="862" t="s">
        <v>19</v>
      </c>
      <c r="AM464" s="862"/>
      <c r="AN464" s="862"/>
      <c r="AO464" s="866"/>
      <c r="AP464" s="887" t="s">
        <v>274</v>
      </c>
      <c r="AQ464" s="887"/>
      <c r="AR464" s="887"/>
      <c r="AS464" s="887"/>
      <c r="AT464" s="887"/>
      <c r="AU464" s="887"/>
      <c r="AV464" s="887"/>
      <c r="AW464" s="887"/>
      <c r="AX464" s="887"/>
      <c r="AY464">
        <f>$AY$462</f>
        <v>1</v>
      </c>
    </row>
    <row r="465" spans="1:51" ht="30" customHeight="1" x14ac:dyDescent="0.15">
      <c r="A465" s="873">
        <v>1</v>
      </c>
      <c r="B465" s="873">
        <v>1</v>
      </c>
      <c r="C465" s="875" t="s">
        <v>788</v>
      </c>
      <c r="D465" s="875"/>
      <c r="E465" s="875"/>
      <c r="F465" s="875"/>
      <c r="G465" s="875"/>
      <c r="H465" s="875"/>
      <c r="I465" s="875"/>
      <c r="J465" s="876">
        <v>1010401023102</v>
      </c>
      <c r="K465" s="877"/>
      <c r="L465" s="877"/>
      <c r="M465" s="877"/>
      <c r="N465" s="877"/>
      <c r="O465" s="877"/>
      <c r="P465" s="879" t="s">
        <v>785</v>
      </c>
      <c r="Q465" s="879"/>
      <c r="R465" s="879"/>
      <c r="S465" s="879"/>
      <c r="T465" s="879"/>
      <c r="U465" s="879"/>
      <c r="V465" s="879"/>
      <c r="W465" s="879"/>
      <c r="X465" s="879"/>
      <c r="Y465" s="880">
        <v>754</v>
      </c>
      <c r="Z465" s="881"/>
      <c r="AA465" s="881"/>
      <c r="AB465" s="882"/>
      <c r="AC465" s="883" t="s">
        <v>331</v>
      </c>
      <c r="AD465" s="884"/>
      <c r="AE465" s="884"/>
      <c r="AF465" s="884"/>
      <c r="AG465" s="884"/>
      <c r="AH465" s="867">
        <v>1</v>
      </c>
      <c r="AI465" s="868"/>
      <c r="AJ465" s="868"/>
      <c r="AK465" s="868"/>
      <c r="AL465" s="869">
        <v>93.4</v>
      </c>
      <c r="AM465" s="870"/>
      <c r="AN465" s="870"/>
      <c r="AO465" s="871"/>
      <c r="AP465" s="872" t="s">
        <v>720</v>
      </c>
      <c r="AQ465" s="872"/>
      <c r="AR465" s="872"/>
      <c r="AS465" s="872"/>
      <c r="AT465" s="872"/>
      <c r="AU465" s="872"/>
      <c r="AV465" s="872"/>
      <c r="AW465" s="872"/>
      <c r="AX465" s="872"/>
      <c r="AY465">
        <f>$AY$462</f>
        <v>1</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2"/>
      <c r="B497" s="862"/>
      <c r="C497" s="862" t="s">
        <v>24</v>
      </c>
      <c r="D497" s="862"/>
      <c r="E497" s="862"/>
      <c r="F497" s="862"/>
      <c r="G497" s="862"/>
      <c r="H497" s="862"/>
      <c r="I497" s="862"/>
      <c r="J497" s="863" t="s">
        <v>273</v>
      </c>
      <c r="K497" s="151"/>
      <c r="L497" s="151"/>
      <c r="M497" s="151"/>
      <c r="N497" s="151"/>
      <c r="O497" s="151"/>
      <c r="P497" s="431" t="s">
        <v>25</v>
      </c>
      <c r="Q497" s="431"/>
      <c r="R497" s="431"/>
      <c r="S497" s="431"/>
      <c r="T497" s="431"/>
      <c r="U497" s="431"/>
      <c r="V497" s="431"/>
      <c r="W497" s="431"/>
      <c r="X497" s="431"/>
      <c r="Y497" s="864" t="s">
        <v>272</v>
      </c>
      <c r="Z497" s="865"/>
      <c r="AA497" s="865"/>
      <c r="AB497" s="865"/>
      <c r="AC497" s="863" t="s">
        <v>305</v>
      </c>
      <c r="AD497" s="863"/>
      <c r="AE497" s="863"/>
      <c r="AF497" s="863"/>
      <c r="AG497" s="863"/>
      <c r="AH497" s="864" t="s">
        <v>325</v>
      </c>
      <c r="AI497" s="862"/>
      <c r="AJ497" s="862"/>
      <c r="AK497" s="862"/>
      <c r="AL497" s="862" t="s">
        <v>19</v>
      </c>
      <c r="AM497" s="862"/>
      <c r="AN497" s="862"/>
      <c r="AO497" s="866"/>
      <c r="AP497" s="887" t="s">
        <v>274</v>
      </c>
      <c r="AQ497" s="887"/>
      <c r="AR497" s="887"/>
      <c r="AS497" s="887"/>
      <c r="AT497" s="887"/>
      <c r="AU497" s="887"/>
      <c r="AV497" s="887"/>
      <c r="AW497" s="887"/>
      <c r="AX497" s="887"/>
      <c r="AY497">
        <f>$AY$495</f>
        <v>1</v>
      </c>
    </row>
    <row r="498" spans="1:51" ht="47.25" customHeight="1" x14ac:dyDescent="0.15">
      <c r="A498" s="873">
        <v>1</v>
      </c>
      <c r="B498" s="873">
        <v>1</v>
      </c>
      <c r="C498" s="874" t="s">
        <v>793</v>
      </c>
      <c r="D498" s="875"/>
      <c r="E498" s="875"/>
      <c r="F498" s="875"/>
      <c r="G498" s="875"/>
      <c r="H498" s="875"/>
      <c r="I498" s="875"/>
      <c r="J498" s="876">
        <v>3010401047520</v>
      </c>
      <c r="K498" s="877"/>
      <c r="L498" s="877"/>
      <c r="M498" s="877"/>
      <c r="N498" s="877"/>
      <c r="O498" s="877"/>
      <c r="P498" s="878" t="s">
        <v>792</v>
      </c>
      <c r="Q498" s="879"/>
      <c r="R498" s="879"/>
      <c r="S498" s="879"/>
      <c r="T498" s="879"/>
      <c r="U498" s="879"/>
      <c r="V498" s="879"/>
      <c r="W498" s="879"/>
      <c r="X498" s="879"/>
      <c r="Y498" s="880">
        <v>3</v>
      </c>
      <c r="Z498" s="881"/>
      <c r="AA498" s="881"/>
      <c r="AB498" s="882"/>
      <c r="AC498" s="883" t="s">
        <v>330</v>
      </c>
      <c r="AD498" s="884"/>
      <c r="AE498" s="884"/>
      <c r="AF498" s="884"/>
      <c r="AG498" s="884"/>
      <c r="AH498" s="867">
        <v>9</v>
      </c>
      <c r="AI498" s="868"/>
      <c r="AJ498" s="868"/>
      <c r="AK498" s="868"/>
      <c r="AL498" s="869">
        <v>47.8</v>
      </c>
      <c r="AM498" s="870"/>
      <c r="AN498" s="870"/>
      <c r="AO498" s="871"/>
      <c r="AP498" s="872" t="s">
        <v>720</v>
      </c>
      <c r="AQ498" s="872"/>
      <c r="AR498" s="872"/>
      <c r="AS498" s="872"/>
      <c r="AT498" s="872"/>
      <c r="AU498" s="872"/>
      <c r="AV498" s="872"/>
      <c r="AW498" s="872"/>
      <c r="AX498" s="872"/>
      <c r="AY498">
        <f>$AY$495</f>
        <v>1</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62"/>
      <c r="B530" s="862"/>
      <c r="C530" s="862" t="s">
        <v>24</v>
      </c>
      <c r="D530" s="862"/>
      <c r="E530" s="862"/>
      <c r="F530" s="862"/>
      <c r="G530" s="862"/>
      <c r="H530" s="862"/>
      <c r="I530" s="862"/>
      <c r="J530" s="863" t="s">
        <v>273</v>
      </c>
      <c r="K530" s="151"/>
      <c r="L530" s="151"/>
      <c r="M530" s="151"/>
      <c r="N530" s="151"/>
      <c r="O530" s="151"/>
      <c r="P530" s="431" t="s">
        <v>25</v>
      </c>
      <c r="Q530" s="431"/>
      <c r="R530" s="431"/>
      <c r="S530" s="431"/>
      <c r="T530" s="431"/>
      <c r="U530" s="431"/>
      <c r="V530" s="431"/>
      <c r="W530" s="431"/>
      <c r="X530" s="431"/>
      <c r="Y530" s="864" t="s">
        <v>272</v>
      </c>
      <c r="Z530" s="865"/>
      <c r="AA530" s="865"/>
      <c r="AB530" s="865"/>
      <c r="AC530" s="863" t="s">
        <v>305</v>
      </c>
      <c r="AD530" s="863"/>
      <c r="AE530" s="863"/>
      <c r="AF530" s="863"/>
      <c r="AG530" s="863"/>
      <c r="AH530" s="864" t="s">
        <v>325</v>
      </c>
      <c r="AI530" s="862"/>
      <c r="AJ530" s="862"/>
      <c r="AK530" s="862"/>
      <c r="AL530" s="862" t="s">
        <v>19</v>
      </c>
      <c r="AM530" s="862"/>
      <c r="AN530" s="862"/>
      <c r="AO530" s="866"/>
      <c r="AP530" s="887" t="s">
        <v>274</v>
      </c>
      <c r="AQ530" s="887"/>
      <c r="AR530" s="887"/>
      <c r="AS530" s="887"/>
      <c r="AT530" s="887"/>
      <c r="AU530" s="887"/>
      <c r="AV530" s="887"/>
      <c r="AW530" s="887"/>
      <c r="AX530" s="887"/>
      <c r="AY530">
        <f>$AY$528</f>
        <v>1</v>
      </c>
    </row>
    <row r="531" spans="1:51" ht="30" customHeight="1" x14ac:dyDescent="0.15">
      <c r="A531" s="873">
        <v>1</v>
      </c>
      <c r="B531" s="873">
        <v>1</v>
      </c>
      <c r="C531" s="875" t="s">
        <v>754</v>
      </c>
      <c r="D531" s="875"/>
      <c r="E531" s="875"/>
      <c r="F531" s="875"/>
      <c r="G531" s="875"/>
      <c r="H531" s="875"/>
      <c r="I531" s="875"/>
      <c r="J531" s="876">
        <v>1030001125866</v>
      </c>
      <c r="K531" s="877"/>
      <c r="L531" s="877"/>
      <c r="M531" s="877"/>
      <c r="N531" s="877"/>
      <c r="O531" s="877"/>
      <c r="P531" s="879" t="s">
        <v>755</v>
      </c>
      <c r="Q531" s="879"/>
      <c r="R531" s="879"/>
      <c r="S531" s="879"/>
      <c r="T531" s="879"/>
      <c r="U531" s="879"/>
      <c r="V531" s="879"/>
      <c r="W531" s="879"/>
      <c r="X531" s="879"/>
      <c r="Y531" s="880">
        <v>1</v>
      </c>
      <c r="Z531" s="881"/>
      <c r="AA531" s="881"/>
      <c r="AB531" s="882"/>
      <c r="AC531" s="883" t="s">
        <v>332</v>
      </c>
      <c r="AD531" s="884"/>
      <c r="AE531" s="884"/>
      <c r="AF531" s="884"/>
      <c r="AG531" s="884"/>
      <c r="AH531" s="867">
        <v>6</v>
      </c>
      <c r="AI531" s="868"/>
      <c r="AJ531" s="868"/>
      <c r="AK531" s="868"/>
      <c r="AL531" s="869" t="s">
        <v>720</v>
      </c>
      <c r="AM531" s="870"/>
      <c r="AN531" s="870"/>
      <c r="AO531" s="871"/>
      <c r="AP531" s="872" t="s">
        <v>720</v>
      </c>
      <c r="AQ531" s="872"/>
      <c r="AR531" s="872"/>
      <c r="AS531" s="872"/>
      <c r="AT531" s="872"/>
      <c r="AU531" s="872"/>
      <c r="AV531" s="872"/>
      <c r="AW531" s="872"/>
      <c r="AX531" s="872"/>
      <c r="AY531">
        <f>$AY$528</f>
        <v>1</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62"/>
      <c r="B563" s="862"/>
      <c r="C563" s="862" t="s">
        <v>24</v>
      </c>
      <c r="D563" s="862"/>
      <c r="E563" s="862"/>
      <c r="F563" s="862"/>
      <c r="G563" s="862"/>
      <c r="H563" s="862"/>
      <c r="I563" s="862"/>
      <c r="J563" s="863" t="s">
        <v>273</v>
      </c>
      <c r="K563" s="151"/>
      <c r="L563" s="151"/>
      <c r="M563" s="151"/>
      <c r="N563" s="151"/>
      <c r="O563" s="151"/>
      <c r="P563" s="431" t="s">
        <v>25</v>
      </c>
      <c r="Q563" s="431"/>
      <c r="R563" s="431"/>
      <c r="S563" s="431"/>
      <c r="T563" s="431"/>
      <c r="U563" s="431"/>
      <c r="V563" s="431"/>
      <c r="W563" s="431"/>
      <c r="X563" s="431"/>
      <c r="Y563" s="864" t="s">
        <v>272</v>
      </c>
      <c r="Z563" s="865"/>
      <c r="AA563" s="865"/>
      <c r="AB563" s="865"/>
      <c r="AC563" s="863" t="s">
        <v>305</v>
      </c>
      <c r="AD563" s="863"/>
      <c r="AE563" s="863"/>
      <c r="AF563" s="863"/>
      <c r="AG563" s="863"/>
      <c r="AH563" s="864" t="s">
        <v>325</v>
      </c>
      <c r="AI563" s="862"/>
      <c r="AJ563" s="862"/>
      <c r="AK563" s="862"/>
      <c r="AL563" s="862" t="s">
        <v>19</v>
      </c>
      <c r="AM563" s="862"/>
      <c r="AN563" s="862"/>
      <c r="AO563" s="866"/>
      <c r="AP563" s="887" t="s">
        <v>274</v>
      </c>
      <c r="AQ563" s="887"/>
      <c r="AR563" s="887"/>
      <c r="AS563" s="887"/>
      <c r="AT563" s="887"/>
      <c r="AU563" s="887"/>
      <c r="AV563" s="887"/>
      <c r="AW563" s="887"/>
      <c r="AX563" s="887"/>
      <c r="AY563">
        <f>$AY$561</f>
        <v>1</v>
      </c>
    </row>
    <row r="564" spans="1:51" ht="30" customHeight="1" x14ac:dyDescent="0.15">
      <c r="A564" s="873">
        <v>1</v>
      </c>
      <c r="B564" s="873">
        <v>1</v>
      </c>
      <c r="C564" s="874" t="s">
        <v>774</v>
      </c>
      <c r="D564" s="875"/>
      <c r="E564" s="875"/>
      <c r="F564" s="875"/>
      <c r="G564" s="875"/>
      <c r="H564" s="875"/>
      <c r="I564" s="875"/>
      <c r="J564" s="876">
        <v>4010401050341</v>
      </c>
      <c r="K564" s="877"/>
      <c r="L564" s="877"/>
      <c r="M564" s="877"/>
      <c r="N564" s="877"/>
      <c r="O564" s="877"/>
      <c r="P564" s="879" t="s">
        <v>776</v>
      </c>
      <c r="Q564" s="879"/>
      <c r="R564" s="879"/>
      <c r="S564" s="879"/>
      <c r="T564" s="879"/>
      <c r="U564" s="879"/>
      <c r="V564" s="879"/>
      <c r="W564" s="879"/>
      <c r="X564" s="879"/>
      <c r="Y564" s="880">
        <v>19</v>
      </c>
      <c r="Z564" s="881"/>
      <c r="AA564" s="881"/>
      <c r="AB564" s="882"/>
      <c r="AC564" s="883" t="s">
        <v>779</v>
      </c>
      <c r="AD564" s="884"/>
      <c r="AE564" s="884"/>
      <c r="AF564" s="884"/>
      <c r="AG564" s="884"/>
      <c r="AH564" s="867">
        <v>2</v>
      </c>
      <c r="AI564" s="868"/>
      <c r="AJ564" s="868"/>
      <c r="AK564" s="868"/>
      <c r="AL564" s="869">
        <v>84.193789350122714</v>
      </c>
      <c r="AM564" s="870"/>
      <c r="AN564" s="870"/>
      <c r="AO564" s="871"/>
      <c r="AP564" s="872" t="s">
        <v>720</v>
      </c>
      <c r="AQ564" s="872"/>
      <c r="AR564" s="872"/>
      <c r="AS564" s="872"/>
      <c r="AT564" s="872"/>
      <c r="AU564" s="872"/>
      <c r="AV564" s="872"/>
      <c r="AW564" s="872"/>
      <c r="AX564" s="872"/>
      <c r="AY564">
        <f>$AY$561</f>
        <v>1</v>
      </c>
    </row>
    <row r="565" spans="1:51" ht="30" customHeight="1" x14ac:dyDescent="0.15">
      <c r="A565" s="873">
        <v>2</v>
      </c>
      <c r="B565" s="873">
        <v>1</v>
      </c>
      <c r="C565" s="875" t="s">
        <v>775</v>
      </c>
      <c r="D565" s="875"/>
      <c r="E565" s="875"/>
      <c r="F565" s="875"/>
      <c r="G565" s="875"/>
      <c r="H565" s="875"/>
      <c r="I565" s="875"/>
      <c r="J565" s="876">
        <v>2120001077131</v>
      </c>
      <c r="K565" s="877"/>
      <c r="L565" s="877"/>
      <c r="M565" s="877"/>
      <c r="N565" s="877"/>
      <c r="O565" s="877"/>
      <c r="P565" s="879" t="s">
        <v>777</v>
      </c>
      <c r="Q565" s="879"/>
      <c r="R565" s="879"/>
      <c r="S565" s="879"/>
      <c r="T565" s="879"/>
      <c r="U565" s="879"/>
      <c r="V565" s="879"/>
      <c r="W565" s="879"/>
      <c r="X565" s="879"/>
      <c r="Y565" s="880">
        <v>2</v>
      </c>
      <c r="Z565" s="881"/>
      <c r="AA565" s="881"/>
      <c r="AB565" s="882"/>
      <c r="AC565" s="883" t="s">
        <v>779</v>
      </c>
      <c r="AD565" s="884"/>
      <c r="AE565" s="884"/>
      <c r="AF565" s="884"/>
      <c r="AG565" s="884"/>
      <c r="AH565" s="867">
        <v>2</v>
      </c>
      <c r="AI565" s="868"/>
      <c r="AJ565" s="868"/>
      <c r="AK565" s="868"/>
      <c r="AL565" s="869">
        <v>79.426133087302503</v>
      </c>
      <c r="AM565" s="870"/>
      <c r="AN565" s="870"/>
      <c r="AO565" s="871"/>
      <c r="AP565" s="872" t="s">
        <v>720</v>
      </c>
      <c r="AQ565" s="872"/>
      <c r="AR565" s="872"/>
      <c r="AS565" s="872"/>
      <c r="AT565" s="872"/>
      <c r="AU565" s="872"/>
      <c r="AV565" s="872"/>
      <c r="AW565" s="872"/>
      <c r="AX565" s="872"/>
      <c r="AY565">
        <f>COUNTA($C$565)</f>
        <v>1</v>
      </c>
    </row>
    <row r="566" spans="1:51" ht="30" customHeight="1" x14ac:dyDescent="0.15">
      <c r="A566" s="873">
        <v>3</v>
      </c>
      <c r="B566" s="873">
        <v>1</v>
      </c>
      <c r="C566" s="874" t="s">
        <v>774</v>
      </c>
      <c r="D566" s="875"/>
      <c r="E566" s="875"/>
      <c r="F566" s="875"/>
      <c r="G566" s="875"/>
      <c r="H566" s="875"/>
      <c r="I566" s="875"/>
      <c r="J566" s="876">
        <v>4010401050341</v>
      </c>
      <c r="K566" s="877"/>
      <c r="L566" s="877"/>
      <c r="M566" s="877"/>
      <c r="N566" s="877"/>
      <c r="O566" s="877"/>
      <c r="P566" s="878" t="s">
        <v>778</v>
      </c>
      <c r="Q566" s="879"/>
      <c r="R566" s="879"/>
      <c r="S566" s="879"/>
      <c r="T566" s="879"/>
      <c r="U566" s="879"/>
      <c r="V566" s="879"/>
      <c r="W566" s="879"/>
      <c r="X566" s="879"/>
      <c r="Y566" s="880">
        <v>1</v>
      </c>
      <c r="Z566" s="881"/>
      <c r="AA566" s="881"/>
      <c r="AB566" s="882"/>
      <c r="AC566" s="883" t="s">
        <v>779</v>
      </c>
      <c r="AD566" s="884"/>
      <c r="AE566" s="884"/>
      <c r="AF566" s="884"/>
      <c r="AG566" s="884"/>
      <c r="AH566" s="885">
        <v>1</v>
      </c>
      <c r="AI566" s="886"/>
      <c r="AJ566" s="886"/>
      <c r="AK566" s="886"/>
      <c r="AL566" s="869">
        <v>38.346507012882178</v>
      </c>
      <c r="AM566" s="870"/>
      <c r="AN566" s="870"/>
      <c r="AO566" s="871"/>
      <c r="AP566" s="872" t="s">
        <v>720</v>
      </c>
      <c r="AQ566" s="872"/>
      <c r="AR566" s="872"/>
      <c r="AS566" s="872"/>
      <c r="AT566" s="872"/>
      <c r="AU566" s="872"/>
      <c r="AV566" s="872"/>
      <c r="AW566" s="872"/>
      <c r="AX566" s="872"/>
      <c r="AY566">
        <f>COUNTA($C$566)</f>
        <v>1</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273</v>
      </c>
      <c r="K596" s="151"/>
      <c r="L596" s="151"/>
      <c r="M596" s="151"/>
      <c r="N596" s="151"/>
      <c r="O596" s="151"/>
      <c r="P596" s="431" t="s">
        <v>25</v>
      </c>
      <c r="Q596" s="431"/>
      <c r="R596" s="431"/>
      <c r="S596" s="431"/>
      <c r="T596" s="431"/>
      <c r="U596" s="431"/>
      <c r="V596" s="431"/>
      <c r="W596" s="431"/>
      <c r="X596" s="431"/>
      <c r="Y596" s="864" t="s">
        <v>272</v>
      </c>
      <c r="Z596" s="865"/>
      <c r="AA596" s="865"/>
      <c r="AB596" s="865"/>
      <c r="AC596" s="863" t="s">
        <v>305</v>
      </c>
      <c r="AD596" s="863"/>
      <c r="AE596" s="863"/>
      <c r="AF596" s="863"/>
      <c r="AG596" s="863"/>
      <c r="AH596" s="864" t="s">
        <v>325</v>
      </c>
      <c r="AI596" s="862"/>
      <c r="AJ596" s="862"/>
      <c r="AK596" s="862"/>
      <c r="AL596" s="862" t="s">
        <v>19</v>
      </c>
      <c r="AM596" s="862"/>
      <c r="AN596" s="862"/>
      <c r="AO596" s="866"/>
      <c r="AP596" s="887" t="s">
        <v>274</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657</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307</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293</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273</v>
      </c>
      <c r="K630" s="863"/>
      <c r="L630" s="863"/>
      <c r="M630" s="863"/>
      <c r="N630" s="863"/>
      <c r="O630" s="863"/>
      <c r="P630" s="863" t="s">
        <v>25</v>
      </c>
      <c r="Q630" s="863"/>
      <c r="R630" s="863"/>
      <c r="S630" s="863"/>
      <c r="T630" s="863"/>
      <c r="U630" s="863"/>
      <c r="V630" s="863"/>
      <c r="W630" s="863"/>
      <c r="X630" s="863"/>
      <c r="Y630" s="863" t="s">
        <v>275</v>
      </c>
      <c r="Z630" s="894"/>
      <c r="AA630" s="894"/>
      <c r="AB630" s="894"/>
      <c r="AC630" s="863" t="s">
        <v>229</v>
      </c>
      <c r="AD630" s="863"/>
      <c r="AE630" s="863"/>
      <c r="AF630" s="863"/>
      <c r="AG630" s="863"/>
      <c r="AH630" s="863" t="s">
        <v>236</v>
      </c>
      <c r="AI630" s="894"/>
      <c r="AJ630" s="894"/>
      <c r="AK630" s="894"/>
      <c r="AL630" s="894" t="s">
        <v>19</v>
      </c>
      <c r="AM630" s="894"/>
      <c r="AN630" s="894"/>
      <c r="AO630" s="893"/>
      <c r="AP630" s="887" t="s">
        <v>301</v>
      </c>
      <c r="AQ630" s="887"/>
      <c r="AR630" s="887"/>
      <c r="AS630" s="887"/>
      <c r="AT630" s="887"/>
      <c r="AU630" s="887"/>
      <c r="AV630" s="887"/>
      <c r="AW630" s="887"/>
      <c r="AX630" s="887"/>
    </row>
    <row r="631" spans="1:51" ht="30" customHeight="1" x14ac:dyDescent="0.15">
      <c r="A631" s="873">
        <v>1</v>
      </c>
      <c r="B631" s="873">
        <v>1</v>
      </c>
      <c r="C631" s="895"/>
      <c r="D631" s="895"/>
      <c r="E631" s="663" t="s">
        <v>798</v>
      </c>
      <c r="F631" s="896"/>
      <c r="G631" s="896"/>
      <c r="H631" s="896"/>
      <c r="I631" s="896"/>
      <c r="J631" s="876" t="s">
        <v>798</v>
      </c>
      <c r="K631" s="877"/>
      <c r="L631" s="877"/>
      <c r="M631" s="877"/>
      <c r="N631" s="877"/>
      <c r="O631" s="877"/>
      <c r="P631" s="878" t="s">
        <v>798</v>
      </c>
      <c r="Q631" s="879"/>
      <c r="R631" s="879"/>
      <c r="S631" s="879"/>
      <c r="T631" s="879"/>
      <c r="U631" s="879"/>
      <c r="V631" s="879"/>
      <c r="W631" s="879"/>
      <c r="X631" s="879"/>
      <c r="Y631" s="880" t="s">
        <v>798</v>
      </c>
      <c r="Z631" s="881"/>
      <c r="AA631" s="881"/>
      <c r="AB631" s="882"/>
      <c r="AC631" s="883"/>
      <c r="AD631" s="884"/>
      <c r="AE631" s="884"/>
      <c r="AF631" s="884"/>
      <c r="AG631" s="884"/>
      <c r="AH631" s="885" t="s">
        <v>798</v>
      </c>
      <c r="AI631" s="886"/>
      <c r="AJ631" s="886"/>
      <c r="AK631" s="886"/>
      <c r="AL631" s="869" t="s">
        <v>798</v>
      </c>
      <c r="AM631" s="870"/>
      <c r="AN631" s="870"/>
      <c r="AO631" s="871"/>
      <c r="AP631" s="872" t="s">
        <v>798</v>
      </c>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96:AP96"/>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I41:AL41"/>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268" max="49" man="1"/>
    <brk id="361" max="49" man="1"/>
    <brk id="631"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496</v>
      </c>
      <c r="AA1" s="29" t="s">
        <v>78</v>
      </c>
      <c r="AB1" s="29" t="s">
        <v>497</v>
      </c>
      <c r="AC1" s="29" t="s">
        <v>32</v>
      </c>
      <c r="AD1" s="28"/>
      <c r="AE1" s="29" t="s">
        <v>44</v>
      </c>
      <c r="AF1" s="30"/>
      <c r="AG1" s="51" t="s">
        <v>229</v>
      </c>
      <c r="AI1" s="51" t="s">
        <v>232</v>
      </c>
      <c r="AK1" s="51" t="s">
        <v>237</v>
      </c>
      <c r="AM1" s="77"/>
      <c r="AN1" s="77"/>
      <c r="AP1" s="28" t="s">
        <v>317</v>
      </c>
    </row>
    <row r="2" spans="1:42" ht="13.5" customHeight="1" x14ac:dyDescent="0.15">
      <c r="A2" s="14" t="s">
        <v>81</v>
      </c>
      <c r="B2" s="15"/>
      <c r="C2" s="13" t="str">
        <f>IF(B2="","",A2)</f>
        <v/>
      </c>
      <c r="D2" s="13" t="str">
        <f>IF(C2="","",IF(D1&lt;&gt;"",CONCATENATE(D1,"、",C2),C2))</f>
        <v/>
      </c>
      <c r="F2" s="12" t="s">
        <v>68</v>
      </c>
      <c r="G2" s="17" t="s">
        <v>717</v>
      </c>
      <c r="H2" s="13" t="str">
        <f>IF(G2="","",F2)</f>
        <v>一般会計</v>
      </c>
      <c r="I2" s="13" t="str">
        <f>IF(H2="","",IF(I1&lt;&gt;"",CONCATENATE(I1,"、",H2),H2))</f>
        <v>一般会計</v>
      </c>
      <c r="K2" s="14" t="s">
        <v>98</v>
      </c>
      <c r="L2" s="15" t="s">
        <v>717</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365</v>
      </c>
      <c r="AB2" s="86" t="s">
        <v>591</v>
      </c>
      <c r="AC2" s="87" t="s">
        <v>130</v>
      </c>
      <c r="AD2" s="28"/>
      <c r="AE2" s="43" t="s">
        <v>165</v>
      </c>
      <c r="AF2" s="30"/>
      <c r="AG2" s="53" t="s">
        <v>330</v>
      </c>
      <c r="AI2" s="51" t="s">
        <v>362</v>
      </c>
      <c r="AK2" s="51" t="s">
        <v>238</v>
      </c>
      <c r="AM2" s="77"/>
      <c r="AN2" s="77"/>
      <c r="AP2" s="53" t="s">
        <v>330</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717</v>
      </c>
      <c r="R3" s="13" t="str">
        <f t="shared" ref="R3:R8" si="3">IF(Q3="","",P3)</f>
        <v>委託・請負</v>
      </c>
      <c r="S3" s="13" t="str">
        <f t="shared" ref="S3:S8" si="4">IF(R3="",S2,IF(S2&lt;&gt;"",CONCATENATE(S2,"、",R3),R3))</f>
        <v>委託・請負</v>
      </c>
      <c r="T3" s="13"/>
      <c r="U3" s="32" t="s">
        <v>622</v>
      </c>
      <c r="W3" s="32" t="s">
        <v>141</v>
      </c>
      <c r="Y3" s="32" t="s">
        <v>65</v>
      </c>
      <c r="Z3" s="32" t="s">
        <v>498</v>
      </c>
      <c r="AA3" s="86" t="s">
        <v>464</v>
      </c>
      <c r="AB3" s="86" t="s">
        <v>592</v>
      </c>
      <c r="AC3" s="87" t="s">
        <v>131</v>
      </c>
      <c r="AD3" s="28"/>
      <c r="AE3" s="43" t="s">
        <v>166</v>
      </c>
      <c r="AF3" s="30"/>
      <c r="AG3" s="53" t="s">
        <v>331</v>
      </c>
      <c r="AI3" s="51" t="s">
        <v>231</v>
      </c>
      <c r="AK3" s="51" t="str">
        <f>CHAR(CODE(AK2)+1)</f>
        <v>B</v>
      </c>
      <c r="AM3" s="77"/>
      <c r="AN3" s="77"/>
      <c r="AP3" s="53" t="s">
        <v>331</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717</v>
      </c>
      <c r="R4" s="13" t="str">
        <f t="shared" si="3"/>
        <v>補助</v>
      </c>
      <c r="S4" s="13" t="str">
        <f t="shared" si="4"/>
        <v>委託・請負、補助</v>
      </c>
      <c r="T4" s="13"/>
      <c r="U4" s="32" t="s">
        <v>683</v>
      </c>
      <c r="W4" s="32" t="s">
        <v>142</v>
      </c>
      <c r="Y4" s="32" t="s">
        <v>371</v>
      </c>
      <c r="Z4" s="32" t="s">
        <v>499</v>
      </c>
      <c r="AA4" s="86" t="s">
        <v>465</v>
      </c>
      <c r="AB4" s="86" t="s">
        <v>593</v>
      </c>
      <c r="AC4" s="86" t="s">
        <v>132</v>
      </c>
      <c r="AD4" s="28"/>
      <c r="AE4" s="43" t="s">
        <v>167</v>
      </c>
      <c r="AF4" s="30"/>
      <c r="AG4" s="53" t="s">
        <v>332</v>
      </c>
      <c r="AI4" s="51" t="s">
        <v>233</v>
      </c>
      <c r="AK4" s="51" t="str">
        <f t="shared" ref="AK4:AK49" si="7">CHAR(CODE(AK3)+1)</f>
        <v>C</v>
      </c>
      <c r="AM4" s="77"/>
      <c r="AN4" s="77"/>
      <c r="AP4" s="53" t="s">
        <v>332</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委託・請負、補助</v>
      </c>
      <c r="T5" s="13"/>
      <c r="W5" s="32" t="s">
        <v>646</v>
      </c>
      <c r="Y5" s="32" t="s">
        <v>372</v>
      </c>
      <c r="Z5" s="32" t="s">
        <v>500</v>
      </c>
      <c r="AA5" s="86" t="s">
        <v>466</v>
      </c>
      <c r="AB5" s="86" t="s">
        <v>594</v>
      </c>
      <c r="AC5" s="86" t="s">
        <v>168</v>
      </c>
      <c r="AD5" s="31"/>
      <c r="AE5" s="43" t="s">
        <v>343</v>
      </c>
      <c r="AF5" s="30"/>
      <c r="AG5" s="53" t="s">
        <v>333</v>
      </c>
      <c r="AI5" s="51" t="s">
        <v>369</v>
      </c>
      <c r="AK5" s="51" t="str">
        <f t="shared" si="7"/>
        <v>D</v>
      </c>
      <c r="AP5" s="53" t="s">
        <v>333</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委託・請負、補助</v>
      </c>
      <c r="T6" s="13"/>
      <c r="U6" s="32" t="s">
        <v>345</v>
      </c>
      <c r="W6" s="32" t="s">
        <v>648</v>
      </c>
      <c r="Y6" s="32" t="s">
        <v>373</v>
      </c>
      <c r="Z6" s="32" t="s">
        <v>501</v>
      </c>
      <c r="AA6" s="86" t="s">
        <v>467</v>
      </c>
      <c r="AB6" s="86" t="s">
        <v>595</v>
      </c>
      <c r="AC6" s="86" t="s">
        <v>133</v>
      </c>
      <c r="AD6" s="31"/>
      <c r="AE6" s="43" t="s">
        <v>340</v>
      </c>
      <c r="AF6" s="30"/>
      <c r="AG6" s="53" t="s">
        <v>334</v>
      </c>
      <c r="AI6" s="51" t="s">
        <v>370</v>
      </c>
      <c r="AK6" s="51" t="str">
        <f>CHAR(CODE(AK5)+1)</f>
        <v>E</v>
      </c>
      <c r="AP6" s="53" t="s">
        <v>334</v>
      </c>
    </row>
    <row r="7" spans="1:42" ht="13.5" customHeight="1" x14ac:dyDescent="0.15">
      <c r="A7" s="14" t="s">
        <v>86</v>
      </c>
      <c r="B7" s="15"/>
      <c r="C7" s="13" t="str">
        <f t="shared" si="0"/>
        <v/>
      </c>
      <c r="D7" s="13" t="str">
        <f t="shared" si="8"/>
        <v/>
      </c>
      <c r="F7" s="18" t="s">
        <v>276</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委託・請負、補助</v>
      </c>
      <c r="T7" s="13"/>
      <c r="U7" s="32"/>
      <c r="W7" s="32" t="s">
        <v>143</v>
      </c>
      <c r="Y7" s="32" t="s">
        <v>374</v>
      </c>
      <c r="Z7" s="32" t="s">
        <v>502</v>
      </c>
      <c r="AA7" s="86" t="s">
        <v>468</v>
      </c>
      <c r="AB7" s="86" t="s">
        <v>596</v>
      </c>
      <c r="AC7" s="31"/>
      <c r="AD7" s="31"/>
      <c r="AE7" s="32" t="s">
        <v>133</v>
      </c>
      <c r="AF7" s="30"/>
      <c r="AG7" s="53" t="s">
        <v>335</v>
      </c>
      <c r="AH7" s="80"/>
      <c r="AI7" s="53" t="s">
        <v>358</v>
      </c>
      <c r="AK7" s="51" t="str">
        <f>CHAR(CODE(AK6)+1)</f>
        <v>F</v>
      </c>
      <c r="AP7" s="53" t="s">
        <v>335</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委託・請負、補助</v>
      </c>
      <c r="T8" s="13"/>
      <c r="U8" s="32" t="s">
        <v>367</v>
      </c>
      <c r="W8" s="32" t="s">
        <v>144</v>
      </c>
      <c r="Y8" s="32" t="s">
        <v>375</v>
      </c>
      <c r="Z8" s="32" t="s">
        <v>503</v>
      </c>
      <c r="AA8" s="86" t="s">
        <v>469</v>
      </c>
      <c r="AB8" s="86" t="s">
        <v>597</v>
      </c>
      <c r="AC8" s="31"/>
      <c r="AD8" s="31"/>
      <c r="AE8" s="31"/>
      <c r="AF8" s="30"/>
      <c r="AG8" s="53" t="s">
        <v>336</v>
      </c>
      <c r="AI8" s="51" t="s">
        <v>359</v>
      </c>
      <c r="AK8" s="51" t="str">
        <f t="shared" si="7"/>
        <v>G</v>
      </c>
      <c r="AP8" s="53" t="s">
        <v>336</v>
      </c>
    </row>
    <row r="9" spans="1:42" ht="13.5" customHeight="1" x14ac:dyDescent="0.15">
      <c r="A9" s="14" t="s">
        <v>88</v>
      </c>
      <c r="B9" s="15" t="s">
        <v>717</v>
      </c>
      <c r="C9" s="13" t="str">
        <f t="shared" si="0"/>
        <v>高齢社会対策</v>
      </c>
      <c r="D9" s="13" t="str">
        <f t="shared" si="8"/>
        <v>高齢社会対策</v>
      </c>
      <c r="F9" s="18" t="s">
        <v>277</v>
      </c>
      <c r="G9" s="17"/>
      <c r="H9" s="13" t="str">
        <f t="shared" si="1"/>
        <v/>
      </c>
      <c r="I9" s="13" t="str">
        <f t="shared" si="5"/>
        <v>一般会計</v>
      </c>
      <c r="K9" s="14" t="s">
        <v>105</v>
      </c>
      <c r="L9" s="15"/>
      <c r="M9" s="13" t="str">
        <f t="shared" si="2"/>
        <v/>
      </c>
      <c r="N9" s="13" t="str">
        <f t="shared" si="6"/>
        <v>社会保障</v>
      </c>
      <c r="O9" s="13"/>
      <c r="P9" s="13"/>
      <c r="Q9" s="19"/>
      <c r="T9" s="13"/>
      <c r="U9" s="32" t="s">
        <v>368</v>
      </c>
      <c r="W9" s="32" t="s">
        <v>145</v>
      </c>
      <c r="Y9" s="32" t="s">
        <v>376</v>
      </c>
      <c r="Z9" s="32" t="s">
        <v>504</v>
      </c>
      <c r="AA9" s="86" t="s">
        <v>470</v>
      </c>
      <c r="AB9" s="86" t="s">
        <v>598</v>
      </c>
      <c r="AC9" s="31"/>
      <c r="AD9" s="31"/>
      <c r="AE9" s="31"/>
      <c r="AF9" s="30"/>
      <c r="AG9" s="53" t="s">
        <v>337</v>
      </c>
      <c r="AI9" s="76"/>
      <c r="AK9" s="51" t="str">
        <f t="shared" si="7"/>
        <v>H</v>
      </c>
      <c r="AP9" s="53" t="s">
        <v>337</v>
      </c>
    </row>
    <row r="10" spans="1:42" ht="13.5" customHeight="1" x14ac:dyDescent="0.15">
      <c r="A10" s="14" t="s">
        <v>299</v>
      </c>
      <c r="B10" s="15"/>
      <c r="C10" s="13" t="str">
        <f t="shared" si="0"/>
        <v/>
      </c>
      <c r="D10" s="13" t="str">
        <f t="shared" si="8"/>
        <v>高齢社会対策</v>
      </c>
      <c r="F10" s="18" t="s">
        <v>112</v>
      </c>
      <c r="G10" s="17"/>
      <c r="H10" s="13" t="str">
        <f t="shared" si="1"/>
        <v/>
      </c>
      <c r="I10" s="13" t="str">
        <f t="shared" si="5"/>
        <v>一般会計</v>
      </c>
      <c r="K10" s="14" t="s">
        <v>302</v>
      </c>
      <c r="L10" s="15"/>
      <c r="M10" s="13" t="str">
        <f t="shared" si="2"/>
        <v/>
      </c>
      <c r="N10" s="13" t="str">
        <f t="shared" si="6"/>
        <v>社会保障</v>
      </c>
      <c r="O10" s="13"/>
      <c r="P10" s="13" t="str">
        <f>S8</f>
        <v>委託・請負、補助</v>
      </c>
      <c r="Q10" s="19"/>
      <c r="T10" s="13"/>
      <c r="W10" s="32" t="s">
        <v>146</v>
      </c>
      <c r="Y10" s="32" t="s">
        <v>377</v>
      </c>
      <c r="Z10" s="32" t="s">
        <v>505</v>
      </c>
      <c r="AA10" s="86" t="s">
        <v>471</v>
      </c>
      <c r="AB10" s="86" t="s">
        <v>599</v>
      </c>
      <c r="AC10" s="31"/>
      <c r="AD10" s="31"/>
      <c r="AE10" s="31"/>
      <c r="AF10" s="30"/>
      <c r="AG10" s="53" t="s">
        <v>320</v>
      </c>
      <c r="AK10" s="51" t="str">
        <f t="shared" si="7"/>
        <v>I</v>
      </c>
      <c r="AP10" s="51" t="s">
        <v>318</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680</v>
      </c>
      <c r="Y11" s="32" t="s">
        <v>378</v>
      </c>
      <c r="Z11" s="32" t="s">
        <v>506</v>
      </c>
      <c r="AA11" s="86" t="s">
        <v>472</v>
      </c>
      <c r="AB11" s="86" t="s">
        <v>600</v>
      </c>
      <c r="AC11" s="31"/>
      <c r="AD11" s="31"/>
      <c r="AE11" s="31"/>
      <c r="AF11" s="30"/>
      <c r="AG11" s="51" t="s">
        <v>323</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623</v>
      </c>
      <c r="W12" s="32" t="s">
        <v>147</v>
      </c>
      <c r="Y12" s="32" t="s">
        <v>379</v>
      </c>
      <c r="Z12" s="32" t="s">
        <v>507</v>
      </c>
      <c r="AA12" s="86" t="s">
        <v>473</v>
      </c>
      <c r="AB12" s="86" t="s">
        <v>601</v>
      </c>
      <c r="AC12" s="31"/>
      <c r="AD12" s="31"/>
      <c r="AE12" s="31"/>
      <c r="AF12" s="30"/>
      <c r="AG12" s="51" t="s">
        <v>321</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380</v>
      </c>
      <c r="Z13" s="32" t="s">
        <v>508</v>
      </c>
      <c r="AA13" s="86" t="s">
        <v>474</v>
      </c>
      <c r="AB13" s="86" t="s">
        <v>602</v>
      </c>
      <c r="AC13" s="31"/>
      <c r="AD13" s="31"/>
      <c r="AE13" s="31"/>
      <c r="AF13" s="30"/>
      <c r="AG13" s="51" t="s">
        <v>322</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624</v>
      </c>
      <c r="W14" s="32" t="s">
        <v>149</v>
      </c>
      <c r="Y14" s="32" t="s">
        <v>381</v>
      </c>
      <c r="Z14" s="32" t="s">
        <v>509</v>
      </c>
      <c r="AA14" s="86" t="s">
        <v>475</v>
      </c>
      <c r="AB14" s="86" t="s">
        <v>603</v>
      </c>
      <c r="AC14" s="31"/>
      <c r="AD14" s="31"/>
      <c r="AE14" s="31"/>
      <c r="AF14" s="30"/>
      <c r="AG14" s="76"/>
      <c r="AK14" s="51" t="str">
        <f t="shared" si="7"/>
        <v>M</v>
      </c>
    </row>
    <row r="15" spans="1:42" ht="13.5" customHeight="1" x14ac:dyDescent="0.15">
      <c r="A15" s="14" t="s">
        <v>93</v>
      </c>
      <c r="B15" s="15" t="s">
        <v>717</v>
      </c>
      <c r="C15" s="13" t="str">
        <f t="shared" si="9"/>
        <v>男女共同参画</v>
      </c>
      <c r="D15" s="13" t="str">
        <f t="shared" si="8"/>
        <v>高齢社会対策、男女共同参画</v>
      </c>
      <c r="F15" s="18" t="s">
        <v>117</v>
      </c>
      <c r="G15" s="17"/>
      <c r="H15" s="13" t="str">
        <f t="shared" si="1"/>
        <v/>
      </c>
      <c r="I15" s="13" t="str">
        <f t="shared" si="5"/>
        <v>一般会計</v>
      </c>
      <c r="K15" s="13"/>
      <c r="L15" s="13"/>
      <c r="O15" s="13"/>
      <c r="P15" s="13"/>
      <c r="Q15" s="19"/>
      <c r="T15" s="13"/>
      <c r="U15" s="32" t="s">
        <v>625</v>
      </c>
      <c r="W15" s="32" t="s">
        <v>150</v>
      </c>
      <c r="Y15" s="32" t="s">
        <v>382</v>
      </c>
      <c r="Z15" s="32" t="s">
        <v>510</v>
      </c>
      <c r="AA15" s="86" t="s">
        <v>476</v>
      </c>
      <c r="AB15" s="86" t="s">
        <v>604</v>
      </c>
      <c r="AC15" s="31"/>
      <c r="AD15" s="31"/>
      <c r="AE15" s="31"/>
      <c r="AF15" s="30"/>
      <c r="AG15" s="77"/>
      <c r="AK15" s="51" t="str">
        <f t="shared" si="7"/>
        <v>N</v>
      </c>
    </row>
    <row r="16" spans="1:42" ht="13.5" customHeight="1" x14ac:dyDescent="0.15">
      <c r="A16" s="14" t="s">
        <v>94</v>
      </c>
      <c r="B16" s="15"/>
      <c r="C16" s="13" t="str">
        <f t="shared" si="9"/>
        <v/>
      </c>
      <c r="D16" s="13" t="str">
        <f t="shared" si="8"/>
        <v>高齢社会対策、男女共同参画</v>
      </c>
      <c r="F16" s="18" t="s">
        <v>118</v>
      </c>
      <c r="G16" s="17"/>
      <c r="H16" s="13" t="str">
        <f t="shared" si="1"/>
        <v/>
      </c>
      <c r="I16" s="13" t="str">
        <f t="shared" si="5"/>
        <v>一般会計</v>
      </c>
      <c r="K16" s="13"/>
      <c r="L16" s="13"/>
      <c r="O16" s="13"/>
      <c r="P16" s="13"/>
      <c r="Q16" s="19"/>
      <c r="T16" s="13"/>
      <c r="U16" s="32" t="s">
        <v>626</v>
      </c>
      <c r="W16" s="32" t="s">
        <v>151</v>
      </c>
      <c r="Y16" s="32" t="s">
        <v>383</v>
      </c>
      <c r="Z16" s="32" t="s">
        <v>511</v>
      </c>
      <c r="AA16" s="86" t="s">
        <v>477</v>
      </c>
      <c r="AB16" s="86" t="s">
        <v>605</v>
      </c>
      <c r="AC16" s="31"/>
      <c r="AD16" s="31"/>
      <c r="AE16" s="31"/>
      <c r="AF16" s="30"/>
      <c r="AG16" s="77"/>
      <c r="AK16" s="51" t="str">
        <f t="shared" si="7"/>
        <v>O</v>
      </c>
    </row>
    <row r="17" spans="1:37" ht="13.5" customHeight="1" x14ac:dyDescent="0.15">
      <c r="A17" s="14" t="s">
        <v>95</v>
      </c>
      <c r="B17" s="15"/>
      <c r="C17" s="13" t="str">
        <f t="shared" si="9"/>
        <v/>
      </c>
      <c r="D17" s="13" t="str">
        <f t="shared" si="8"/>
        <v>高齢社会対策、男女共同参画</v>
      </c>
      <c r="F17" s="18" t="s">
        <v>119</v>
      </c>
      <c r="G17" s="17"/>
      <c r="H17" s="13" t="str">
        <f t="shared" si="1"/>
        <v/>
      </c>
      <c r="I17" s="13" t="str">
        <f t="shared" si="5"/>
        <v>一般会計</v>
      </c>
      <c r="K17" s="13"/>
      <c r="L17" s="13"/>
      <c r="O17" s="13"/>
      <c r="P17" s="13"/>
      <c r="Q17" s="19"/>
      <c r="T17" s="13"/>
      <c r="U17" s="32" t="s">
        <v>644</v>
      </c>
      <c r="W17" s="32" t="s">
        <v>152</v>
      </c>
      <c r="Y17" s="32" t="s">
        <v>384</v>
      </c>
      <c r="Z17" s="32" t="s">
        <v>512</v>
      </c>
      <c r="AA17" s="86" t="s">
        <v>478</v>
      </c>
      <c r="AB17" s="86" t="s">
        <v>606</v>
      </c>
      <c r="AC17" s="31"/>
      <c r="AD17" s="31"/>
      <c r="AE17" s="31"/>
      <c r="AF17" s="30"/>
      <c r="AG17" s="77"/>
      <c r="AK17" s="51" t="str">
        <f t="shared" si="7"/>
        <v>P</v>
      </c>
    </row>
    <row r="18" spans="1:37" ht="13.5" customHeight="1" x14ac:dyDescent="0.15">
      <c r="A18" s="14" t="s">
        <v>96</v>
      </c>
      <c r="B18" s="15"/>
      <c r="C18" s="13" t="str">
        <f t="shared" si="9"/>
        <v/>
      </c>
      <c r="D18" s="13" t="str">
        <f t="shared" si="8"/>
        <v>高齢社会対策、男女共同参画</v>
      </c>
      <c r="F18" s="18" t="s">
        <v>120</v>
      </c>
      <c r="G18" s="17"/>
      <c r="H18" s="13" t="str">
        <f t="shared" si="1"/>
        <v/>
      </c>
      <c r="I18" s="13" t="str">
        <f t="shared" si="5"/>
        <v>一般会計</v>
      </c>
      <c r="K18" s="13"/>
      <c r="L18" s="13"/>
      <c r="O18" s="13"/>
      <c r="P18" s="13"/>
      <c r="Q18" s="19"/>
      <c r="T18" s="13"/>
      <c r="U18" s="32" t="s">
        <v>627</v>
      </c>
      <c r="W18" s="32" t="s">
        <v>153</v>
      </c>
      <c r="Y18" s="32" t="s">
        <v>385</v>
      </c>
      <c r="Z18" s="32" t="s">
        <v>513</v>
      </c>
      <c r="AA18" s="86" t="s">
        <v>479</v>
      </c>
      <c r="AB18" s="86" t="s">
        <v>607</v>
      </c>
      <c r="AC18" s="31"/>
      <c r="AD18" s="31"/>
      <c r="AE18" s="31"/>
      <c r="AF18" s="30"/>
      <c r="AK18" s="51" t="str">
        <f t="shared" si="7"/>
        <v>Q</v>
      </c>
    </row>
    <row r="19" spans="1:37" ht="13.5" customHeight="1" x14ac:dyDescent="0.15">
      <c r="A19" s="14" t="s">
        <v>287</v>
      </c>
      <c r="B19" s="15"/>
      <c r="C19" s="13" t="str">
        <f t="shared" si="9"/>
        <v/>
      </c>
      <c r="D19" s="13" t="str">
        <f t="shared" si="8"/>
        <v>高齢社会対策、男女共同参画</v>
      </c>
      <c r="F19" s="18" t="s">
        <v>121</v>
      </c>
      <c r="G19" s="17"/>
      <c r="H19" s="13" t="str">
        <f t="shared" si="1"/>
        <v/>
      </c>
      <c r="I19" s="13" t="str">
        <f t="shared" si="5"/>
        <v>一般会計</v>
      </c>
      <c r="K19" s="13"/>
      <c r="L19" s="13"/>
      <c r="O19" s="13"/>
      <c r="P19" s="13"/>
      <c r="Q19" s="19"/>
      <c r="T19" s="13"/>
      <c r="U19" s="32" t="s">
        <v>628</v>
      </c>
      <c r="W19" s="32" t="s">
        <v>154</v>
      </c>
      <c r="Y19" s="32" t="s">
        <v>386</v>
      </c>
      <c r="Z19" s="32" t="s">
        <v>514</v>
      </c>
      <c r="AA19" s="86" t="s">
        <v>480</v>
      </c>
      <c r="AB19" s="86" t="s">
        <v>608</v>
      </c>
      <c r="AC19" s="31"/>
      <c r="AD19" s="31"/>
      <c r="AE19" s="31"/>
      <c r="AF19" s="30"/>
      <c r="AK19" s="51" t="str">
        <f t="shared" si="7"/>
        <v>R</v>
      </c>
    </row>
    <row r="20" spans="1:37" ht="13.5" customHeight="1" x14ac:dyDescent="0.15">
      <c r="A20" s="14" t="s">
        <v>288</v>
      </c>
      <c r="B20" s="15"/>
      <c r="C20" s="13" t="str">
        <f t="shared" si="9"/>
        <v/>
      </c>
      <c r="D20" s="13" t="str">
        <f t="shared" si="8"/>
        <v>高齢社会対策、男女共同参画</v>
      </c>
      <c r="F20" s="18" t="s">
        <v>286</v>
      </c>
      <c r="G20" s="17"/>
      <c r="H20" s="13" t="str">
        <f t="shared" si="1"/>
        <v/>
      </c>
      <c r="I20" s="13" t="str">
        <f t="shared" si="5"/>
        <v>一般会計</v>
      </c>
      <c r="K20" s="13"/>
      <c r="L20" s="13"/>
      <c r="O20" s="13"/>
      <c r="P20" s="13"/>
      <c r="Q20" s="19"/>
      <c r="T20" s="13"/>
      <c r="U20" s="32" t="s">
        <v>629</v>
      </c>
      <c r="W20" s="32" t="s">
        <v>155</v>
      </c>
      <c r="Y20" s="32" t="s">
        <v>387</v>
      </c>
      <c r="Z20" s="32" t="s">
        <v>515</v>
      </c>
      <c r="AA20" s="86" t="s">
        <v>481</v>
      </c>
      <c r="AB20" s="86" t="s">
        <v>609</v>
      </c>
      <c r="AC20" s="31"/>
      <c r="AD20" s="31"/>
      <c r="AE20" s="31"/>
      <c r="AF20" s="30"/>
      <c r="AK20" s="51" t="str">
        <f t="shared" si="7"/>
        <v>S</v>
      </c>
    </row>
    <row r="21" spans="1:37" ht="13.5" customHeight="1" x14ac:dyDescent="0.15">
      <c r="A21" s="14" t="s">
        <v>289</v>
      </c>
      <c r="B21" s="15"/>
      <c r="C21" s="13" t="str">
        <f t="shared" si="9"/>
        <v/>
      </c>
      <c r="D21" s="13" t="str">
        <f t="shared" si="8"/>
        <v>高齢社会対策、男女共同参画</v>
      </c>
      <c r="F21" s="18" t="s">
        <v>122</v>
      </c>
      <c r="G21" s="17"/>
      <c r="H21" s="13" t="str">
        <f t="shared" si="1"/>
        <v/>
      </c>
      <c r="I21" s="13" t="str">
        <f t="shared" si="5"/>
        <v>一般会計</v>
      </c>
      <c r="K21" s="13"/>
      <c r="L21" s="13"/>
      <c r="O21" s="13"/>
      <c r="P21" s="13"/>
      <c r="Q21" s="19"/>
      <c r="T21" s="13"/>
      <c r="U21" s="32" t="s">
        <v>630</v>
      </c>
      <c r="W21" s="32" t="s">
        <v>156</v>
      </c>
      <c r="Y21" s="32" t="s">
        <v>388</v>
      </c>
      <c r="Z21" s="32" t="s">
        <v>516</v>
      </c>
      <c r="AA21" s="86" t="s">
        <v>482</v>
      </c>
      <c r="AB21" s="86" t="s">
        <v>610</v>
      </c>
      <c r="AC21" s="31"/>
      <c r="AD21" s="31"/>
      <c r="AE21" s="31"/>
      <c r="AF21" s="30"/>
      <c r="AK21" s="51" t="str">
        <f t="shared" si="7"/>
        <v>T</v>
      </c>
    </row>
    <row r="22" spans="1:37" ht="13.5" customHeight="1" x14ac:dyDescent="0.15">
      <c r="A22" s="14" t="s">
        <v>290</v>
      </c>
      <c r="B22" s="15"/>
      <c r="C22" s="13" t="str">
        <f t="shared" si="9"/>
        <v/>
      </c>
      <c r="D22" s="13" t="str">
        <f>IF(C22="",D21,IF(D21&lt;&gt;"",CONCATENATE(D21,"、",C22),C22))</f>
        <v>高齢社会対策、男女共同参画</v>
      </c>
      <c r="F22" s="18" t="s">
        <v>123</v>
      </c>
      <c r="G22" s="17"/>
      <c r="H22" s="13" t="str">
        <f t="shared" si="1"/>
        <v/>
      </c>
      <c r="I22" s="13" t="str">
        <f t="shared" si="5"/>
        <v>一般会計</v>
      </c>
      <c r="K22" s="13"/>
      <c r="L22" s="13"/>
      <c r="O22" s="13"/>
      <c r="P22" s="13"/>
      <c r="Q22" s="19"/>
      <c r="T22" s="13"/>
      <c r="U22" s="32" t="s">
        <v>682</v>
      </c>
      <c r="W22" s="32" t="s">
        <v>157</v>
      </c>
      <c r="Y22" s="32" t="s">
        <v>389</v>
      </c>
      <c r="Z22" s="32" t="s">
        <v>517</v>
      </c>
      <c r="AA22" s="86" t="s">
        <v>483</v>
      </c>
      <c r="AB22" s="86" t="s">
        <v>611</v>
      </c>
      <c r="AC22" s="31"/>
      <c r="AD22" s="31"/>
      <c r="AE22" s="31"/>
      <c r="AF22" s="30"/>
      <c r="AK22" s="51" t="str">
        <f t="shared" si="7"/>
        <v>U</v>
      </c>
    </row>
    <row r="23" spans="1:37" ht="13.5" customHeight="1" x14ac:dyDescent="0.15">
      <c r="A23" s="83" t="s">
        <v>360</v>
      </c>
      <c r="B23" s="15"/>
      <c r="C23" s="13" t="str">
        <f t="shared" si="9"/>
        <v/>
      </c>
      <c r="D23" s="13" t="str">
        <f>IF(C23="",D22,IF(D22&lt;&gt;"",CONCATENATE(D22,"、",C23),C23))</f>
        <v>高齢社会対策、男女共同参画</v>
      </c>
      <c r="F23" s="18" t="s">
        <v>124</v>
      </c>
      <c r="G23" s="17"/>
      <c r="H23" s="13" t="str">
        <f t="shared" si="1"/>
        <v/>
      </c>
      <c r="I23" s="13" t="str">
        <f t="shared" si="5"/>
        <v>一般会計</v>
      </c>
      <c r="K23" s="13"/>
      <c r="L23" s="13"/>
      <c r="O23" s="13"/>
      <c r="P23" s="13"/>
      <c r="Q23" s="19"/>
      <c r="T23" s="13"/>
      <c r="U23" s="32" t="s">
        <v>631</v>
      </c>
      <c r="W23" s="32" t="s">
        <v>158</v>
      </c>
      <c r="Y23" s="32" t="s">
        <v>390</v>
      </c>
      <c r="Z23" s="32" t="s">
        <v>518</v>
      </c>
      <c r="AA23" s="86" t="s">
        <v>484</v>
      </c>
      <c r="AB23" s="86" t="s">
        <v>612</v>
      </c>
      <c r="AC23" s="31"/>
      <c r="AD23" s="31"/>
      <c r="AE23" s="31"/>
      <c r="AF23" s="30"/>
      <c r="AK23" s="51" t="str">
        <f t="shared" si="7"/>
        <v>V</v>
      </c>
    </row>
    <row r="24" spans="1:37" ht="13.5" customHeight="1" x14ac:dyDescent="0.15">
      <c r="A24" s="98"/>
      <c r="B24" s="81"/>
      <c r="F24" s="18" t="s">
        <v>363</v>
      </c>
      <c r="G24" s="17"/>
      <c r="H24" s="13" t="str">
        <f t="shared" si="1"/>
        <v/>
      </c>
      <c r="I24" s="13" t="str">
        <f t="shared" si="5"/>
        <v>一般会計</v>
      </c>
      <c r="K24" s="13"/>
      <c r="L24" s="13"/>
      <c r="O24" s="13"/>
      <c r="P24" s="13"/>
      <c r="Q24" s="19"/>
      <c r="T24" s="13"/>
      <c r="U24" s="32" t="s">
        <v>632</v>
      </c>
      <c r="W24" s="32" t="s">
        <v>159</v>
      </c>
      <c r="Y24" s="32" t="s">
        <v>391</v>
      </c>
      <c r="Z24" s="32" t="s">
        <v>519</v>
      </c>
      <c r="AA24" s="86" t="s">
        <v>485</v>
      </c>
      <c r="AB24" s="86" t="s">
        <v>613</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633</v>
      </c>
      <c r="W25" s="74"/>
      <c r="Y25" s="32" t="s">
        <v>392</v>
      </c>
      <c r="Z25" s="32" t="s">
        <v>520</v>
      </c>
      <c r="AA25" s="86" t="s">
        <v>486</v>
      </c>
      <c r="AB25" s="86" t="s">
        <v>614</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634</v>
      </c>
      <c r="Y26" s="32" t="s">
        <v>393</v>
      </c>
      <c r="Z26" s="32" t="s">
        <v>521</v>
      </c>
      <c r="AA26" s="86" t="s">
        <v>487</v>
      </c>
      <c r="AB26" s="86" t="s">
        <v>615</v>
      </c>
      <c r="AC26" s="31"/>
      <c r="AD26" s="31"/>
      <c r="AE26" s="31"/>
      <c r="AF26" s="30"/>
      <c r="AK26" s="51" t="str">
        <f t="shared" si="7"/>
        <v>Y</v>
      </c>
    </row>
    <row r="27" spans="1:37" ht="13.5" customHeight="1" x14ac:dyDescent="0.15">
      <c r="A27" s="13" t="str">
        <f>IF(D23="", "-", D23)</f>
        <v>高齢社会対策、男女共同参画</v>
      </c>
      <c r="B27" s="13"/>
      <c r="F27" s="18" t="s">
        <v>127</v>
      </c>
      <c r="G27" s="17"/>
      <c r="H27" s="13" t="str">
        <f t="shared" si="1"/>
        <v/>
      </c>
      <c r="I27" s="13" t="str">
        <f t="shared" si="5"/>
        <v>一般会計</v>
      </c>
      <c r="K27" s="13"/>
      <c r="L27" s="13"/>
      <c r="O27" s="13"/>
      <c r="P27" s="13"/>
      <c r="Q27" s="19"/>
      <c r="T27" s="13"/>
      <c r="U27" s="32" t="s">
        <v>635</v>
      </c>
      <c r="Y27" s="32" t="s">
        <v>394</v>
      </c>
      <c r="Z27" s="32" t="s">
        <v>522</v>
      </c>
      <c r="AA27" s="86" t="s">
        <v>488</v>
      </c>
      <c r="AB27" s="86" t="s">
        <v>616</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636</v>
      </c>
      <c r="Y28" s="32" t="s">
        <v>395</v>
      </c>
      <c r="Z28" s="32" t="s">
        <v>523</v>
      </c>
      <c r="AA28" s="86" t="s">
        <v>489</v>
      </c>
      <c r="AB28" s="86" t="s">
        <v>617</v>
      </c>
      <c r="AC28" s="31"/>
      <c r="AD28" s="31"/>
      <c r="AE28" s="31"/>
      <c r="AF28" s="30"/>
      <c r="AK28" s="51" t="s">
        <v>239</v>
      </c>
    </row>
    <row r="29" spans="1:37" ht="13.5" customHeight="1" x14ac:dyDescent="0.15">
      <c r="A29" s="13"/>
      <c r="B29" s="13"/>
      <c r="F29" s="18" t="s">
        <v>278</v>
      </c>
      <c r="G29" s="17"/>
      <c r="H29" s="13" t="str">
        <f t="shared" si="1"/>
        <v/>
      </c>
      <c r="I29" s="13" t="str">
        <f t="shared" si="5"/>
        <v>一般会計</v>
      </c>
      <c r="K29" s="13"/>
      <c r="L29" s="13"/>
      <c r="O29" s="13"/>
      <c r="P29" s="13"/>
      <c r="Q29" s="19"/>
      <c r="T29" s="13"/>
      <c r="U29" s="32" t="s">
        <v>637</v>
      </c>
      <c r="Y29" s="32" t="s">
        <v>396</v>
      </c>
      <c r="Z29" s="32" t="s">
        <v>524</v>
      </c>
      <c r="AA29" s="86" t="s">
        <v>490</v>
      </c>
      <c r="AB29" s="86" t="s">
        <v>618</v>
      </c>
      <c r="AC29" s="31"/>
      <c r="AD29" s="31"/>
      <c r="AE29" s="31"/>
      <c r="AF29" s="30"/>
      <c r="AK29" s="51" t="str">
        <f t="shared" si="7"/>
        <v>b</v>
      </c>
    </row>
    <row r="30" spans="1:37" ht="13.5" customHeight="1" x14ac:dyDescent="0.15">
      <c r="A30" s="13"/>
      <c r="B30" s="13"/>
      <c r="F30" s="18" t="s">
        <v>279</v>
      </c>
      <c r="G30" s="17"/>
      <c r="H30" s="13" t="str">
        <f t="shared" si="1"/>
        <v/>
      </c>
      <c r="I30" s="13" t="str">
        <f t="shared" si="5"/>
        <v>一般会計</v>
      </c>
      <c r="K30" s="13"/>
      <c r="L30" s="13"/>
      <c r="O30" s="13"/>
      <c r="P30" s="13"/>
      <c r="Q30" s="19"/>
      <c r="T30" s="13"/>
      <c r="U30" s="32" t="s">
        <v>638</v>
      </c>
      <c r="Y30" s="32" t="s">
        <v>397</v>
      </c>
      <c r="Z30" s="32" t="s">
        <v>525</v>
      </c>
      <c r="AA30" s="86" t="s">
        <v>491</v>
      </c>
      <c r="AB30" s="86" t="s">
        <v>619</v>
      </c>
      <c r="AC30" s="31"/>
      <c r="AD30" s="31"/>
      <c r="AE30" s="31"/>
      <c r="AF30" s="30"/>
      <c r="AK30" s="51" t="str">
        <f t="shared" si="7"/>
        <v>c</v>
      </c>
    </row>
    <row r="31" spans="1:37" ht="13.5" customHeight="1" x14ac:dyDescent="0.15">
      <c r="A31" s="13"/>
      <c r="B31" s="13"/>
      <c r="F31" s="18" t="s">
        <v>280</v>
      </c>
      <c r="G31" s="17"/>
      <c r="H31" s="13" t="str">
        <f t="shared" si="1"/>
        <v/>
      </c>
      <c r="I31" s="13" t="str">
        <f t="shared" si="5"/>
        <v>一般会計</v>
      </c>
      <c r="K31" s="13"/>
      <c r="L31" s="13"/>
      <c r="O31" s="13"/>
      <c r="P31" s="13"/>
      <c r="Q31" s="19"/>
      <c r="T31" s="13"/>
      <c r="U31" s="32" t="s">
        <v>639</v>
      </c>
      <c r="Y31" s="32" t="s">
        <v>398</v>
      </c>
      <c r="Z31" s="32" t="s">
        <v>526</v>
      </c>
      <c r="AA31" s="86" t="s">
        <v>492</v>
      </c>
      <c r="AB31" s="86" t="s">
        <v>620</v>
      </c>
      <c r="AC31" s="31"/>
      <c r="AD31" s="31"/>
      <c r="AE31" s="31"/>
      <c r="AF31" s="30"/>
      <c r="AK31" s="51" t="str">
        <f t="shared" si="7"/>
        <v>d</v>
      </c>
    </row>
    <row r="32" spans="1:37" ht="13.5" customHeight="1" x14ac:dyDescent="0.15">
      <c r="A32" s="13"/>
      <c r="B32" s="13"/>
      <c r="F32" s="18" t="s">
        <v>281</v>
      </c>
      <c r="G32" s="17"/>
      <c r="H32" s="13" t="str">
        <f t="shared" si="1"/>
        <v/>
      </c>
      <c r="I32" s="13" t="str">
        <f t="shared" si="5"/>
        <v>一般会計</v>
      </c>
      <c r="K32" s="13"/>
      <c r="L32" s="13"/>
      <c r="O32" s="13"/>
      <c r="P32" s="13"/>
      <c r="Q32" s="19"/>
      <c r="T32" s="13"/>
      <c r="U32" s="32" t="s">
        <v>640</v>
      </c>
      <c r="Y32" s="32" t="s">
        <v>399</v>
      </c>
      <c r="Z32" s="32" t="s">
        <v>527</v>
      </c>
      <c r="AA32" s="86" t="s">
        <v>66</v>
      </c>
      <c r="AB32" s="86" t="s">
        <v>66</v>
      </c>
      <c r="AC32" s="31"/>
      <c r="AD32" s="31"/>
      <c r="AE32" s="31"/>
      <c r="AF32" s="30"/>
      <c r="AK32" s="51" t="str">
        <f t="shared" si="7"/>
        <v>e</v>
      </c>
    </row>
    <row r="33" spans="1:37" ht="13.5" customHeight="1" x14ac:dyDescent="0.15">
      <c r="A33" s="13"/>
      <c r="B33" s="13"/>
      <c r="F33" s="18" t="s">
        <v>282</v>
      </c>
      <c r="G33" s="17"/>
      <c r="H33" s="13" t="str">
        <f t="shared" si="1"/>
        <v/>
      </c>
      <c r="I33" s="13" t="str">
        <f t="shared" si="5"/>
        <v>一般会計</v>
      </c>
      <c r="K33" s="13"/>
      <c r="L33" s="13"/>
      <c r="O33" s="13"/>
      <c r="P33" s="13"/>
      <c r="Q33" s="19"/>
      <c r="T33" s="13"/>
      <c r="U33" s="32" t="s">
        <v>641</v>
      </c>
      <c r="Y33" s="32" t="s">
        <v>400</v>
      </c>
      <c r="Z33" s="32" t="s">
        <v>528</v>
      </c>
      <c r="AA33" s="74"/>
      <c r="AB33" s="31"/>
      <c r="AC33" s="31"/>
      <c r="AD33" s="31"/>
      <c r="AE33" s="31"/>
      <c r="AF33" s="30"/>
      <c r="AK33" s="51" t="str">
        <f t="shared" si="7"/>
        <v>f</v>
      </c>
    </row>
    <row r="34" spans="1:37" ht="13.5" customHeight="1" x14ac:dyDescent="0.15">
      <c r="A34" s="13"/>
      <c r="B34" s="13"/>
      <c r="F34" s="18" t="s">
        <v>283</v>
      </c>
      <c r="G34" s="17"/>
      <c r="H34" s="13" t="str">
        <f t="shared" si="1"/>
        <v/>
      </c>
      <c r="I34" s="13" t="str">
        <f t="shared" si="5"/>
        <v>一般会計</v>
      </c>
      <c r="K34" s="13"/>
      <c r="L34" s="13"/>
      <c r="O34" s="13"/>
      <c r="P34" s="13"/>
      <c r="Q34" s="19"/>
      <c r="T34" s="13"/>
      <c r="U34" s="32" t="s">
        <v>642</v>
      </c>
      <c r="Y34" s="32" t="s">
        <v>401</v>
      </c>
      <c r="Z34" s="32" t="s">
        <v>529</v>
      </c>
      <c r="AB34" s="31"/>
      <c r="AC34" s="31"/>
      <c r="AD34" s="31"/>
      <c r="AE34" s="31"/>
      <c r="AF34" s="30"/>
      <c r="AK34" s="51" t="str">
        <f t="shared" si="7"/>
        <v>g</v>
      </c>
    </row>
    <row r="35" spans="1:37" ht="13.5" customHeight="1" x14ac:dyDescent="0.15">
      <c r="A35" s="13"/>
      <c r="B35" s="13"/>
      <c r="F35" s="18" t="s">
        <v>284</v>
      </c>
      <c r="G35" s="17"/>
      <c r="H35" s="13" t="str">
        <f t="shared" si="1"/>
        <v/>
      </c>
      <c r="I35" s="13" t="str">
        <f t="shared" si="5"/>
        <v>一般会計</v>
      </c>
      <c r="K35" s="13"/>
      <c r="L35" s="13"/>
      <c r="O35" s="13"/>
      <c r="P35" s="13"/>
      <c r="Q35" s="19"/>
      <c r="T35" s="13"/>
      <c r="U35" s="32" t="s">
        <v>643</v>
      </c>
      <c r="Y35" s="32" t="s">
        <v>402</v>
      </c>
      <c r="Z35" s="32" t="s">
        <v>530</v>
      </c>
      <c r="AC35" s="31"/>
      <c r="AF35" s="30"/>
      <c r="AK35" s="51" t="str">
        <f t="shared" si="7"/>
        <v>h</v>
      </c>
    </row>
    <row r="36" spans="1:37" ht="13.5" customHeight="1" x14ac:dyDescent="0.15">
      <c r="A36" s="13"/>
      <c r="B36" s="13"/>
      <c r="F36" s="18" t="s">
        <v>285</v>
      </c>
      <c r="G36" s="17"/>
      <c r="H36" s="13" t="str">
        <f t="shared" si="1"/>
        <v/>
      </c>
      <c r="I36" s="13" t="str">
        <f t="shared" si="5"/>
        <v>一般会計</v>
      </c>
      <c r="K36" s="13"/>
      <c r="L36" s="13"/>
      <c r="O36" s="13"/>
      <c r="P36" s="13"/>
      <c r="Q36" s="19"/>
      <c r="T36" s="13"/>
      <c r="Y36" s="32" t="s">
        <v>403</v>
      </c>
      <c r="Z36" s="32" t="s">
        <v>531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404</v>
      </c>
      <c r="Z37" s="32" t="s">
        <v>532</v>
      </c>
      <c r="AF37" s="30"/>
      <c r="AK37" s="51" t="str">
        <f t="shared" si="7"/>
        <v>j</v>
      </c>
    </row>
    <row r="38" spans="1:37" x14ac:dyDescent="0.15">
      <c r="A38" s="13"/>
      <c r="B38" s="13"/>
      <c r="F38" s="13"/>
      <c r="G38" s="19"/>
      <c r="K38" s="13"/>
      <c r="L38" s="13"/>
      <c r="O38" s="13"/>
      <c r="P38" s="13"/>
      <c r="Q38" s="19"/>
      <c r="T38" s="13"/>
      <c r="Y38" s="32" t="s">
        <v>405</v>
      </c>
      <c r="Z38" s="32" t="s">
        <v>533</v>
      </c>
      <c r="AF38" s="30"/>
      <c r="AK38" s="51" t="str">
        <f t="shared" si="7"/>
        <v>k</v>
      </c>
    </row>
    <row r="39" spans="1:37" x14ac:dyDescent="0.15">
      <c r="A39" s="13"/>
      <c r="B39" s="13"/>
      <c r="F39" s="13" t="str">
        <f>I37</f>
        <v>一般会計</v>
      </c>
      <c r="G39" s="19"/>
      <c r="K39" s="13"/>
      <c r="L39" s="13"/>
      <c r="O39" s="13"/>
      <c r="P39" s="13"/>
      <c r="Q39" s="19"/>
      <c r="T39" s="13"/>
      <c r="U39" s="32" t="s">
        <v>645</v>
      </c>
      <c r="Y39" s="32" t="s">
        <v>406</v>
      </c>
      <c r="Z39" s="32" t="s">
        <v>534</v>
      </c>
      <c r="AF39" s="30"/>
      <c r="AK39" s="51" t="str">
        <f t="shared" si="7"/>
        <v>l</v>
      </c>
    </row>
    <row r="40" spans="1:37" x14ac:dyDescent="0.15">
      <c r="A40" s="13"/>
      <c r="B40" s="13"/>
      <c r="F40" s="13"/>
      <c r="G40" s="19"/>
      <c r="K40" s="13"/>
      <c r="L40" s="13"/>
      <c r="O40" s="13"/>
      <c r="P40" s="13"/>
      <c r="Q40" s="19"/>
      <c r="T40" s="13"/>
      <c r="U40" s="32"/>
      <c r="Y40" s="32" t="s">
        <v>407</v>
      </c>
      <c r="Z40" s="32" t="s">
        <v>535</v>
      </c>
      <c r="AF40" s="30"/>
      <c r="AK40" s="51" t="str">
        <f t="shared" si="7"/>
        <v>m</v>
      </c>
    </row>
    <row r="41" spans="1:37" x14ac:dyDescent="0.15">
      <c r="A41" s="13"/>
      <c r="B41" s="13"/>
      <c r="F41" s="13"/>
      <c r="G41" s="19"/>
      <c r="K41" s="13"/>
      <c r="L41" s="13"/>
      <c r="O41" s="13"/>
      <c r="P41" s="13"/>
      <c r="Q41" s="19"/>
      <c r="T41" s="13"/>
      <c r="U41" s="32" t="s">
        <v>346</v>
      </c>
      <c r="Y41" s="32" t="s">
        <v>408</v>
      </c>
      <c r="Z41" s="32" t="s">
        <v>536</v>
      </c>
      <c r="AF41" s="30"/>
      <c r="AK41" s="51" t="str">
        <f t="shared" si="7"/>
        <v>n</v>
      </c>
    </row>
    <row r="42" spans="1:37" x14ac:dyDescent="0.15">
      <c r="A42" s="13"/>
      <c r="B42" s="13"/>
      <c r="F42" s="13"/>
      <c r="G42" s="19"/>
      <c r="K42" s="13"/>
      <c r="L42" s="13"/>
      <c r="O42" s="13"/>
      <c r="P42" s="13"/>
      <c r="Q42" s="19"/>
      <c r="T42" s="13"/>
      <c r="U42" s="32" t="s">
        <v>356</v>
      </c>
      <c r="Y42" s="32" t="s">
        <v>409</v>
      </c>
      <c r="Z42" s="32" t="s">
        <v>537</v>
      </c>
      <c r="AF42" s="30"/>
      <c r="AK42" s="51" t="str">
        <f t="shared" si="7"/>
        <v>o</v>
      </c>
    </row>
    <row r="43" spans="1:37" x14ac:dyDescent="0.15">
      <c r="A43" s="13"/>
      <c r="B43" s="13"/>
      <c r="F43" s="13"/>
      <c r="G43" s="19"/>
      <c r="K43" s="13"/>
      <c r="L43" s="13"/>
      <c r="O43" s="13"/>
      <c r="P43" s="13"/>
      <c r="Q43" s="19"/>
      <c r="T43" s="13"/>
      <c r="Y43" s="32" t="s">
        <v>410</v>
      </c>
      <c r="Z43" s="32" t="s">
        <v>538</v>
      </c>
      <c r="AF43" s="30"/>
      <c r="AK43" s="51" t="str">
        <f t="shared" si="7"/>
        <v>p</v>
      </c>
    </row>
    <row r="44" spans="1:37" x14ac:dyDescent="0.15">
      <c r="A44" s="13"/>
      <c r="B44" s="13"/>
      <c r="F44" s="13"/>
      <c r="G44" s="19"/>
      <c r="K44" s="13"/>
      <c r="L44" s="13"/>
      <c r="O44" s="13"/>
      <c r="P44" s="13"/>
      <c r="Q44" s="19"/>
      <c r="T44" s="13"/>
      <c r="Y44" s="32" t="s">
        <v>411</v>
      </c>
      <c r="Z44" s="32" t="s">
        <v>539</v>
      </c>
      <c r="AF44" s="30"/>
      <c r="AK44" s="51" t="str">
        <f t="shared" si="7"/>
        <v>q</v>
      </c>
    </row>
    <row r="45" spans="1:37" x14ac:dyDescent="0.15">
      <c r="A45" s="13"/>
      <c r="B45" s="13"/>
      <c r="F45" s="13"/>
      <c r="G45" s="19"/>
      <c r="K45" s="13"/>
      <c r="L45" s="13"/>
      <c r="O45" s="13"/>
      <c r="P45" s="13"/>
      <c r="Q45" s="19"/>
      <c r="T45" s="13"/>
      <c r="U45" s="29" t="s">
        <v>161</v>
      </c>
      <c r="Y45" s="32" t="s">
        <v>412</v>
      </c>
      <c r="Z45" s="32" t="s">
        <v>540</v>
      </c>
      <c r="AF45" s="30"/>
      <c r="AK45" s="51" t="str">
        <f t="shared" si="7"/>
        <v>r</v>
      </c>
    </row>
    <row r="46" spans="1:37" x14ac:dyDescent="0.15">
      <c r="A46" s="13"/>
      <c r="B46" s="13"/>
      <c r="F46" s="13"/>
      <c r="G46" s="19"/>
      <c r="K46" s="13"/>
      <c r="L46" s="13"/>
      <c r="O46" s="13"/>
      <c r="P46" s="13"/>
      <c r="Q46" s="19"/>
      <c r="T46" s="13"/>
      <c r="U46" s="93" t="s">
        <v>681</v>
      </c>
      <c r="Y46" s="32" t="s">
        <v>413</v>
      </c>
      <c r="Z46" s="32" t="s">
        <v>541</v>
      </c>
      <c r="AF46" s="30"/>
      <c r="AK46" s="51" t="str">
        <f t="shared" si="7"/>
        <v>s</v>
      </c>
    </row>
    <row r="47" spans="1:37" x14ac:dyDescent="0.15">
      <c r="A47" s="13"/>
      <c r="B47" s="13"/>
      <c r="F47" s="13"/>
      <c r="G47" s="19"/>
      <c r="K47" s="13"/>
      <c r="L47" s="13"/>
      <c r="O47" s="13"/>
      <c r="P47" s="13"/>
      <c r="Q47" s="19"/>
      <c r="T47" s="13"/>
      <c r="Y47" s="32" t="s">
        <v>414</v>
      </c>
      <c r="Z47" s="32" t="s">
        <v>542</v>
      </c>
      <c r="AF47" s="30"/>
      <c r="AK47" s="51" t="str">
        <f t="shared" si="7"/>
        <v>t</v>
      </c>
    </row>
    <row r="48" spans="1:37" x14ac:dyDescent="0.15">
      <c r="A48" s="13"/>
      <c r="B48" s="13"/>
      <c r="F48" s="13"/>
      <c r="G48" s="19"/>
      <c r="K48" s="13"/>
      <c r="L48" s="13"/>
      <c r="O48" s="13"/>
      <c r="P48" s="13"/>
      <c r="Q48" s="19"/>
      <c r="T48" s="13"/>
      <c r="U48" s="93">
        <v>2021</v>
      </c>
      <c r="Y48" s="32" t="s">
        <v>415</v>
      </c>
      <c r="Z48" s="32" t="s">
        <v>543</v>
      </c>
      <c r="AF48" s="30"/>
      <c r="AK48" s="51" t="str">
        <f t="shared" si="7"/>
        <v>u</v>
      </c>
    </row>
    <row r="49" spans="1:37" x14ac:dyDescent="0.15">
      <c r="A49" s="13"/>
      <c r="B49" s="13"/>
      <c r="F49" s="13"/>
      <c r="G49" s="19"/>
      <c r="K49" s="13"/>
      <c r="L49" s="13"/>
      <c r="O49" s="13"/>
      <c r="P49" s="13"/>
      <c r="Q49" s="19"/>
      <c r="T49" s="13"/>
      <c r="U49" s="93">
        <v>2022</v>
      </c>
      <c r="Y49" s="32" t="s">
        <v>416</v>
      </c>
      <c r="Z49" s="32" t="s">
        <v>544</v>
      </c>
      <c r="AF49" s="30"/>
      <c r="AK49" s="51" t="str">
        <f t="shared" si="7"/>
        <v>v</v>
      </c>
    </row>
    <row r="50" spans="1:37" x14ac:dyDescent="0.15">
      <c r="A50" s="13"/>
      <c r="B50" s="13"/>
      <c r="F50" s="13"/>
      <c r="G50" s="19"/>
      <c r="K50" s="13"/>
      <c r="L50" s="13"/>
      <c r="O50" s="13"/>
      <c r="P50" s="13"/>
      <c r="Q50" s="19"/>
      <c r="T50" s="13"/>
      <c r="U50" s="93">
        <v>2023</v>
      </c>
      <c r="Y50" s="32" t="s">
        <v>417</v>
      </c>
      <c r="Z50" s="32" t="s">
        <v>545</v>
      </c>
      <c r="AF50" s="30"/>
    </row>
    <row r="51" spans="1:37" x14ac:dyDescent="0.15">
      <c r="A51" s="13"/>
      <c r="B51" s="13"/>
      <c r="F51" s="13"/>
      <c r="G51" s="19"/>
      <c r="K51" s="13"/>
      <c r="L51" s="13"/>
      <c r="O51" s="13"/>
      <c r="P51" s="13"/>
      <c r="Q51" s="19"/>
      <c r="T51" s="13"/>
      <c r="U51" s="93">
        <v>2024</v>
      </c>
      <c r="Y51" s="32" t="s">
        <v>418</v>
      </c>
      <c r="Z51" s="32" t="s">
        <v>546</v>
      </c>
      <c r="AF51" s="30"/>
    </row>
    <row r="52" spans="1:37" x14ac:dyDescent="0.15">
      <c r="A52" s="13"/>
      <c r="B52" s="13"/>
      <c r="F52" s="13"/>
      <c r="G52" s="19"/>
      <c r="K52" s="13"/>
      <c r="L52" s="13"/>
      <c r="O52" s="13"/>
      <c r="P52" s="13"/>
      <c r="Q52" s="19"/>
      <c r="T52" s="13"/>
      <c r="U52" s="93">
        <v>2025</v>
      </c>
      <c r="Y52" s="32" t="s">
        <v>419</v>
      </c>
      <c r="Z52" s="32" t="s">
        <v>547</v>
      </c>
      <c r="AF52" s="30"/>
    </row>
    <row r="53" spans="1:37" x14ac:dyDescent="0.15">
      <c r="A53" s="13"/>
      <c r="B53" s="13"/>
      <c r="F53" s="13"/>
      <c r="G53" s="19"/>
      <c r="K53" s="13"/>
      <c r="L53" s="13"/>
      <c r="O53" s="13"/>
      <c r="P53" s="13"/>
      <c r="Q53" s="19"/>
      <c r="T53" s="13"/>
      <c r="U53" s="93">
        <v>2026</v>
      </c>
      <c r="Y53" s="32" t="s">
        <v>420</v>
      </c>
      <c r="Z53" s="32" t="s">
        <v>548</v>
      </c>
      <c r="AF53" s="30"/>
    </row>
    <row r="54" spans="1:37" x14ac:dyDescent="0.15">
      <c r="A54" s="13"/>
      <c r="B54" s="13"/>
      <c r="F54" s="13"/>
      <c r="G54" s="19"/>
      <c r="K54" s="13"/>
      <c r="L54" s="13"/>
      <c r="O54" s="13"/>
      <c r="P54" s="20"/>
      <c r="Q54" s="19"/>
      <c r="T54" s="13"/>
      <c r="Y54" s="32" t="s">
        <v>421</v>
      </c>
      <c r="Z54" s="32" t="s">
        <v>549</v>
      </c>
      <c r="AF54" s="30"/>
    </row>
    <row r="55" spans="1:37" x14ac:dyDescent="0.15">
      <c r="A55" s="13"/>
      <c r="B55" s="13"/>
      <c r="F55" s="13"/>
      <c r="G55" s="19"/>
      <c r="K55" s="13"/>
      <c r="L55" s="13"/>
      <c r="O55" s="13"/>
      <c r="P55" s="13"/>
      <c r="Q55" s="19"/>
      <c r="T55" s="13"/>
      <c r="Y55" s="32" t="s">
        <v>422</v>
      </c>
      <c r="Z55" s="32" t="s">
        <v>550</v>
      </c>
      <c r="AF55" s="30"/>
    </row>
    <row r="56" spans="1:37" x14ac:dyDescent="0.15">
      <c r="A56" s="13"/>
      <c r="B56" s="13"/>
      <c r="F56" s="13"/>
      <c r="G56" s="19"/>
      <c r="K56" s="13"/>
      <c r="L56" s="13"/>
      <c r="O56" s="13"/>
      <c r="P56" s="13"/>
      <c r="Q56" s="19"/>
      <c r="T56" s="13"/>
      <c r="U56" s="93">
        <v>20</v>
      </c>
      <c r="Y56" s="32" t="s">
        <v>423</v>
      </c>
      <c r="Z56" s="32" t="s">
        <v>551</v>
      </c>
      <c r="AF56" s="30"/>
    </row>
    <row r="57" spans="1:37" x14ac:dyDescent="0.15">
      <c r="A57" s="13"/>
      <c r="B57" s="13"/>
      <c r="F57" s="13"/>
      <c r="G57" s="19"/>
      <c r="K57" s="13"/>
      <c r="L57" s="13"/>
      <c r="O57" s="13"/>
      <c r="P57" s="13"/>
      <c r="Q57" s="19"/>
      <c r="T57" s="13"/>
      <c r="U57" s="32" t="s">
        <v>621</v>
      </c>
      <c r="Y57" s="32" t="s">
        <v>424</v>
      </c>
      <c r="Z57" s="32" t="s">
        <v>552</v>
      </c>
      <c r="AF57" s="30"/>
    </row>
    <row r="58" spans="1:37" x14ac:dyDescent="0.15">
      <c r="A58" s="13"/>
      <c r="B58" s="13"/>
      <c r="F58" s="13"/>
      <c r="G58" s="19"/>
      <c r="K58" s="13"/>
      <c r="L58" s="13"/>
      <c r="O58" s="13"/>
      <c r="P58" s="13"/>
      <c r="Q58" s="19"/>
      <c r="T58" s="13"/>
      <c r="U58" s="32" t="s">
        <v>622</v>
      </c>
      <c r="Y58" s="32" t="s">
        <v>425</v>
      </c>
      <c r="Z58" s="32" t="s">
        <v>553</v>
      </c>
      <c r="AF58" s="30"/>
    </row>
    <row r="59" spans="1:37" x14ac:dyDescent="0.15">
      <c r="A59" s="13"/>
      <c r="B59" s="13"/>
      <c r="F59" s="13"/>
      <c r="G59" s="19"/>
      <c r="K59" s="13"/>
      <c r="L59" s="13"/>
      <c r="O59" s="13"/>
      <c r="P59" s="13"/>
      <c r="Q59" s="19"/>
      <c r="T59" s="13"/>
      <c r="Y59" s="32" t="s">
        <v>426</v>
      </c>
      <c r="Z59" s="32" t="s">
        <v>554</v>
      </c>
      <c r="AF59" s="30"/>
    </row>
    <row r="60" spans="1:37" x14ac:dyDescent="0.15">
      <c r="A60" s="13"/>
      <c r="B60" s="13"/>
      <c r="F60" s="13"/>
      <c r="G60" s="19"/>
      <c r="K60" s="13"/>
      <c r="L60" s="13"/>
      <c r="O60" s="13"/>
      <c r="P60" s="13"/>
      <c r="Q60" s="19"/>
      <c r="T60" s="13"/>
      <c r="Y60" s="32" t="s">
        <v>427</v>
      </c>
      <c r="Z60" s="32" t="s">
        <v>555</v>
      </c>
      <c r="AF60" s="30"/>
    </row>
    <row r="61" spans="1:37" x14ac:dyDescent="0.15">
      <c r="A61" s="13"/>
      <c r="B61" s="13"/>
      <c r="F61" s="13"/>
      <c r="G61" s="19"/>
      <c r="K61" s="13"/>
      <c r="L61" s="13"/>
      <c r="O61" s="13"/>
      <c r="P61" s="13"/>
      <c r="Q61" s="19"/>
      <c r="T61" s="13"/>
      <c r="Y61" s="32" t="s">
        <v>428</v>
      </c>
      <c r="Z61" s="32" t="s">
        <v>556</v>
      </c>
      <c r="AF61" s="30"/>
    </row>
    <row r="62" spans="1:37" x14ac:dyDescent="0.15">
      <c r="A62" s="13"/>
      <c r="B62" s="13"/>
      <c r="F62" s="13"/>
      <c r="G62" s="19"/>
      <c r="K62" s="13"/>
      <c r="L62" s="13"/>
      <c r="O62" s="13"/>
      <c r="P62" s="13"/>
      <c r="Q62" s="19"/>
      <c r="T62" s="13"/>
      <c r="Y62" s="32" t="s">
        <v>429</v>
      </c>
      <c r="Z62" s="32" t="s">
        <v>557</v>
      </c>
      <c r="AF62" s="30"/>
    </row>
    <row r="63" spans="1:37" x14ac:dyDescent="0.15">
      <c r="A63" s="13"/>
      <c r="B63" s="13"/>
      <c r="F63" s="13"/>
      <c r="G63" s="19"/>
      <c r="K63" s="13"/>
      <c r="L63" s="13"/>
      <c r="O63" s="13"/>
      <c r="P63" s="13"/>
      <c r="Q63" s="19"/>
      <c r="T63" s="13"/>
      <c r="Y63" s="32" t="s">
        <v>430</v>
      </c>
      <c r="Z63" s="32" t="s">
        <v>558</v>
      </c>
      <c r="AF63" s="30"/>
    </row>
    <row r="64" spans="1:37" x14ac:dyDescent="0.15">
      <c r="A64" s="13"/>
      <c r="B64" s="13"/>
      <c r="F64" s="13"/>
      <c r="G64" s="19"/>
      <c r="K64" s="13"/>
      <c r="L64" s="13"/>
      <c r="O64" s="13"/>
      <c r="P64" s="13"/>
      <c r="Q64" s="19"/>
      <c r="T64" s="13"/>
      <c r="Y64" s="32" t="s">
        <v>431</v>
      </c>
      <c r="Z64" s="32" t="s">
        <v>559</v>
      </c>
      <c r="AF64" s="30"/>
    </row>
    <row r="65" spans="1:32" x14ac:dyDescent="0.15">
      <c r="A65" s="13"/>
      <c r="B65" s="13"/>
      <c r="F65" s="13"/>
      <c r="G65" s="19"/>
      <c r="K65" s="13"/>
      <c r="L65" s="13"/>
      <c r="O65" s="13"/>
      <c r="P65" s="13"/>
      <c r="Q65" s="19"/>
      <c r="T65" s="13"/>
      <c r="Y65" s="32" t="s">
        <v>432</v>
      </c>
      <c r="Z65" s="32" t="s">
        <v>560</v>
      </c>
      <c r="AF65" s="30"/>
    </row>
    <row r="66" spans="1:32" x14ac:dyDescent="0.15">
      <c r="A66" s="13"/>
      <c r="B66" s="13"/>
      <c r="F66" s="13"/>
      <c r="G66" s="19"/>
      <c r="K66" s="13"/>
      <c r="L66" s="13"/>
      <c r="O66" s="13"/>
      <c r="P66" s="13"/>
      <c r="Q66" s="19"/>
      <c r="T66" s="13"/>
      <c r="Y66" s="32" t="s">
        <v>67</v>
      </c>
      <c r="Z66" s="32" t="s">
        <v>561</v>
      </c>
      <c r="AF66" s="30"/>
    </row>
    <row r="67" spans="1:32" x14ac:dyDescent="0.15">
      <c r="A67" s="13"/>
      <c r="B67" s="13"/>
      <c r="F67" s="13"/>
      <c r="G67" s="19"/>
      <c r="K67" s="13"/>
      <c r="L67" s="13"/>
      <c r="O67" s="13"/>
      <c r="P67" s="13"/>
      <c r="Q67" s="19"/>
      <c r="T67" s="13"/>
      <c r="Y67" s="32" t="s">
        <v>433</v>
      </c>
      <c r="Z67" s="32" t="s">
        <v>562</v>
      </c>
      <c r="AF67" s="30"/>
    </row>
    <row r="68" spans="1:32" x14ac:dyDescent="0.15">
      <c r="A68" s="13"/>
      <c r="B68" s="13"/>
      <c r="F68" s="13"/>
      <c r="G68" s="19"/>
      <c r="K68" s="13"/>
      <c r="L68" s="13"/>
      <c r="O68" s="13"/>
      <c r="P68" s="13"/>
      <c r="Q68" s="19"/>
      <c r="T68" s="13"/>
      <c r="Y68" s="32" t="s">
        <v>434</v>
      </c>
      <c r="Z68" s="32" t="s">
        <v>563</v>
      </c>
      <c r="AF68" s="30"/>
    </row>
    <row r="69" spans="1:32" x14ac:dyDescent="0.15">
      <c r="A69" s="13"/>
      <c r="B69" s="13"/>
      <c r="F69" s="13"/>
      <c r="G69" s="19"/>
      <c r="K69" s="13"/>
      <c r="L69" s="13"/>
      <c r="O69" s="13"/>
      <c r="P69" s="13"/>
      <c r="Q69" s="19"/>
      <c r="T69" s="13"/>
      <c r="Y69" s="32" t="s">
        <v>435</v>
      </c>
      <c r="Z69" s="32" t="s">
        <v>564</v>
      </c>
      <c r="AF69" s="30"/>
    </row>
    <row r="70" spans="1:32" x14ac:dyDescent="0.15">
      <c r="A70" s="13"/>
      <c r="B70" s="13"/>
      <c r="Y70" s="32" t="s">
        <v>436</v>
      </c>
      <c r="Z70" s="32" t="s">
        <v>565</v>
      </c>
    </row>
    <row r="71" spans="1:32" x14ac:dyDescent="0.15">
      <c r="Y71" s="32" t="s">
        <v>437</v>
      </c>
      <c r="Z71" s="32" t="s">
        <v>566</v>
      </c>
    </row>
    <row r="72" spans="1:32" x14ac:dyDescent="0.15">
      <c r="Y72" s="32" t="s">
        <v>438</v>
      </c>
      <c r="Z72" s="32" t="s">
        <v>567</v>
      </c>
    </row>
    <row r="73" spans="1:32" x14ac:dyDescent="0.15">
      <c r="Y73" s="32" t="s">
        <v>439</v>
      </c>
      <c r="Z73" s="32" t="s">
        <v>568</v>
      </c>
    </row>
    <row r="74" spans="1:32" x14ac:dyDescent="0.15">
      <c r="Y74" s="32" t="s">
        <v>440</v>
      </c>
      <c r="Z74" s="32" t="s">
        <v>569</v>
      </c>
    </row>
    <row r="75" spans="1:32" x14ac:dyDescent="0.15">
      <c r="Y75" s="32" t="s">
        <v>441</v>
      </c>
      <c r="Z75" s="32" t="s">
        <v>570</v>
      </c>
    </row>
    <row r="76" spans="1:32" x14ac:dyDescent="0.15">
      <c r="Y76" s="32" t="s">
        <v>442</v>
      </c>
      <c r="Z76" s="32" t="s">
        <v>571</v>
      </c>
    </row>
    <row r="77" spans="1:32" x14ac:dyDescent="0.15">
      <c r="Y77" s="32" t="s">
        <v>443</v>
      </c>
      <c r="Z77" s="32" t="s">
        <v>572</v>
      </c>
    </row>
    <row r="78" spans="1:32" x14ac:dyDescent="0.15">
      <c r="Y78" s="32" t="s">
        <v>444</v>
      </c>
      <c r="Z78" s="32" t="s">
        <v>573</v>
      </c>
    </row>
    <row r="79" spans="1:32" x14ac:dyDescent="0.15">
      <c r="Y79" s="32" t="s">
        <v>445</v>
      </c>
      <c r="Z79" s="32" t="s">
        <v>574</v>
      </c>
    </row>
    <row r="80" spans="1:32" x14ac:dyDescent="0.15">
      <c r="Y80" s="32" t="s">
        <v>446</v>
      </c>
      <c r="Z80" s="32" t="s">
        <v>575</v>
      </c>
    </row>
    <row r="81" spans="25:26" x14ac:dyDescent="0.15">
      <c r="Y81" s="32" t="s">
        <v>447</v>
      </c>
      <c r="Z81" s="32" t="s">
        <v>576</v>
      </c>
    </row>
    <row r="82" spans="25:26" x14ac:dyDescent="0.15">
      <c r="Y82" s="32" t="s">
        <v>448</v>
      </c>
      <c r="Z82" s="32" t="s">
        <v>577</v>
      </c>
    </row>
    <row r="83" spans="25:26" x14ac:dyDescent="0.15">
      <c r="Y83" s="32" t="s">
        <v>449</v>
      </c>
      <c r="Z83" s="32" t="s">
        <v>578</v>
      </c>
    </row>
    <row r="84" spans="25:26" x14ac:dyDescent="0.15">
      <c r="Y84" s="32" t="s">
        <v>450</v>
      </c>
      <c r="Z84" s="32" t="s">
        <v>579</v>
      </c>
    </row>
    <row r="85" spans="25:26" x14ac:dyDescent="0.15">
      <c r="Y85" s="32" t="s">
        <v>451</v>
      </c>
      <c r="Z85" s="32" t="s">
        <v>580</v>
      </c>
    </row>
    <row r="86" spans="25:26" x14ac:dyDescent="0.15">
      <c r="Y86" s="32" t="s">
        <v>452</v>
      </c>
      <c r="Z86" s="32" t="s">
        <v>581</v>
      </c>
    </row>
    <row r="87" spans="25:26" x14ac:dyDescent="0.15">
      <c r="Y87" s="32" t="s">
        <v>453</v>
      </c>
      <c r="Z87" s="32" t="s">
        <v>582</v>
      </c>
    </row>
    <row r="88" spans="25:26" x14ac:dyDescent="0.15">
      <c r="Y88" s="32" t="s">
        <v>454</v>
      </c>
      <c r="Z88" s="32" t="s">
        <v>583</v>
      </c>
    </row>
    <row r="89" spans="25:26" x14ac:dyDescent="0.15">
      <c r="Y89" s="32" t="s">
        <v>455</v>
      </c>
      <c r="Z89" s="32" t="s">
        <v>584</v>
      </c>
    </row>
    <row r="90" spans="25:26" x14ac:dyDescent="0.15">
      <c r="Y90" s="32" t="s">
        <v>456</v>
      </c>
      <c r="Z90" s="32" t="s">
        <v>585</v>
      </c>
    </row>
    <row r="91" spans="25:26" x14ac:dyDescent="0.15">
      <c r="Y91" s="32" t="s">
        <v>457</v>
      </c>
      <c r="Z91" s="32" t="s">
        <v>586</v>
      </c>
    </row>
    <row r="92" spans="25:26" x14ac:dyDescent="0.15">
      <c r="Y92" s="32" t="s">
        <v>458</v>
      </c>
      <c r="Z92" s="32" t="s">
        <v>587</v>
      </c>
    </row>
    <row r="93" spans="25:26" x14ac:dyDescent="0.15">
      <c r="Y93" s="32" t="s">
        <v>459</v>
      </c>
      <c r="Z93" s="32" t="s">
        <v>588</v>
      </c>
    </row>
    <row r="94" spans="25:26" x14ac:dyDescent="0.15">
      <c r="Y94" s="32" t="s">
        <v>460</v>
      </c>
      <c r="Z94" s="32" t="s">
        <v>589</v>
      </c>
    </row>
    <row r="95" spans="25:26" x14ac:dyDescent="0.15">
      <c r="Y95" s="32" t="s">
        <v>461</v>
      </c>
      <c r="Z95" s="32" t="s">
        <v>590</v>
      </c>
    </row>
    <row r="96" spans="25:26" x14ac:dyDescent="0.15">
      <c r="Y96" s="32" t="s">
        <v>364</v>
      </c>
      <c r="Z96" s="32" t="s">
        <v>591</v>
      </c>
    </row>
    <row r="97" spans="25:26" x14ac:dyDescent="0.15">
      <c r="Y97" s="32" t="s">
        <v>462</v>
      </c>
      <c r="Z97" s="32" t="s">
        <v>592</v>
      </c>
    </row>
    <row r="98" spans="25:26" x14ac:dyDescent="0.15">
      <c r="Y98" s="32" t="s">
        <v>463</v>
      </c>
      <c r="Z98" s="32" t="s">
        <v>593</v>
      </c>
    </row>
    <row r="99" spans="25:26" x14ac:dyDescent="0.15">
      <c r="Y99" s="32" t="s">
        <v>493</v>
      </c>
      <c r="Z99" s="32" t="s">
        <v>594</v>
      </c>
    </row>
    <row r="100" spans="25:26" x14ac:dyDescent="0.15">
      <c r="Y100" s="32" t="s">
        <v>685</v>
      </c>
      <c r="Z100" s="32" t="s">
        <v>595</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8" zoomScale="75" zoomScaleNormal="75" zoomScaleSheetLayoutView="75" zoomScalePageLayoutView="70" workbookViewId="0">
      <selection activeCell="AU52" sqref="AU52:AV52"/>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6" t="s">
        <v>311</v>
      </c>
      <c r="B2" s="487"/>
      <c r="C2" s="487"/>
      <c r="D2" s="487"/>
      <c r="E2" s="487"/>
      <c r="F2" s="488"/>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366</v>
      </c>
      <c r="AF2" s="963"/>
      <c r="AG2" s="963"/>
      <c r="AH2" s="900"/>
      <c r="AI2" s="963" t="s">
        <v>462</v>
      </c>
      <c r="AJ2" s="963"/>
      <c r="AK2" s="963"/>
      <c r="AL2" s="900"/>
      <c r="AM2" s="963" t="s">
        <v>463</v>
      </c>
      <c r="AN2" s="963"/>
      <c r="AO2" s="963"/>
      <c r="AP2" s="900"/>
      <c r="AQ2" s="507" t="s">
        <v>223</v>
      </c>
      <c r="AR2" s="508"/>
      <c r="AS2" s="508"/>
      <c r="AT2" s="509"/>
      <c r="AU2" s="510" t="s">
        <v>129</v>
      </c>
      <c r="AV2" s="510"/>
      <c r="AW2" s="510"/>
      <c r="AX2" s="511"/>
      <c r="AY2" s="34">
        <f>COUNTA($G$4)</f>
        <v>0</v>
      </c>
    </row>
    <row r="3" spans="1:51" ht="18.75" customHeight="1" x14ac:dyDescent="0.15">
      <c r="A3" s="486"/>
      <c r="B3" s="487"/>
      <c r="C3" s="487"/>
      <c r="D3" s="487"/>
      <c r="E3" s="487"/>
      <c r="F3" s="488"/>
      <c r="G3" s="358"/>
      <c r="H3" s="339"/>
      <c r="I3" s="339"/>
      <c r="J3" s="339"/>
      <c r="K3" s="339"/>
      <c r="L3" s="339"/>
      <c r="M3" s="339"/>
      <c r="N3" s="339"/>
      <c r="O3" s="340"/>
      <c r="P3" s="343"/>
      <c r="Q3" s="339"/>
      <c r="R3" s="339"/>
      <c r="S3" s="339"/>
      <c r="T3" s="339"/>
      <c r="U3" s="339"/>
      <c r="V3" s="339"/>
      <c r="W3" s="339"/>
      <c r="X3" s="340"/>
      <c r="Y3" s="956"/>
      <c r="Z3" s="957"/>
      <c r="AA3" s="958"/>
      <c r="AB3" s="962"/>
      <c r="AC3" s="419"/>
      <c r="AD3" s="420"/>
      <c r="AE3" s="506"/>
      <c r="AF3" s="506"/>
      <c r="AG3" s="506"/>
      <c r="AH3" s="418"/>
      <c r="AI3" s="506"/>
      <c r="AJ3" s="506"/>
      <c r="AK3" s="506"/>
      <c r="AL3" s="418"/>
      <c r="AM3" s="506"/>
      <c r="AN3" s="506"/>
      <c r="AO3" s="506"/>
      <c r="AP3" s="418"/>
      <c r="AQ3" s="512"/>
      <c r="AR3" s="452"/>
      <c r="AS3" s="450" t="s">
        <v>224</v>
      </c>
      <c r="AT3" s="451"/>
      <c r="AU3" s="452"/>
      <c r="AV3" s="452"/>
      <c r="AW3" s="339" t="s">
        <v>170</v>
      </c>
      <c r="AX3" s="344"/>
      <c r="AY3" s="34">
        <f t="shared" ref="AY3:AY8" si="0">$AY$2</f>
        <v>0</v>
      </c>
    </row>
    <row r="4" spans="1:51" ht="22.5" customHeight="1" x14ac:dyDescent="0.15">
      <c r="A4" s="489"/>
      <c r="B4" s="487"/>
      <c r="C4" s="487"/>
      <c r="D4" s="487"/>
      <c r="E4" s="487"/>
      <c r="F4" s="488"/>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90"/>
      <c r="B5" s="491"/>
      <c r="C5" s="491"/>
      <c r="D5" s="491"/>
      <c r="E5" s="491"/>
      <c r="F5" s="492"/>
      <c r="G5" s="939"/>
      <c r="H5" s="940"/>
      <c r="I5" s="940"/>
      <c r="J5" s="940"/>
      <c r="K5" s="940"/>
      <c r="L5" s="940"/>
      <c r="M5" s="940"/>
      <c r="N5" s="940"/>
      <c r="O5" s="941"/>
      <c r="P5" s="945"/>
      <c r="Q5" s="945"/>
      <c r="R5" s="945"/>
      <c r="S5" s="945"/>
      <c r="T5" s="945"/>
      <c r="U5" s="945"/>
      <c r="V5" s="945"/>
      <c r="W5" s="945"/>
      <c r="X5" s="946"/>
      <c r="Y5" s="237" t="s">
        <v>51</v>
      </c>
      <c r="Z5" s="948"/>
      <c r="AA5" s="949"/>
      <c r="AB5" s="464"/>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55.5" customHeight="1" x14ac:dyDescent="0.15">
      <c r="A6" s="490"/>
      <c r="B6" s="491"/>
      <c r="C6" s="491"/>
      <c r="D6" s="491"/>
      <c r="E6" s="491"/>
      <c r="F6" s="492"/>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5" t="s">
        <v>338</v>
      </c>
      <c r="B7" s="926"/>
      <c r="C7" s="926"/>
      <c r="D7" s="926"/>
      <c r="E7" s="926"/>
      <c r="F7" s="927"/>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15">
      <c r="A8" s="928"/>
      <c r="B8" s="929"/>
      <c r="C8" s="929"/>
      <c r="D8" s="929"/>
      <c r="E8" s="929"/>
      <c r="F8" s="930"/>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15">
      <c r="A9" s="486" t="s">
        <v>311</v>
      </c>
      <c r="B9" s="487"/>
      <c r="C9" s="487"/>
      <c r="D9" s="487"/>
      <c r="E9" s="487"/>
      <c r="F9" s="488"/>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366</v>
      </c>
      <c r="AF9" s="963"/>
      <c r="AG9" s="963"/>
      <c r="AH9" s="900"/>
      <c r="AI9" s="963" t="s">
        <v>462</v>
      </c>
      <c r="AJ9" s="963"/>
      <c r="AK9" s="963"/>
      <c r="AL9" s="900"/>
      <c r="AM9" s="963" t="s">
        <v>463</v>
      </c>
      <c r="AN9" s="963"/>
      <c r="AO9" s="963"/>
      <c r="AP9" s="900"/>
      <c r="AQ9" s="507" t="s">
        <v>223</v>
      </c>
      <c r="AR9" s="508"/>
      <c r="AS9" s="508"/>
      <c r="AT9" s="509"/>
      <c r="AU9" s="510" t="s">
        <v>129</v>
      </c>
      <c r="AV9" s="510"/>
      <c r="AW9" s="510"/>
      <c r="AX9" s="511"/>
      <c r="AY9" s="34">
        <f>COUNTA($G$11)</f>
        <v>0</v>
      </c>
    </row>
    <row r="10" spans="1:51" ht="18.75" customHeight="1" x14ac:dyDescent="0.15">
      <c r="A10" s="486"/>
      <c r="B10" s="487"/>
      <c r="C10" s="487"/>
      <c r="D10" s="487"/>
      <c r="E10" s="487"/>
      <c r="F10" s="488"/>
      <c r="G10" s="358"/>
      <c r="H10" s="339"/>
      <c r="I10" s="339"/>
      <c r="J10" s="339"/>
      <c r="K10" s="339"/>
      <c r="L10" s="339"/>
      <c r="M10" s="339"/>
      <c r="N10" s="339"/>
      <c r="O10" s="340"/>
      <c r="P10" s="343"/>
      <c r="Q10" s="339"/>
      <c r="R10" s="339"/>
      <c r="S10" s="339"/>
      <c r="T10" s="339"/>
      <c r="U10" s="339"/>
      <c r="V10" s="339"/>
      <c r="W10" s="339"/>
      <c r="X10" s="340"/>
      <c r="Y10" s="956"/>
      <c r="Z10" s="957"/>
      <c r="AA10" s="958"/>
      <c r="AB10" s="962"/>
      <c r="AC10" s="419"/>
      <c r="AD10" s="420"/>
      <c r="AE10" s="506"/>
      <c r="AF10" s="506"/>
      <c r="AG10" s="506"/>
      <c r="AH10" s="418"/>
      <c r="AI10" s="506"/>
      <c r="AJ10" s="506"/>
      <c r="AK10" s="506"/>
      <c r="AL10" s="418"/>
      <c r="AM10" s="506"/>
      <c r="AN10" s="506"/>
      <c r="AO10" s="506"/>
      <c r="AP10" s="418"/>
      <c r="AQ10" s="512"/>
      <c r="AR10" s="452"/>
      <c r="AS10" s="450" t="s">
        <v>224</v>
      </c>
      <c r="AT10" s="451"/>
      <c r="AU10" s="452"/>
      <c r="AV10" s="452"/>
      <c r="AW10" s="339" t="s">
        <v>170</v>
      </c>
      <c r="AX10" s="344"/>
      <c r="AY10" s="34">
        <f t="shared" ref="AY10:AY15" si="1">$AY$9</f>
        <v>0</v>
      </c>
    </row>
    <row r="11" spans="1:51" ht="22.5" customHeight="1" x14ac:dyDescent="0.15">
      <c r="A11" s="489"/>
      <c r="B11" s="487"/>
      <c r="C11" s="487"/>
      <c r="D11" s="487"/>
      <c r="E11" s="487"/>
      <c r="F11" s="488"/>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90"/>
      <c r="B12" s="491"/>
      <c r="C12" s="491"/>
      <c r="D12" s="491"/>
      <c r="E12" s="491"/>
      <c r="F12" s="492"/>
      <c r="G12" s="939"/>
      <c r="H12" s="940"/>
      <c r="I12" s="940"/>
      <c r="J12" s="940"/>
      <c r="K12" s="940"/>
      <c r="L12" s="940"/>
      <c r="M12" s="940"/>
      <c r="N12" s="940"/>
      <c r="O12" s="941"/>
      <c r="P12" s="945"/>
      <c r="Q12" s="945"/>
      <c r="R12" s="945"/>
      <c r="S12" s="945"/>
      <c r="T12" s="945"/>
      <c r="U12" s="945"/>
      <c r="V12" s="945"/>
      <c r="W12" s="945"/>
      <c r="X12" s="946"/>
      <c r="Y12" s="237" t="s">
        <v>51</v>
      </c>
      <c r="Z12" s="948"/>
      <c r="AA12" s="949"/>
      <c r="AB12" s="464"/>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6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5" t="s">
        <v>338</v>
      </c>
      <c r="B14" s="926"/>
      <c r="C14" s="926"/>
      <c r="D14" s="926"/>
      <c r="E14" s="926"/>
      <c r="F14" s="927"/>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15">
      <c r="A15" s="928"/>
      <c r="B15" s="929"/>
      <c r="C15" s="929"/>
      <c r="D15" s="929"/>
      <c r="E15" s="929"/>
      <c r="F15" s="930"/>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15">
      <c r="A16" s="486" t="s">
        <v>311</v>
      </c>
      <c r="B16" s="487"/>
      <c r="C16" s="487"/>
      <c r="D16" s="487"/>
      <c r="E16" s="487"/>
      <c r="F16" s="488"/>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366</v>
      </c>
      <c r="AF16" s="963"/>
      <c r="AG16" s="963"/>
      <c r="AH16" s="900"/>
      <c r="AI16" s="963" t="s">
        <v>462</v>
      </c>
      <c r="AJ16" s="963"/>
      <c r="AK16" s="963"/>
      <c r="AL16" s="900"/>
      <c r="AM16" s="963" t="s">
        <v>463</v>
      </c>
      <c r="AN16" s="963"/>
      <c r="AO16" s="963"/>
      <c r="AP16" s="900"/>
      <c r="AQ16" s="507" t="s">
        <v>223</v>
      </c>
      <c r="AR16" s="508"/>
      <c r="AS16" s="508"/>
      <c r="AT16" s="509"/>
      <c r="AU16" s="510" t="s">
        <v>129</v>
      </c>
      <c r="AV16" s="510"/>
      <c r="AW16" s="510"/>
      <c r="AX16" s="511"/>
      <c r="AY16" s="34">
        <f>COUNTA($G$18)</f>
        <v>0</v>
      </c>
    </row>
    <row r="17" spans="1:51" ht="18.75" customHeight="1" x14ac:dyDescent="0.15">
      <c r="A17" s="486"/>
      <c r="B17" s="487"/>
      <c r="C17" s="487"/>
      <c r="D17" s="487"/>
      <c r="E17" s="487"/>
      <c r="F17" s="488"/>
      <c r="G17" s="358"/>
      <c r="H17" s="339"/>
      <c r="I17" s="339"/>
      <c r="J17" s="339"/>
      <c r="K17" s="339"/>
      <c r="L17" s="339"/>
      <c r="M17" s="339"/>
      <c r="N17" s="339"/>
      <c r="O17" s="340"/>
      <c r="P17" s="343"/>
      <c r="Q17" s="339"/>
      <c r="R17" s="339"/>
      <c r="S17" s="339"/>
      <c r="T17" s="339"/>
      <c r="U17" s="339"/>
      <c r="V17" s="339"/>
      <c r="W17" s="339"/>
      <c r="X17" s="340"/>
      <c r="Y17" s="956"/>
      <c r="Z17" s="957"/>
      <c r="AA17" s="958"/>
      <c r="AB17" s="962"/>
      <c r="AC17" s="419"/>
      <c r="AD17" s="420"/>
      <c r="AE17" s="506"/>
      <c r="AF17" s="506"/>
      <c r="AG17" s="506"/>
      <c r="AH17" s="418"/>
      <c r="AI17" s="506"/>
      <c r="AJ17" s="506"/>
      <c r="AK17" s="506"/>
      <c r="AL17" s="418"/>
      <c r="AM17" s="506"/>
      <c r="AN17" s="506"/>
      <c r="AO17" s="506"/>
      <c r="AP17" s="418"/>
      <c r="AQ17" s="512"/>
      <c r="AR17" s="452"/>
      <c r="AS17" s="450" t="s">
        <v>224</v>
      </c>
      <c r="AT17" s="451"/>
      <c r="AU17" s="452"/>
      <c r="AV17" s="452"/>
      <c r="AW17" s="339" t="s">
        <v>170</v>
      </c>
      <c r="AX17" s="344"/>
      <c r="AY17" s="34">
        <f t="shared" ref="AY17:AY22" si="2">$AY$16</f>
        <v>0</v>
      </c>
    </row>
    <row r="18" spans="1:51" ht="22.5" customHeight="1" x14ac:dyDescent="0.15">
      <c r="A18" s="489"/>
      <c r="B18" s="487"/>
      <c r="C18" s="487"/>
      <c r="D18" s="487"/>
      <c r="E18" s="487"/>
      <c r="F18" s="488"/>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90"/>
      <c r="B19" s="491"/>
      <c r="C19" s="491"/>
      <c r="D19" s="491"/>
      <c r="E19" s="491"/>
      <c r="F19" s="492"/>
      <c r="G19" s="939"/>
      <c r="H19" s="940"/>
      <c r="I19" s="940"/>
      <c r="J19" s="940"/>
      <c r="K19" s="940"/>
      <c r="L19" s="940"/>
      <c r="M19" s="940"/>
      <c r="N19" s="940"/>
      <c r="O19" s="941"/>
      <c r="P19" s="945"/>
      <c r="Q19" s="945"/>
      <c r="R19" s="945"/>
      <c r="S19" s="945"/>
      <c r="T19" s="945"/>
      <c r="U19" s="945"/>
      <c r="V19" s="945"/>
      <c r="W19" s="945"/>
      <c r="X19" s="946"/>
      <c r="Y19" s="237" t="s">
        <v>51</v>
      </c>
      <c r="Z19" s="948"/>
      <c r="AA19" s="949"/>
      <c r="AB19" s="464"/>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55.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5" t="s">
        <v>338</v>
      </c>
      <c r="B21" s="926"/>
      <c r="C21" s="926"/>
      <c r="D21" s="926"/>
      <c r="E21" s="926"/>
      <c r="F21" s="927"/>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15">
      <c r="A22" s="928"/>
      <c r="B22" s="929"/>
      <c r="C22" s="929"/>
      <c r="D22" s="929"/>
      <c r="E22" s="929"/>
      <c r="F22" s="930"/>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15">
      <c r="A23" s="486" t="s">
        <v>311</v>
      </c>
      <c r="B23" s="487"/>
      <c r="C23" s="487"/>
      <c r="D23" s="487"/>
      <c r="E23" s="487"/>
      <c r="F23" s="488"/>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366</v>
      </c>
      <c r="AF23" s="963"/>
      <c r="AG23" s="963"/>
      <c r="AH23" s="900"/>
      <c r="AI23" s="963" t="s">
        <v>462</v>
      </c>
      <c r="AJ23" s="963"/>
      <c r="AK23" s="963"/>
      <c r="AL23" s="900"/>
      <c r="AM23" s="963" t="s">
        <v>463</v>
      </c>
      <c r="AN23" s="963"/>
      <c r="AO23" s="963"/>
      <c r="AP23" s="900"/>
      <c r="AQ23" s="507" t="s">
        <v>223</v>
      </c>
      <c r="AR23" s="508"/>
      <c r="AS23" s="508"/>
      <c r="AT23" s="509"/>
      <c r="AU23" s="510" t="s">
        <v>129</v>
      </c>
      <c r="AV23" s="510"/>
      <c r="AW23" s="510"/>
      <c r="AX23" s="511"/>
      <c r="AY23" s="34">
        <f>COUNTA($G$25)</f>
        <v>0</v>
      </c>
    </row>
    <row r="24" spans="1:51" ht="18.75" customHeight="1" x14ac:dyDescent="0.15">
      <c r="A24" s="486"/>
      <c r="B24" s="487"/>
      <c r="C24" s="487"/>
      <c r="D24" s="487"/>
      <c r="E24" s="487"/>
      <c r="F24" s="488"/>
      <c r="G24" s="358"/>
      <c r="H24" s="339"/>
      <c r="I24" s="339"/>
      <c r="J24" s="339"/>
      <c r="K24" s="339"/>
      <c r="L24" s="339"/>
      <c r="M24" s="339"/>
      <c r="N24" s="339"/>
      <c r="O24" s="340"/>
      <c r="P24" s="343"/>
      <c r="Q24" s="339"/>
      <c r="R24" s="339"/>
      <c r="S24" s="339"/>
      <c r="T24" s="339"/>
      <c r="U24" s="339"/>
      <c r="V24" s="339"/>
      <c r="W24" s="339"/>
      <c r="X24" s="340"/>
      <c r="Y24" s="956"/>
      <c r="Z24" s="957"/>
      <c r="AA24" s="958"/>
      <c r="AB24" s="962"/>
      <c r="AC24" s="419"/>
      <c r="AD24" s="420"/>
      <c r="AE24" s="506"/>
      <c r="AF24" s="506"/>
      <c r="AG24" s="506"/>
      <c r="AH24" s="418"/>
      <c r="AI24" s="506"/>
      <c r="AJ24" s="506"/>
      <c r="AK24" s="506"/>
      <c r="AL24" s="418"/>
      <c r="AM24" s="506"/>
      <c r="AN24" s="506"/>
      <c r="AO24" s="506"/>
      <c r="AP24" s="418"/>
      <c r="AQ24" s="512"/>
      <c r="AR24" s="452"/>
      <c r="AS24" s="450" t="s">
        <v>224</v>
      </c>
      <c r="AT24" s="451"/>
      <c r="AU24" s="452"/>
      <c r="AV24" s="452"/>
      <c r="AW24" s="339" t="s">
        <v>170</v>
      </c>
      <c r="AX24" s="344"/>
      <c r="AY24" s="34">
        <f t="shared" ref="AY24:AY29" si="3">$AY$23</f>
        <v>0</v>
      </c>
    </row>
    <row r="25" spans="1:51" ht="22.5" customHeight="1" x14ac:dyDescent="0.15">
      <c r="A25" s="489"/>
      <c r="B25" s="487"/>
      <c r="C25" s="487"/>
      <c r="D25" s="487"/>
      <c r="E25" s="487"/>
      <c r="F25" s="488"/>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90"/>
      <c r="B26" s="491"/>
      <c r="C26" s="491"/>
      <c r="D26" s="491"/>
      <c r="E26" s="491"/>
      <c r="F26" s="492"/>
      <c r="G26" s="939"/>
      <c r="H26" s="940"/>
      <c r="I26" s="940"/>
      <c r="J26" s="940"/>
      <c r="K26" s="940"/>
      <c r="L26" s="940"/>
      <c r="M26" s="940"/>
      <c r="N26" s="940"/>
      <c r="O26" s="941"/>
      <c r="P26" s="945"/>
      <c r="Q26" s="945"/>
      <c r="R26" s="945"/>
      <c r="S26" s="945"/>
      <c r="T26" s="945"/>
      <c r="U26" s="945"/>
      <c r="V26" s="945"/>
      <c r="W26" s="945"/>
      <c r="X26" s="946"/>
      <c r="Y26" s="237" t="s">
        <v>51</v>
      </c>
      <c r="Z26" s="948"/>
      <c r="AA26" s="949"/>
      <c r="AB26" s="464"/>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66.7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5" t="s">
        <v>338</v>
      </c>
      <c r="B28" s="926"/>
      <c r="C28" s="926"/>
      <c r="D28" s="926"/>
      <c r="E28" s="926"/>
      <c r="F28" s="927"/>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15">
      <c r="A29" s="928"/>
      <c r="B29" s="929"/>
      <c r="C29" s="929"/>
      <c r="D29" s="929"/>
      <c r="E29" s="929"/>
      <c r="F29" s="930"/>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15">
      <c r="A30" s="486" t="s">
        <v>311</v>
      </c>
      <c r="B30" s="487"/>
      <c r="C30" s="487"/>
      <c r="D30" s="487"/>
      <c r="E30" s="487"/>
      <c r="F30" s="488"/>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366</v>
      </c>
      <c r="AF30" s="963"/>
      <c r="AG30" s="963"/>
      <c r="AH30" s="900"/>
      <c r="AI30" s="963" t="s">
        <v>462</v>
      </c>
      <c r="AJ30" s="963"/>
      <c r="AK30" s="963"/>
      <c r="AL30" s="900"/>
      <c r="AM30" s="963" t="s">
        <v>463</v>
      </c>
      <c r="AN30" s="963"/>
      <c r="AO30" s="963"/>
      <c r="AP30" s="900"/>
      <c r="AQ30" s="507" t="s">
        <v>223</v>
      </c>
      <c r="AR30" s="508"/>
      <c r="AS30" s="508"/>
      <c r="AT30" s="509"/>
      <c r="AU30" s="510" t="s">
        <v>129</v>
      </c>
      <c r="AV30" s="510"/>
      <c r="AW30" s="510"/>
      <c r="AX30" s="511"/>
      <c r="AY30" s="34">
        <f>COUNTA($G$32)</f>
        <v>0</v>
      </c>
    </row>
    <row r="31" spans="1:51" ht="18.75" customHeight="1" x14ac:dyDescent="0.15">
      <c r="A31" s="486"/>
      <c r="B31" s="487"/>
      <c r="C31" s="487"/>
      <c r="D31" s="487"/>
      <c r="E31" s="487"/>
      <c r="F31" s="488"/>
      <c r="G31" s="358"/>
      <c r="H31" s="339"/>
      <c r="I31" s="339"/>
      <c r="J31" s="339"/>
      <c r="K31" s="339"/>
      <c r="L31" s="339"/>
      <c r="M31" s="339"/>
      <c r="N31" s="339"/>
      <c r="O31" s="340"/>
      <c r="P31" s="343"/>
      <c r="Q31" s="339"/>
      <c r="R31" s="339"/>
      <c r="S31" s="339"/>
      <c r="T31" s="339"/>
      <c r="U31" s="339"/>
      <c r="V31" s="339"/>
      <c r="W31" s="339"/>
      <c r="X31" s="340"/>
      <c r="Y31" s="956"/>
      <c r="Z31" s="957"/>
      <c r="AA31" s="958"/>
      <c r="AB31" s="962"/>
      <c r="AC31" s="419"/>
      <c r="AD31" s="420"/>
      <c r="AE31" s="506"/>
      <c r="AF31" s="506"/>
      <c r="AG31" s="506"/>
      <c r="AH31" s="418"/>
      <c r="AI31" s="506"/>
      <c r="AJ31" s="506"/>
      <c r="AK31" s="506"/>
      <c r="AL31" s="418"/>
      <c r="AM31" s="506"/>
      <c r="AN31" s="506"/>
      <c r="AO31" s="506"/>
      <c r="AP31" s="418"/>
      <c r="AQ31" s="512"/>
      <c r="AR31" s="452"/>
      <c r="AS31" s="450" t="s">
        <v>224</v>
      </c>
      <c r="AT31" s="451"/>
      <c r="AU31" s="452"/>
      <c r="AV31" s="452"/>
      <c r="AW31" s="339" t="s">
        <v>170</v>
      </c>
      <c r="AX31" s="344"/>
      <c r="AY31" s="34">
        <f t="shared" ref="AY31:AY36" si="4">$AY$30</f>
        <v>0</v>
      </c>
    </row>
    <row r="32" spans="1:51" ht="22.5" customHeight="1" x14ac:dyDescent="0.15">
      <c r="A32" s="489"/>
      <c r="B32" s="487"/>
      <c r="C32" s="487"/>
      <c r="D32" s="487"/>
      <c r="E32" s="487"/>
      <c r="F32" s="488"/>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90"/>
      <c r="B33" s="491"/>
      <c r="C33" s="491"/>
      <c r="D33" s="491"/>
      <c r="E33" s="491"/>
      <c r="F33" s="492"/>
      <c r="G33" s="939"/>
      <c r="H33" s="940"/>
      <c r="I33" s="940"/>
      <c r="J33" s="940"/>
      <c r="K33" s="940"/>
      <c r="L33" s="940"/>
      <c r="M33" s="940"/>
      <c r="N33" s="940"/>
      <c r="O33" s="941"/>
      <c r="P33" s="945"/>
      <c r="Q33" s="945"/>
      <c r="R33" s="945"/>
      <c r="S33" s="945"/>
      <c r="T33" s="945"/>
      <c r="U33" s="945"/>
      <c r="V33" s="945"/>
      <c r="W33" s="945"/>
      <c r="X33" s="946"/>
      <c r="Y33" s="237" t="s">
        <v>51</v>
      </c>
      <c r="Z33" s="948"/>
      <c r="AA33" s="949"/>
      <c r="AB33" s="464"/>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69.7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5" t="s">
        <v>338</v>
      </c>
      <c r="B35" s="926"/>
      <c r="C35" s="926"/>
      <c r="D35" s="926"/>
      <c r="E35" s="926"/>
      <c r="F35" s="927"/>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15">
      <c r="A36" s="928"/>
      <c r="B36" s="929"/>
      <c r="C36" s="929"/>
      <c r="D36" s="929"/>
      <c r="E36" s="929"/>
      <c r="F36" s="930"/>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15">
      <c r="A37" s="486" t="s">
        <v>311</v>
      </c>
      <c r="B37" s="487"/>
      <c r="C37" s="487"/>
      <c r="D37" s="487"/>
      <c r="E37" s="487"/>
      <c r="F37" s="488"/>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366</v>
      </c>
      <c r="AF37" s="963"/>
      <c r="AG37" s="963"/>
      <c r="AH37" s="900"/>
      <c r="AI37" s="963" t="s">
        <v>462</v>
      </c>
      <c r="AJ37" s="963"/>
      <c r="AK37" s="963"/>
      <c r="AL37" s="900"/>
      <c r="AM37" s="963" t="s">
        <v>463</v>
      </c>
      <c r="AN37" s="963"/>
      <c r="AO37" s="963"/>
      <c r="AP37" s="900"/>
      <c r="AQ37" s="507" t="s">
        <v>223</v>
      </c>
      <c r="AR37" s="508"/>
      <c r="AS37" s="508"/>
      <c r="AT37" s="509"/>
      <c r="AU37" s="510" t="s">
        <v>129</v>
      </c>
      <c r="AV37" s="510"/>
      <c r="AW37" s="510"/>
      <c r="AX37" s="511"/>
      <c r="AY37" s="34">
        <f>COUNTA($G$39)</f>
        <v>0</v>
      </c>
    </row>
    <row r="38" spans="1:51" ht="18.75" customHeight="1" x14ac:dyDescent="0.15">
      <c r="A38" s="486"/>
      <c r="B38" s="487"/>
      <c r="C38" s="487"/>
      <c r="D38" s="487"/>
      <c r="E38" s="487"/>
      <c r="F38" s="488"/>
      <c r="G38" s="358"/>
      <c r="H38" s="339"/>
      <c r="I38" s="339"/>
      <c r="J38" s="339"/>
      <c r="K38" s="339"/>
      <c r="L38" s="339"/>
      <c r="M38" s="339"/>
      <c r="N38" s="339"/>
      <c r="O38" s="340"/>
      <c r="P38" s="343"/>
      <c r="Q38" s="339"/>
      <c r="R38" s="339"/>
      <c r="S38" s="339"/>
      <c r="T38" s="339"/>
      <c r="U38" s="339"/>
      <c r="V38" s="339"/>
      <c r="W38" s="339"/>
      <c r="X38" s="340"/>
      <c r="Y38" s="956"/>
      <c r="Z38" s="957"/>
      <c r="AA38" s="958"/>
      <c r="AB38" s="962"/>
      <c r="AC38" s="419"/>
      <c r="AD38" s="420"/>
      <c r="AE38" s="506"/>
      <c r="AF38" s="506"/>
      <c r="AG38" s="506"/>
      <c r="AH38" s="418"/>
      <c r="AI38" s="506"/>
      <c r="AJ38" s="506"/>
      <c r="AK38" s="506"/>
      <c r="AL38" s="418"/>
      <c r="AM38" s="506"/>
      <c r="AN38" s="506"/>
      <c r="AO38" s="506"/>
      <c r="AP38" s="418"/>
      <c r="AQ38" s="512"/>
      <c r="AR38" s="452"/>
      <c r="AS38" s="450" t="s">
        <v>224</v>
      </c>
      <c r="AT38" s="451"/>
      <c r="AU38" s="452"/>
      <c r="AV38" s="452"/>
      <c r="AW38" s="339" t="s">
        <v>170</v>
      </c>
      <c r="AX38" s="344"/>
      <c r="AY38" s="34">
        <f t="shared" ref="AY38:AY43" si="5">$AY$37</f>
        <v>0</v>
      </c>
    </row>
    <row r="39" spans="1:51" ht="22.5" customHeight="1" x14ac:dyDescent="0.15">
      <c r="A39" s="489"/>
      <c r="B39" s="487"/>
      <c r="C39" s="487"/>
      <c r="D39" s="487"/>
      <c r="E39" s="487"/>
      <c r="F39" s="488"/>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90"/>
      <c r="B40" s="491"/>
      <c r="C40" s="491"/>
      <c r="D40" s="491"/>
      <c r="E40" s="491"/>
      <c r="F40" s="492"/>
      <c r="G40" s="939"/>
      <c r="H40" s="940"/>
      <c r="I40" s="940"/>
      <c r="J40" s="940"/>
      <c r="K40" s="940"/>
      <c r="L40" s="940"/>
      <c r="M40" s="940"/>
      <c r="N40" s="940"/>
      <c r="O40" s="941"/>
      <c r="P40" s="945"/>
      <c r="Q40" s="945"/>
      <c r="R40" s="945"/>
      <c r="S40" s="945"/>
      <c r="T40" s="945"/>
      <c r="U40" s="945"/>
      <c r="V40" s="945"/>
      <c r="W40" s="945"/>
      <c r="X40" s="946"/>
      <c r="Y40" s="237" t="s">
        <v>51</v>
      </c>
      <c r="Z40" s="948"/>
      <c r="AA40" s="949"/>
      <c r="AB40" s="464"/>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7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5" t="s">
        <v>338</v>
      </c>
      <c r="B42" s="926"/>
      <c r="C42" s="926"/>
      <c r="D42" s="926"/>
      <c r="E42" s="926"/>
      <c r="F42" s="927"/>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15">
      <c r="A43" s="928"/>
      <c r="B43" s="929"/>
      <c r="C43" s="929"/>
      <c r="D43" s="929"/>
      <c r="E43" s="929"/>
      <c r="F43" s="930"/>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15">
      <c r="A44" s="486" t="s">
        <v>311</v>
      </c>
      <c r="B44" s="487"/>
      <c r="C44" s="487"/>
      <c r="D44" s="487"/>
      <c r="E44" s="487"/>
      <c r="F44" s="488"/>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366</v>
      </c>
      <c r="AF44" s="963"/>
      <c r="AG44" s="963"/>
      <c r="AH44" s="900"/>
      <c r="AI44" s="963" t="s">
        <v>462</v>
      </c>
      <c r="AJ44" s="963"/>
      <c r="AK44" s="963"/>
      <c r="AL44" s="900"/>
      <c r="AM44" s="963" t="s">
        <v>463</v>
      </c>
      <c r="AN44" s="963"/>
      <c r="AO44" s="963"/>
      <c r="AP44" s="900"/>
      <c r="AQ44" s="507" t="s">
        <v>223</v>
      </c>
      <c r="AR44" s="508"/>
      <c r="AS44" s="508"/>
      <c r="AT44" s="509"/>
      <c r="AU44" s="510" t="s">
        <v>129</v>
      </c>
      <c r="AV44" s="510"/>
      <c r="AW44" s="510"/>
      <c r="AX44" s="511"/>
      <c r="AY44" s="34">
        <f>COUNTA($G$46)</f>
        <v>0</v>
      </c>
    </row>
    <row r="45" spans="1:51" ht="18.75" customHeight="1" x14ac:dyDescent="0.15">
      <c r="A45" s="486"/>
      <c r="B45" s="487"/>
      <c r="C45" s="487"/>
      <c r="D45" s="487"/>
      <c r="E45" s="487"/>
      <c r="F45" s="488"/>
      <c r="G45" s="358"/>
      <c r="H45" s="339"/>
      <c r="I45" s="339"/>
      <c r="J45" s="339"/>
      <c r="K45" s="339"/>
      <c r="L45" s="339"/>
      <c r="M45" s="339"/>
      <c r="N45" s="339"/>
      <c r="O45" s="340"/>
      <c r="P45" s="343"/>
      <c r="Q45" s="339"/>
      <c r="R45" s="339"/>
      <c r="S45" s="339"/>
      <c r="T45" s="339"/>
      <c r="U45" s="339"/>
      <c r="V45" s="339"/>
      <c r="W45" s="339"/>
      <c r="X45" s="340"/>
      <c r="Y45" s="956"/>
      <c r="Z45" s="957"/>
      <c r="AA45" s="958"/>
      <c r="AB45" s="962"/>
      <c r="AC45" s="419"/>
      <c r="AD45" s="420"/>
      <c r="AE45" s="506"/>
      <c r="AF45" s="506"/>
      <c r="AG45" s="506"/>
      <c r="AH45" s="418"/>
      <c r="AI45" s="506"/>
      <c r="AJ45" s="506"/>
      <c r="AK45" s="506"/>
      <c r="AL45" s="418"/>
      <c r="AM45" s="506"/>
      <c r="AN45" s="506"/>
      <c r="AO45" s="506"/>
      <c r="AP45" s="418"/>
      <c r="AQ45" s="512" t="s">
        <v>694</v>
      </c>
      <c r="AR45" s="452"/>
      <c r="AS45" s="450" t="s">
        <v>224</v>
      </c>
      <c r="AT45" s="451"/>
      <c r="AU45" s="452">
        <v>4</v>
      </c>
      <c r="AV45" s="452"/>
      <c r="AW45" s="339" t="s">
        <v>170</v>
      </c>
      <c r="AX45" s="344"/>
      <c r="AY45" s="34">
        <f t="shared" ref="AY45:AY50" si="6">$AY$44</f>
        <v>0</v>
      </c>
    </row>
    <row r="46" spans="1:51" ht="22.5" customHeight="1" x14ac:dyDescent="0.15">
      <c r="A46" s="489"/>
      <c r="B46" s="487"/>
      <c r="C46" s="487"/>
      <c r="D46" s="487"/>
      <c r="E46" s="487"/>
      <c r="F46" s="488"/>
      <c r="G46" s="389"/>
      <c r="H46" s="937"/>
      <c r="I46" s="937"/>
      <c r="J46" s="937"/>
      <c r="K46" s="937"/>
      <c r="L46" s="937"/>
      <c r="M46" s="937"/>
      <c r="N46" s="937"/>
      <c r="O46" s="938"/>
      <c r="P46" s="154"/>
      <c r="Q46" s="377"/>
      <c r="R46" s="377"/>
      <c r="S46" s="377"/>
      <c r="T46" s="377"/>
      <c r="U46" s="377"/>
      <c r="V46" s="377"/>
      <c r="W46" s="377"/>
      <c r="X46" s="378"/>
      <c r="Y46" s="951" t="s">
        <v>12</v>
      </c>
      <c r="Z46" s="952"/>
      <c r="AA46" s="953"/>
      <c r="AB46" s="403" t="s">
        <v>329</v>
      </c>
      <c r="AC46" s="385"/>
      <c r="AD46" s="385"/>
      <c r="AE46" s="404" t="s">
        <v>694</v>
      </c>
      <c r="AF46" s="387"/>
      <c r="AG46" s="387"/>
      <c r="AH46" s="387"/>
      <c r="AI46" s="404" t="s">
        <v>694</v>
      </c>
      <c r="AJ46" s="387"/>
      <c r="AK46" s="387"/>
      <c r="AL46" s="387"/>
      <c r="AM46" s="404" t="s">
        <v>720</v>
      </c>
      <c r="AN46" s="387"/>
      <c r="AO46" s="387"/>
      <c r="AP46" s="387"/>
      <c r="AQ46" s="406" t="s">
        <v>694</v>
      </c>
      <c r="AR46" s="407"/>
      <c r="AS46" s="407"/>
      <c r="AT46" s="408"/>
      <c r="AU46" s="387" t="s">
        <v>694</v>
      </c>
      <c r="AV46" s="387"/>
      <c r="AW46" s="387"/>
      <c r="AX46" s="388"/>
      <c r="AY46" s="34">
        <f t="shared" si="6"/>
        <v>0</v>
      </c>
    </row>
    <row r="47" spans="1:51" ht="22.5" customHeight="1" x14ac:dyDescent="0.15">
      <c r="A47" s="490"/>
      <c r="B47" s="491"/>
      <c r="C47" s="491"/>
      <c r="D47" s="491"/>
      <c r="E47" s="491"/>
      <c r="F47" s="492"/>
      <c r="G47" s="939"/>
      <c r="H47" s="940"/>
      <c r="I47" s="940"/>
      <c r="J47" s="940"/>
      <c r="K47" s="940"/>
      <c r="L47" s="940"/>
      <c r="M47" s="940"/>
      <c r="N47" s="940"/>
      <c r="O47" s="941"/>
      <c r="P47" s="945"/>
      <c r="Q47" s="945"/>
      <c r="R47" s="945"/>
      <c r="S47" s="945"/>
      <c r="T47" s="945"/>
      <c r="U47" s="945"/>
      <c r="V47" s="945"/>
      <c r="W47" s="945"/>
      <c r="X47" s="946"/>
      <c r="Y47" s="237" t="s">
        <v>51</v>
      </c>
      <c r="Z47" s="948"/>
      <c r="AA47" s="949"/>
      <c r="AB47" s="464" t="s">
        <v>329</v>
      </c>
      <c r="AC47" s="954"/>
      <c r="AD47" s="954"/>
      <c r="AE47" s="404" t="s">
        <v>694</v>
      </c>
      <c r="AF47" s="387"/>
      <c r="AG47" s="387"/>
      <c r="AH47" s="387"/>
      <c r="AI47" s="404" t="s">
        <v>694</v>
      </c>
      <c r="AJ47" s="387"/>
      <c r="AK47" s="387"/>
      <c r="AL47" s="387"/>
      <c r="AM47" s="404" t="s">
        <v>720</v>
      </c>
      <c r="AN47" s="387"/>
      <c r="AO47" s="387"/>
      <c r="AP47" s="387"/>
      <c r="AQ47" s="406" t="s">
        <v>694</v>
      </c>
      <c r="AR47" s="407"/>
      <c r="AS47" s="407"/>
      <c r="AT47" s="408"/>
      <c r="AU47" s="387">
        <v>90</v>
      </c>
      <c r="AV47" s="387"/>
      <c r="AW47" s="387"/>
      <c r="AX47" s="388"/>
      <c r="AY47" s="34">
        <f t="shared" si="6"/>
        <v>0</v>
      </c>
    </row>
    <row r="48" spans="1:51" ht="7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t="s">
        <v>694</v>
      </c>
      <c r="AF48" s="387"/>
      <c r="AG48" s="387"/>
      <c r="AH48" s="387"/>
      <c r="AI48" s="404" t="s">
        <v>694</v>
      </c>
      <c r="AJ48" s="387"/>
      <c r="AK48" s="387"/>
      <c r="AL48" s="387"/>
      <c r="AM48" s="404" t="s">
        <v>720</v>
      </c>
      <c r="AN48" s="387"/>
      <c r="AO48" s="387"/>
      <c r="AP48" s="387"/>
      <c r="AQ48" s="406" t="s">
        <v>694</v>
      </c>
      <c r="AR48" s="407"/>
      <c r="AS48" s="407"/>
      <c r="AT48" s="408"/>
      <c r="AU48" s="387" t="s">
        <v>694</v>
      </c>
      <c r="AV48" s="387"/>
      <c r="AW48" s="387"/>
      <c r="AX48" s="388"/>
      <c r="AY48" s="34">
        <f t="shared" si="6"/>
        <v>0</v>
      </c>
    </row>
    <row r="49" spans="1:51" customFormat="1" ht="23.25" customHeight="1" x14ac:dyDescent="0.15">
      <c r="A49" s="925" t="s">
        <v>338</v>
      </c>
      <c r="B49" s="926"/>
      <c r="C49" s="926"/>
      <c r="D49" s="926"/>
      <c r="E49" s="926"/>
      <c r="F49" s="927"/>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15">
      <c r="A50" s="928"/>
      <c r="B50" s="929"/>
      <c r="C50" s="929"/>
      <c r="D50" s="929"/>
      <c r="E50" s="929"/>
      <c r="F50" s="930"/>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15">
      <c r="A51" s="486" t="s">
        <v>311</v>
      </c>
      <c r="B51" s="487"/>
      <c r="C51" s="487"/>
      <c r="D51" s="487"/>
      <c r="E51" s="487"/>
      <c r="F51" s="488"/>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366</v>
      </c>
      <c r="AF51" s="963"/>
      <c r="AG51" s="963"/>
      <c r="AH51" s="900"/>
      <c r="AI51" s="963" t="s">
        <v>462</v>
      </c>
      <c r="AJ51" s="963"/>
      <c r="AK51" s="963"/>
      <c r="AL51" s="900"/>
      <c r="AM51" s="963" t="s">
        <v>463</v>
      </c>
      <c r="AN51" s="963"/>
      <c r="AO51" s="963"/>
      <c r="AP51" s="900"/>
      <c r="AQ51" s="507" t="s">
        <v>223</v>
      </c>
      <c r="AR51" s="508"/>
      <c r="AS51" s="508"/>
      <c r="AT51" s="509"/>
      <c r="AU51" s="510" t="s">
        <v>129</v>
      </c>
      <c r="AV51" s="510"/>
      <c r="AW51" s="510"/>
      <c r="AX51" s="511"/>
      <c r="AY51" s="34">
        <f>COUNTA($G$53)</f>
        <v>0</v>
      </c>
    </row>
    <row r="52" spans="1:51" ht="18.75" customHeight="1" x14ac:dyDescent="0.15">
      <c r="A52" s="486"/>
      <c r="B52" s="487"/>
      <c r="C52" s="487"/>
      <c r="D52" s="487"/>
      <c r="E52" s="487"/>
      <c r="F52" s="488"/>
      <c r="G52" s="358"/>
      <c r="H52" s="339"/>
      <c r="I52" s="339"/>
      <c r="J52" s="339"/>
      <c r="K52" s="339"/>
      <c r="L52" s="339"/>
      <c r="M52" s="339"/>
      <c r="N52" s="339"/>
      <c r="O52" s="340"/>
      <c r="P52" s="343"/>
      <c r="Q52" s="339"/>
      <c r="R52" s="339"/>
      <c r="S52" s="339"/>
      <c r="T52" s="339"/>
      <c r="U52" s="339"/>
      <c r="V52" s="339"/>
      <c r="W52" s="339"/>
      <c r="X52" s="340"/>
      <c r="Y52" s="956"/>
      <c r="Z52" s="957"/>
      <c r="AA52" s="958"/>
      <c r="AB52" s="962"/>
      <c r="AC52" s="419"/>
      <c r="AD52" s="420"/>
      <c r="AE52" s="506"/>
      <c r="AF52" s="506"/>
      <c r="AG52" s="506"/>
      <c r="AH52" s="418"/>
      <c r="AI52" s="506"/>
      <c r="AJ52" s="506"/>
      <c r="AK52" s="506"/>
      <c r="AL52" s="418"/>
      <c r="AM52" s="506"/>
      <c r="AN52" s="506"/>
      <c r="AO52" s="506"/>
      <c r="AP52" s="418"/>
      <c r="AQ52" s="512"/>
      <c r="AR52" s="452"/>
      <c r="AS52" s="450" t="s">
        <v>224</v>
      </c>
      <c r="AT52" s="451"/>
      <c r="AU52" s="452"/>
      <c r="AV52" s="452"/>
      <c r="AW52" s="339" t="s">
        <v>170</v>
      </c>
      <c r="AX52" s="344"/>
      <c r="AY52" s="34">
        <f t="shared" ref="AY52:AY57" si="7">$AY$51</f>
        <v>0</v>
      </c>
    </row>
    <row r="53" spans="1:51" ht="22.5" customHeight="1" x14ac:dyDescent="0.15">
      <c r="A53" s="489"/>
      <c r="B53" s="487"/>
      <c r="C53" s="487"/>
      <c r="D53" s="487"/>
      <c r="E53" s="487"/>
      <c r="F53" s="488"/>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90"/>
      <c r="B54" s="491"/>
      <c r="C54" s="491"/>
      <c r="D54" s="491"/>
      <c r="E54" s="491"/>
      <c r="F54" s="492"/>
      <c r="G54" s="939"/>
      <c r="H54" s="940"/>
      <c r="I54" s="940"/>
      <c r="J54" s="940"/>
      <c r="K54" s="940"/>
      <c r="L54" s="940"/>
      <c r="M54" s="940"/>
      <c r="N54" s="940"/>
      <c r="O54" s="941"/>
      <c r="P54" s="945"/>
      <c r="Q54" s="945"/>
      <c r="R54" s="945"/>
      <c r="S54" s="945"/>
      <c r="T54" s="945"/>
      <c r="U54" s="945"/>
      <c r="V54" s="945"/>
      <c r="W54" s="945"/>
      <c r="X54" s="946"/>
      <c r="Y54" s="237" t="s">
        <v>51</v>
      </c>
      <c r="Z54" s="948"/>
      <c r="AA54" s="949"/>
      <c r="AB54" s="464"/>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85.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5" t="s">
        <v>338</v>
      </c>
      <c r="B56" s="926"/>
      <c r="C56" s="926"/>
      <c r="D56" s="926"/>
      <c r="E56" s="926"/>
      <c r="F56" s="927"/>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15">
      <c r="A57" s="928"/>
      <c r="B57" s="929"/>
      <c r="C57" s="929"/>
      <c r="D57" s="929"/>
      <c r="E57" s="929"/>
      <c r="F57" s="930"/>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15">
      <c r="A58" s="486" t="s">
        <v>311</v>
      </c>
      <c r="B58" s="487"/>
      <c r="C58" s="487"/>
      <c r="D58" s="487"/>
      <c r="E58" s="487"/>
      <c r="F58" s="488"/>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366</v>
      </c>
      <c r="AF58" s="963"/>
      <c r="AG58" s="963"/>
      <c r="AH58" s="900"/>
      <c r="AI58" s="963" t="s">
        <v>462</v>
      </c>
      <c r="AJ58" s="963"/>
      <c r="AK58" s="963"/>
      <c r="AL58" s="900"/>
      <c r="AM58" s="963" t="s">
        <v>463</v>
      </c>
      <c r="AN58" s="963"/>
      <c r="AO58" s="963"/>
      <c r="AP58" s="900"/>
      <c r="AQ58" s="507" t="s">
        <v>223</v>
      </c>
      <c r="AR58" s="508"/>
      <c r="AS58" s="508"/>
      <c r="AT58" s="509"/>
      <c r="AU58" s="510" t="s">
        <v>129</v>
      </c>
      <c r="AV58" s="510"/>
      <c r="AW58" s="510"/>
      <c r="AX58" s="511"/>
      <c r="AY58" s="34">
        <f>COUNTA($G$60)</f>
        <v>0</v>
      </c>
    </row>
    <row r="59" spans="1:51" ht="18.75" customHeight="1" x14ac:dyDescent="0.15">
      <c r="A59" s="486"/>
      <c r="B59" s="487"/>
      <c r="C59" s="487"/>
      <c r="D59" s="487"/>
      <c r="E59" s="487"/>
      <c r="F59" s="488"/>
      <c r="G59" s="358"/>
      <c r="H59" s="339"/>
      <c r="I59" s="339"/>
      <c r="J59" s="339"/>
      <c r="K59" s="339"/>
      <c r="L59" s="339"/>
      <c r="M59" s="339"/>
      <c r="N59" s="339"/>
      <c r="O59" s="340"/>
      <c r="P59" s="343"/>
      <c r="Q59" s="339"/>
      <c r="R59" s="339"/>
      <c r="S59" s="339"/>
      <c r="T59" s="339"/>
      <c r="U59" s="339"/>
      <c r="V59" s="339"/>
      <c r="W59" s="339"/>
      <c r="X59" s="340"/>
      <c r="Y59" s="956"/>
      <c r="Z59" s="957"/>
      <c r="AA59" s="958"/>
      <c r="AB59" s="962"/>
      <c r="AC59" s="419"/>
      <c r="AD59" s="420"/>
      <c r="AE59" s="506"/>
      <c r="AF59" s="506"/>
      <c r="AG59" s="506"/>
      <c r="AH59" s="418"/>
      <c r="AI59" s="506"/>
      <c r="AJ59" s="506"/>
      <c r="AK59" s="506"/>
      <c r="AL59" s="418"/>
      <c r="AM59" s="506"/>
      <c r="AN59" s="506"/>
      <c r="AO59" s="506"/>
      <c r="AP59" s="418"/>
      <c r="AQ59" s="512"/>
      <c r="AR59" s="452"/>
      <c r="AS59" s="450" t="s">
        <v>224</v>
      </c>
      <c r="AT59" s="451"/>
      <c r="AU59" s="452"/>
      <c r="AV59" s="452"/>
      <c r="AW59" s="339" t="s">
        <v>170</v>
      </c>
      <c r="AX59" s="344"/>
      <c r="AY59" s="34">
        <f t="shared" ref="AY59:AY64" si="8">$AY$58</f>
        <v>0</v>
      </c>
    </row>
    <row r="60" spans="1:51" ht="22.5" customHeight="1" x14ac:dyDescent="0.15">
      <c r="A60" s="489"/>
      <c r="B60" s="487"/>
      <c r="C60" s="487"/>
      <c r="D60" s="487"/>
      <c r="E60" s="487"/>
      <c r="F60" s="488"/>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90"/>
      <c r="B61" s="491"/>
      <c r="C61" s="491"/>
      <c r="D61" s="491"/>
      <c r="E61" s="491"/>
      <c r="F61" s="492"/>
      <c r="G61" s="939"/>
      <c r="H61" s="940"/>
      <c r="I61" s="940"/>
      <c r="J61" s="940"/>
      <c r="K61" s="940"/>
      <c r="L61" s="940"/>
      <c r="M61" s="940"/>
      <c r="N61" s="940"/>
      <c r="O61" s="941"/>
      <c r="P61" s="945"/>
      <c r="Q61" s="945"/>
      <c r="R61" s="945"/>
      <c r="S61" s="945"/>
      <c r="T61" s="945"/>
      <c r="U61" s="945"/>
      <c r="V61" s="945"/>
      <c r="W61" s="945"/>
      <c r="X61" s="946"/>
      <c r="Y61" s="237" t="s">
        <v>51</v>
      </c>
      <c r="Z61" s="948"/>
      <c r="AA61" s="949"/>
      <c r="AB61" s="464"/>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80.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5" t="s">
        <v>338</v>
      </c>
      <c r="B63" s="926"/>
      <c r="C63" s="926"/>
      <c r="D63" s="926"/>
      <c r="E63" s="926"/>
      <c r="F63" s="927"/>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15">
      <c r="A64" s="928"/>
      <c r="B64" s="929"/>
      <c r="C64" s="929"/>
      <c r="D64" s="929"/>
      <c r="E64" s="929"/>
      <c r="F64" s="930"/>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hidden="1" customHeight="1" x14ac:dyDescent="0.15">
      <c r="A65" s="486" t="s">
        <v>311</v>
      </c>
      <c r="B65" s="487"/>
      <c r="C65" s="487"/>
      <c r="D65" s="487"/>
      <c r="E65" s="487"/>
      <c r="F65" s="488"/>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366</v>
      </c>
      <c r="AF65" s="963"/>
      <c r="AG65" s="963"/>
      <c r="AH65" s="900"/>
      <c r="AI65" s="963" t="s">
        <v>462</v>
      </c>
      <c r="AJ65" s="963"/>
      <c r="AK65" s="963"/>
      <c r="AL65" s="900"/>
      <c r="AM65" s="963" t="s">
        <v>463</v>
      </c>
      <c r="AN65" s="963"/>
      <c r="AO65" s="963"/>
      <c r="AP65" s="900"/>
      <c r="AQ65" s="507" t="s">
        <v>223</v>
      </c>
      <c r="AR65" s="508"/>
      <c r="AS65" s="508"/>
      <c r="AT65" s="509"/>
      <c r="AU65" s="510" t="s">
        <v>129</v>
      </c>
      <c r="AV65" s="510"/>
      <c r="AW65" s="510"/>
      <c r="AX65" s="511"/>
      <c r="AY65" s="34">
        <f>COUNTA($G$67)</f>
        <v>0</v>
      </c>
    </row>
    <row r="66" spans="1:51" ht="18.75" hidden="1" customHeight="1" x14ac:dyDescent="0.15">
      <c r="A66" s="486"/>
      <c r="B66" s="487"/>
      <c r="C66" s="487"/>
      <c r="D66" s="487"/>
      <c r="E66" s="487"/>
      <c r="F66" s="488"/>
      <c r="G66" s="358"/>
      <c r="H66" s="339"/>
      <c r="I66" s="339"/>
      <c r="J66" s="339"/>
      <c r="K66" s="339"/>
      <c r="L66" s="339"/>
      <c r="M66" s="339"/>
      <c r="N66" s="339"/>
      <c r="O66" s="340"/>
      <c r="P66" s="343"/>
      <c r="Q66" s="339"/>
      <c r="R66" s="339"/>
      <c r="S66" s="339"/>
      <c r="T66" s="339"/>
      <c r="U66" s="339"/>
      <c r="V66" s="339"/>
      <c r="W66" s="339"/>
      <c r="X66" s="340"/>
      <c r="Y66" s="956"/>
      <c r="Z66" s="957"/>
      <c r="AA66" s="958"/>
      <c r="AB66" s="962"/>
      <c r="AC66" s="419"/>
      <c r="AD66" s="420"/>
      <c r="AE66" s="506"/>
      <c r="AF66" s="506"/>
      <c r="AG66" s="506"/>
      <c r="AH66" s="418"/>
      <c r="AI66" s="506"/>
      <c r="AJ66" s="506"/>
      <c r="AK66" s="506"/>
      <c r="AL66" s="418"/>
      <c r="AM66" s="506"/>
      <c r="AN66" s="506"/>
      <c r="AO66" s="506"/>
      <c r="AP66" s="418"/>
      <c r="AQ66" s="512"/>
      <c r="AR66" s="452"/>
      <c r="AS66" s="450" t="s">
        <v>224</v>
      </c>
      <c r="AT66" s="451"/>
      <c r="AU66" s="452"/>
      <c r="AV66" s="452"/>
      <c r="AW66" s="339" t="s">
        <v>170</v>
      </c>
      <c r="AX66" s="344"/>
      <c r="AY66" s="34">
        <f t="shared" ref="AY66:AY71" si="9">$AY$65</f>
        <v>0</v>
      </c>
    </row>
    <row r="67" spans="1:51" ht="22.5" hidden="1" customHeight="1" x14ac:dyDescent="0.15">
      <c r="A67" s="489"/>
      <c r="B67" s="487"/>
      <c r="C67" s="487"/>
      <c r="D67" s="487"/>
      <c r="E67" s="487"/>
      <c r="F67" s="488"/>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hidden="1" customHeight="1" x14ac:dyDescent="0.15">
      <c r="A68" s="490"/>
      <c r="B68" s="491"/>
      <c r="C68" s="491"/>
      <c r="D68" s="491"/>
      <c r="E68" s="491"/>
      <c r="F68" s="492"/>
      <c r="G68" s="939"/>
      <c r="H68" s="940"/>
      <c r="I68" s="940"/>
      <c r="J68" s="940"/>
      <c r="K68" s="940"/>
      <c r="L68" s="940"/>
      <c r="M68" s="940"/>
      <c r="N68" s="940"/>
      <c r="O68" s="941"/>
      <c r="P68" s="945"/>
      <c r="Q68" s="945"/>
      <c r="R68" s="945"/>
      <c r="S68" s="945"/>
      <c r="T68" s="945"/>
      <c r="U68" s="945"/>
      <c r="V68" s="945"/>
      <c r="W68" s="945"/>
      <c r="X68" s="946"/>
      <c r="Y68" s="237" t="s">
        <v>51</v>
      </c>
      <c r="Z68" s="948"/>
      <c r="AA68" s="949"/>
      <c r="AB68" s="464"/>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hidden="1"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hidden="1" customHeight="1" x14ac:dyDescent="0.15">
      <c r="A70" s="925" t="s">
        <v>338</v>
      </c>
      <c r="B70" s="926"/>
      <c r="C70" s="926"/>
      <c r="D70" s="926"/>
      <c r="E70" s="926"/>
      <c r="F70" s="927"/>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hidden="1"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324</v>
      </c>
      <c r="H2" s="818"/>
      <c r="I2" s="818"/>
      <c r="J2" s="818"/>
      <c r="K2" s="818"/>
      <c r="L2" s="818"/>
      <c r="M2" s="818"/>
      <c r="N2" s="818"/>
      <c r="O2" s="818"/>
      <c r="P2" s="818"/>
      <c r="Q2" s="818"/>
      <c r="R2" s="818"/>
      <c r="S2" s="818"/>
      <c r="T2" s="818"/>
      <c r="U2" s="818"/>
      <c r="V2" s="818"/>
      <c r="W2" s="818"/>
      <c r="X2" s="818"/>
      <c r="Y2" s="818"/>
      <c r="Z2" s="818"/>
      <c r="AA2" s="818"/>
      <c r="AB2" s="819"/>
      <c r="AC2" s="817" t="s">
        <v>326</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245</v>
      </c>
      <c r="H15" s="818"/>
      <c r="I15" s="818"/>
      <c r="J15" s="818"/>
      <c r="K15" s="818"/>
      <c r="L15" s="818"/>
      <c r="M15" s="818"/>
      <c r="N15" s="818"/>
      <c r="O15" s="818"/>
      <c r="P15" s="818"/>
      <c r="Q15" s="818"/>
      <c r="R15" s="818"/>
      <c r="S15" s="818"/>
      <c r="T15" s="818"/>
      <c r="U15" s="818"/>
      <c r="V15" s="818"/>
      <c r="W15" s="818"/>
      <c r="X15" s="818"/>
      <c r="Y15" s="818"/>
      <c r="Z15" s="818"/>
      <c r="AA15" s="818"/>
      <c r="AB15" s="819"/>
      <c r="AC15" s="817" t="s">
        <v>246</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244</v>
      </c>
      <c r="H28" s="818"/>
      <c r="I28" s="818"/>
      <c r="J28" s="818"/>
      <c r="K28" s="818"/>
      <c r="L28" s="818"/>
      <c r="M28" s="818"/>
      <c r="N28" s="818"/>
      <c r="O28" s="818"/>
      <c r="P28" s="818"/>
      <c r="Q28" s="818"/>
      <c r="R28" s="818"/>
      <c r="S28" s="818"/>
      <c r="T28" s="818"/>
      <c r="U28" s="818"/>
      <c r="V28" s="818"/>
      <c r="W28" s="818"/>
      <c r="X28" s="818"/>
      <c r="Y28" s="818"/>
      <c r="Z28" s="818"/>
      <c r="AA28" s="818"/>
      <c r="AB28" s="819"/>
      <c r="AC28" s="817" t="s">
        <v>247</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291</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248</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249</v>
      </c>
      <c r="H68" s="818"/>
      <c r="I68" s="818"/>
      <c r="J68" s="818"/>
      <c r="K68" s="818"/>
      <c r="L68" s="818"/>
      <c r="M68" s="818"/>
      <c r="N68" s="818"/>
      <c r="O68" s="818"/>
      <c r="P68" s="818"/>
      <c r="Q68" s="818"/>
      <c r="R68" s="818"/>
      <c r="S68" s="818"/>
      <c r="T68" s="818"/>
      <c r="U68" s="818"/>
      <c r="V68" s="818"/>
      <c r="W68" s="818"/>
      <c r="X68" s="818"/>
      <c r="Y68" s="818"/>
      <c r="Z68" s="818"/>
      <c r="AA68" s="818"/>
      <c r="AB68" s="819"/>
      <c r="AC68" s="817" t="s">
        <v>250</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251</v>
      </c>
      <c r="H81" s="818"/>
      <c r="I81" s="818"/>
      <c r="J81" s="818"/>
      <c r="K81" s="818"/>
      <c r="L81" s="818"/>
      <c r="M81" s="818"/>
      <c r="N81" s="818"/>
      <c r="O81" s="818"/>
      <c r="P81" s="818"/>
      <c r="Q81" s="818"/>
      <c r="R81" s="818"/>
      <c r="S81" s="818"/>
      <c r="T81" s="818"/>
      <c r="U81" s="818"/>
      <c r="V81" s="818"/>
      <c r="W81" s="818"/>
      <c r="X81" s="818"/>
      <c r="Y81" s="818"/>
      <c r="Z81" s="818"/>
      <c r="AA81" s="818"/>
      <c r="AB81" s="819"/>
      <c r="AC81" s="817" t="s">
        <v>252</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253</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254</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255</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256</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257</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258</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259</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260</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261</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262</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264</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263</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265</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266</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267</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268</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269</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270</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271</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295</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273</v>
      </c>
      <c r="K3" s="990"/>
      <c r="L3" s="990"/>
      <c r="M3" s="990"/>
      <c r="N3" s="990"/>
      <c r="O3" s="990"/>
      <c r="P3" s="431" t="s">
        <v>25</v>
      </c>
      <c r="Q3" s="431"/>
      <c r="R3" s="431"/>
      <c r="S3" s="431"/>
      <c r="T3" s="431"/>
      <c r="U3" s="431"/>
      <c r="V3" s="431"/>
      <c r="W3" s="431"/>
      <c r="X3" s="431"/>
      <c r="Y3" s="864" t="s">
        <v>314</v>
      </c>
      <c r="Z3" s="865"/>
      <c r="AA3" s="865"/>
      <c r="AB3" s="865"/>
      <c r="AC3" s="989" t="s">
        <v>305</v>
      </c>
      <c r="AD3" s="989"/>
      <c r="AE3" s="989"/>
      <c r="AF3" s="989"/>
      <c r="AG3" s="989"/>
      <c r="AH3" s="864" t="s">
        <v>236</v>
      </c>
      <c r="AI3" s="862"/>
      <c r="AJ3" s="862"/>
      <c r="AK3" s="862"/>
      <c r="AL3" s="862" t="s">
        <v>19</v>
      </c>
      <c r="AM3" s="862"/>
      <c r="AN3" s="862"/>
      <c r="AO3" s="866"/>
      <c r="AP3" s="991" t="s">
        <v>274</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296</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273</v>
      </c>
      <c r="K36" s="990"/>
      <c r="L36" s="990"/>
      <c r="M36" s="990"/>
      <c r="N36" s="990"/>
      <c r="O36" s="990"/>
      <c r="P36" s="431" t="s">
        <v>25</v>
      </c>
      <c r="Q36" s="431"/>
      <c r="R36" s="431"/>
      <c r="S36" s="431"/>
      <c r="T36" s="431"/>
      <c r="U36" s="431"/>
      <c r="V36" s="431"/>
      <c r="W36" s="431"/>
      <c r="X36" s="431"/>
      <c r="Y36" s="864" t="s">
        <v>314</v>
      </c>
      <c r="Z36" s="865"/>
      <c r="AA36" s="865"/>
      <c r="AB36" s="865"/>
      <c r="AC36" s="989" t="s">
        <v>305</v>
      </c>
      <c r="AD36" s="989"/>
      <c r="AE36" s="989"/>
      <c r="AF36" s="989"/>
      <c r="AG36" s="989"/>
      <c r="AH36" s="864" t="s">
        <v>236</v>
      </c>
      <c r="AI36" s="862"/>
      <c r="AJ36" s="862"/>
      <c r="AK36" s="862"/>
      <c r="AL36" s="862" t="s">
        <v>19</v>
      </c>
      <c r="AM36" s="862"/>
      <c r="AN36" s="862"/>
      <c r="AO36" s="866"/>
      <c r="AP36" s="991" t="s">
        <v>274</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273</v>
      </c>
      <c r="K69" s="990"/>
      <c r="L69" s="990"/>
      <c r="M69" s="990"/>
      <c r="N69" s="990"/>
      <c r="O69" s="990"/>
      <c r="P69" s="431" t="s">
        <v>25</v>
      </c>
      <c r="Q69" s="431"/>
      <c r="R69" s="431"/>
      <c r="S69" s="431"/>
      <c r="T69" s="431"/>
      <c r="U69" s="431"/>
      <c r="V69" s="431"/>
      <c r="W69" s="431"/>
      <c r="X69" s="431"/>
      <c r="Y69" s="864" t="s">
        <v>314</v>
      </c>
      <c r="Z69" s="865"/>
      <c r="AA69" s="865"/>
      <c r="AB69" s="865"/>
      <c r="AC69" s="989" t="s">
        <v>305</v>
      </c>
      <c r="AD69" s="989"/>
      <c r="AE69" s="989"/>
      <c r="AF69" s="989"/>
      <c r="AG69" s="989"/>
      <c r="AH69" s="864" t="s">
        <v>236</v>
      </c>
      <c r="AI69" s="862"/>
      <c r="AJ69" s="862"/>
      <c r="AK69" s="862"/>
      <c r="AL69" s="862" t="s">
        <v>19</v>
      </c>
      <c r="AM69" s="862"/>
      <c r="AN69" s="862"/>
      <c r="AO69" s="866"/>
      <c r="AP69" s="991" t="s">
        <v>274</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273</v>
      </c>
      <c r="K102" s="990"/>
      <c r="L102" s="990"/>
      <c r="M102" s="990"/>
      <c r="N102" s="990"/>
      <c r="O102" s="990"/>
      <c r="P102" s="431" t="s">
        <v>25</v>
      </c>
      <c r="Q102" s="431"/>
      <c r="R102" s="431"/>
      <c r="S102" s="431"/>
      <c r="T102" s="431"/>
      <c r="U102" s="431"/>
      <c r="V102" s="431"/>
      <c r="W102" s="431"/>
      <c r="X102" s="431"/>
      <c r="Y102" s="864" t="s">
        <v>314</v>
      </c>
      <c r="Z102" s="865"/>
      <c r="AA102" s="865"/>
      <c r="AB102" s="865"/>
      <c r="AC102" s="989" t="s">
        <v>305</v>
      </c>
      <c r="AD102" s="989"/>
      <c r="AE102" s="989"/>
      <c r="AF102" s="989"/>
      <c r="AG102" s="989"/>
      <c r="AH102" s="864" t="s">
        <v>236</v>
      </c>
      <c r="AI102" s="862"/>
      <c r="AJ102" s="862"/>
      <c r="AK102" s="862"/>
      <c r="AL102" s="862" t="s">
        <v>19</v>
      </c>
      <c r="AM102" s="862"/>
      <c r="AN102" s="862"/>
      <c r="AO102" s="866"/>
      <c r="AP102" s="991" t="s">
        <v>274</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273</v>
      </c>
      <c r="K135" s="990"/>
      <c r="L135" s="990"/>
      <c r="M135" s="990"/>
      <c r="N135" s="990"/>
      <c r="O135" s="990"/>
      <c r="P135" s="431" t="s">
        <v>25</v>
      </c>
      <c r="Q135" s="431"/>
      <c r="R135" s="431"/>
      <c r="S135" s="431"/>
      <c r="T135" s="431"/>
      <c r="U135" s="431"/>
      <c r="V135" s="431"/>
      <c r="W135" s="431"/>
      <c r="X135" s="431"/>
      <c r="Y135" s="864" t="s">
        <v>314</v>
      </c>
      <c r="Z135" s="865"/>
      <c r="AA135" s="865"/>
      <c r="AB135" s="865"/>
      <c r="AC135" s="989" t="s">
        <v>305</v>
      </c>
      <c r="AD135" s="989"/>
      <c r="AE135" s="989"/>
      <c r="AF135" s="989"/>
      <c r="AG135" s="989"/>
      <c r="AH135" s="864" t="s">
        <v>236</v>
      </c>
      <c r="AI135" s="862"/>
      <c r="AJ135" s="862"/>
      <c r="AK135" s="862"/>
      <c r="AL135" s="862" t="s">
        <v>19</v>
      </c>
      <c r="AM135" s="862"/>
      <c r="AN135" s="862"/>
      <c r="AO135" s="866"/>
      <c r="AP135" s="991" t="s">
        <v>274</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273</v>
      </c>
      <c r="K168" s="990"/>
      <c r="L168" s="990"/>
      <c r="M168" s="990"/>
      <c r="N168" s="990"/>
      <c r="O168" s="990"/>
      <c r="P168" s="431" t="s">
        <v>25</v>
      </c>
      <c r="Q168" s="431"/>
      <c r="R168" s="431"/>
      <c r="S168" s="431"/>
      <c r="T168" s="431"/>
      <c r="U168" s="431"/>
      <c r="V168" s="431"/>
      <c r="W168" s="431"/>
      <c r="X168" s="431"/>
      <c r="Y168" s="864" t="s">
        <v>314</v>
      </c>
      <c r="Z168" s="865"/>
      <c r="AA168" s="865"/>
      <c r="AB168" s="865"/>
      <c r="AC168" s="989" t="s">
        <v>305</v>
      </c>
      <c r="AD168" s="989"/>
      <c r="AE168" s="989"/>
      <c r="AF168" s="989"/>
      <c r="AG168" s="989"/>
      <c r="AH168" s="864" t="s">
        <v>236</v>
      </c>
      <c r="AI168" s="862"/>
      <c r="AJ168" s="862"/>
      <c r="AK168" s="862"/>
      <c r="AL168" s="862" t="s">
        <v>19</v>
      </c>
      <c r="AM168" s="862"/>
      <c r="AN168" s="862"/>
      <c r="AO168" s="866"/>
      <c r="AP168" s="991" t="s">
        <v>274</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273</v>
      </c>
      <c r="K201" s="990"/>
      <c r="L201" s="990"/>
      <c r="M201" s="990"/>
      <c r="N201" s="990"/>
      <c r="O201" s="990"/>
      <c r="P201" s="431" t="s">
        <v>25</v>
      </c>
      <c r="Q201" s="431"/>
      <c r="R201" s="431"/>
      <c r="S201" s="431"/>
      <c r="T201" s="431"/>
      <c r="U201" s="431"/>
      <c r="V201" s="431"/>
      <c r="W201" s="431"/>
      <c r="X201" s="431"/>
      <c r="Y201" s="864" t="s">
        <v>314</v>
      </c>
      <c r="Z201" s="865"/>
      <c r="AA201" s="865"/>
      <c r="AB201" s="865"/>
      <c r="AC201" s="989" t="s">
        <v>305</v>
      </c>
      <c r="AD201" s="989"/>
      <c r="AE201" s="989"/>
      <c r="AF201" s="989"/>
      <c r="AG201" s="989"/>
      <c r="AH201" s="864" t="s">
        <v>236</v>
      </c>
      <c r="AI201" s="862"/>
      <c r="AJ201" s="862"/>
      <c r="AK201" s="862"/>
      <c r="AL201" s="862" t="s">
        <v>19</v>
      </c>
      <c r="AM201" s="862"/>
      <c r="AN201" s="862"/>
      <c r="AO201" s="866"/>
      <c r="AP201" s="991" t="s">
        <v>274</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273</v>
      </c>
      <c r="K234" s="990"/>
      <c r="L234" s="990"/>
      <c r="M234" s="990"/>
      <c r="N234" s="990"/>
      <c r="O234" s="990"/>
      <c r="P234" s="431" t="s">
        <v>25</v>
      </c>
      <c r="Q234" s="431"/>
      <c r="R234" s="431"/>
      <c r="S234" s="431"/>
      <c r="T234" s="431"/>
      <c r="U234" s="431"/>
      <c r="V234" s="431"/>
      <c r="W234" s="431"/>
      <c r="X234" s="431"/>
      <c r="Y234" s="864" t="s">
        <v>314</v>
      </c>
      <c r="Z234" s="865"/>
      <c r="AA234" s="865"/>
      <c r="AB234" s="865"/>
      <c r="AC234" s="989" t="s">
        <v>305</v>
      </c>
      <c r="AD234" s="989"/>
      <c r="AE234" s="989"/>
      <c r="AF234" s="989"/>
      <c r="AG234" s="989"/>
      <c r="AH234" s="864" t="s">
        <v>236</v>
      </c>
      <c r="AI234" s="862"/>
      <c r="AJ234" s="862"/>
      <c r="AK234" s="862"/>
      <c r="AL234" s="862" t="s">
        <v>19</v>
      </c>
      <c r="AM234" s="862"/>
      <c r="AN234" s="862"/>
      <c r="AO234" s="866"/>
      <c r="AP234" s="991" t="s">
        <v>274</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273</v>
      </c>
      <c r="K267" s="990"/>
      <c r="L267" s="990"/>
      <c r="M267" s="990"/>
      <c r="N267" s="990"/>
      <c r="O267" s="990"/>
      <c r="P267" s="431" t="s">
        <v>25</v>
      </c>
      <c r="Q267" s="431"/>
      <c r="R267" s="431"/>
      <c r="S267" s="431"/>
      <c r="T267" s="431"/>
      <c r="U267" s="431"/>
      <c r="V267" s="431"/>
      <c r="W267" s="431"/>
      <c r="X267" s="431"/>
      <c r="Y267" s="864" t="s">
        <v>314</v>
      </c>
      <c r="Z267" s="865"/>
      <c r="AA267" s="865"/>
      <c r="AB267" s="865"/>
      <c r="AC267" s="989" t="s">
        <v>305</v>
      </c>
      <c r="AD267" s="989"/>
      <c r="AE267" s="989"/>
      <c r="AF267" s="989"/>
      <c r="AG267" s="989"/>
      <c r="AH267" s="864" t="s">
        <v>236</v>
      </c>
      <c r="AI267" s="862"/>
      <c r="AJ267" s="862"/>
      <c r="AK267" s="862"/>
      <c r="AL267" s="862" t="s">
        <v>19</v>
      </c>
      <c r="AM267" s="862"/>
      <c r="AN267" s="862"/>
      <c r="AO267" s="866"/>
      <c r="AP267" s="991" t="s">
        <v>274</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273</v>
      </c>
      <c r="K300" s="990"/>
      <c r="L300" s="990"/>
      <c r="M300" s="990"/>
      <c r="N300" s="990"/>
      <c r="O300" s="990"/>
      <c r="P300" s="431" t="s">
        <v>25</v>
      </c>
      <c r="Q300" s="431"/>
      <c r="R300" s="431"/>
      <c r="S300" s="431"/>
      <c r="T300" s="431"/>
      <c r="U300" s="431"/>
      <c r="V300" s="431"/>
      <c r="W300" s="431"/>
      <c r="X300" s="431"/>
      <c r="Y300" s="864" t="s">
        <v>314</v>
      </c>
      <c r="Z300" s="865"/>
      <c r="AA300" s="865"/>
      <c r="AB300" s="865"/>
      <c r="AC300" s="989" t="s">
        <v>305</v>
      </c>
      <c r="AD300" s="989"/>
      <c r="AE300" s="989"/>
      <c r="AF300" s="989"/>
      <c r="AG300" s="989"/>
      <c r="AH300" s="864" t="s">
        <v>236</v>
      </c>
      <c r="AI300" s="862"/>
      <c r="AJ300" s="862"/>
      <c r="AK300" s="862"/>
      <c r="AL300" s="862" t="s">
        <v>19</v>
      </c>
      <c r="AM300" s="862"/>
      <c r="AN300" s="862"/>
      <c r="AO300" s="866"/>
      <c r="AP300" s="991" t="s">
        <v>274</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273</v>
      </c>
      <c r="K333" s="990"/>
      <c r="L333" s="990"/>
      <c r="M333" s="990"/>
      <c r="N333" s="990"/>
      <c r="O333" s="990"/>
      <c r="P333" s="431" t="s">
        <v>25</v>
      </c>
      <c r="Q333" s="431"/>
      <c r="R333" s="431"/>
      <c r="S333" s="431"/>
      <c r="T333" s="431"/>
      <c r="U333" s="431"/>
      <c r="V333" s="431"/>
      <c r="W333" s="431"/>
      <c r="X333" s="431"/>
      <c r="Y333" s="864" t="s">
        <v>314</v>
      </c>
      <c r="Z333" s="865"/>
      <c r="AA333" s="865"/>
      <c r="AB333" s="865"/>
      <c r="AC333" s="989" t="s">
        <v>305</v>
      </c>
      <c r="AD333" s="989"/>
      <c r="AE333" s="989"/>
      <c r="AF333" s="989"/>
      <c r="AG333" s="989"/>
      <c r="AH333" s="864" t="s">
        <v>236</v>
      </c>
      <c r="AI333" s="862"/>
      <c r="AJ333" s="862"/>
      <c r="AK333" s="862"/>
      <c r="AL333" s="862" t="s">
        <v>19</v>
      </c>
      <c r="AM333" s="862"/>
      <c r="AN333" s="862"/>
      <c r="AO333" s="866"/>
      <c r="AP333" s="991" t="s">
        <v>274</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273</v>
      </c>
      <c r="K366" s="990"/>
      <c r="L366" s="990"/>
      <c r="M366" s="990"/>
      <c r="N366" s="990"/>
      <c r="O366" s="990"/>
      <c r="P366" s="431" t="s">
        <v>25</v>
      </c>
      <c r="Q366" s="431"/>
      <c r="R366" s="431"/>
      <c r="S366" s="431"/>
      <c r="T366" s="431"/>
      <c r="U366" s="431"/>
      <c r="V366" s="431"/>
      <c r="W366" s="431"/>
      <c r="X366" s="431"/>
      <c r="Y366" s="864" t="s">
        <v>314</v>
      </c>
      <c r="Z366" s="865"/>
      <c r="AA366" s="865"/>
      <c r="AB366" s="865"/>
      <c r="AC366" s="989" t="s">
        <v>305</v>
      </c>
      <c r="AD366" s="989"/>
      <c r="AE366" s="989"/>
      <c r="AF366" s="989"/>
      <c r="AG366" s="989"/>
      <c r="AH366" s="864" t="s">
        <v>236</v>
      </c>
      <c r="AI366" s="862"/>
      <c r="AJ366" s="862"/>
      <c r="AK366" s="862"/>
      <c r="AL366" s="862" t="s">
        <v>19</v>
      </c>
      <c r="AM366" s="862"/>
      <c r="AN366" s="862"/>
      <c r="AO366" s="866"/>
      <c r="AP366" s="991" t="s">
        <v>274</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273</v>
      </c>
      <c r="K399" s="990"/>
      <c r="L399" s="990"/>
      <c r="M399" s="990"/>
      <c r="N399" s="990"/>
      <c r="O399" s="990"/>
      <c r="P399" s="431" t="s">
        <v>25</v>
      </c>
      <c r="Q399" s="431"/>
      <c r="R399" s="431"/>
      <c r="S399" s="431"/>
      <c r="T399" s="431"/>
      <c r="U399" s="431"/>
      <c r="V399" s="431"/>
      <c r="W399" s="431"/>
      <c r="X399" s="431"/>
      <c r="Y399" s="864" t="s">
        <v>314</v>
      </c>
      <c r="Z399" s="865"/>
      <c r="AA399" s="865"/>
      <c r="AB399" s="865"/>
      <c r="AC399" s="989" t="s">
        <v>305</v>
      </c>
      <c r="AD399" s="989"/>
      <c r="AE399" s="989"/>
      <c r="AF399" s="989"/>
      <c r="AG399" s="989"/>
      <c r="AH399" s="864" t="s">
        <v>236</v>
      </c>
      <c r="AI399" s="862"/>
      <c r="AJ399" s="862"/>
      <c r="AK399" s="862"/>
      <c r="AL399" s="862" t="s">
        <v>19</v>
      </c>
      <c r="AM399" s="862"/>
      <c r="AN399" s="862"/>
      <c r="AO399" s="866"/>
      <c r="AP399" s="991" t="s">
        <v>274</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273</v>
      </c>
      <c r="K432" s="990"/>
      <c r="L432" s="990"/>
      <c r="M432" s="990"/>
      <c r="N432" s="990"/>
      <c r="O432" s="990"/>
      <c r="P432" s="431" t="s">
        <v>25</v>
      </c>
      <c r="Q432" s="431"/>
      <c r="R432" s="431"/>
      <c r="S432" s="431"/>
      <c r="T432" s="431"/>
      <c r="U432" s="431"/>
      <c r="V432" s="431"/>
      <c r="W432" s="431"/>
      <c r="X432" s="431"/>
      <c r="Y432" s="864" t="s">
        <v>314</v>
      </c>
      <c r="Z432" s="865"/>
      <c r="AA432" s="865"/>
      <c r="AB432" s="865"/>
      <c r="AC432" s="989" t="s">
        <v>305</v>
      </c>
      <c r="AD432" s="989"/>
      <c r="AE432" s="989"/>
      <c r="AF432" s="989"/>
      <c r="AG432" s="989"/>
      <c r="AH432" s="864" t="s">
        <v>236</v>
      </c>
      <c r="AI432" s="862"/>
      <c r="AJ432" s="862"/>
      <c r="AK432" s="862"/>
      <c r="AL432" s="862" t="s">
        <v>19</v>
      </c>
      <c r="AM432" s="862"/>
      <c r="AN432" s="862"/>
      <c r="AO432" s="866"/>
      <c r="AP432" s="991" t="s">
        <v>274</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273</v>
      </c>
      <c r="K465" s="990"/>
      <c r="L465" s="990"/>
      <c r="M465" s="990"/>
      <c r="N465" s="990"/>
      <c r="O465" s="990"/>
      <c r="P465" s="431" t="s">
        <v>25</v>
      </c>
      <c r="Q465" s="431"/>
      <c r="R465" s="431"/>
      <c r="S465" s="431"/>
      <c r="T465" s="431"/>
      <c r="U465" s="431"/>
      <c r="V465" s="431"/>
      <c r="W465" s="431"/>
      <c r="X465" s="431"/>
      <c r="Y465" s="864" t="s">
        <v>314</v>
      </c>
      <c r="Z465" s="865"/>
      <c r="AA465" s="865"/>
      <c r="AB465" s="865"/>
      <c r="AC465" s="989" t="s">
        <v>305</v>
      </c>
      <c r="AD465" s="989"/>
      <c r="AE465" s="989"/>
      <c r="AF465" s="989"/>
      <c r="AG465" s="989"/>
      <c r="AH465" s="864" t="s">
        <v>236</v>
      </c>
      <c r="AI465" s="862"/>
      <c r="AJ465" s="862"/>
      <c r="AK465" s="862"/>
      <c r="AL465" s="862" t="s">
        <v>19</v>
      </c>
      <c r="AM465" s="862"/>
      <c r="AN465" s="862"/>
      <c r="AO465" s="866"/>
      <c r="AP465" s="991" t="s">
        <v>274</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273</v>
      </c>
      <c r="K498" s="990"/>
      <c r="L498" s="990"/>
      <c r="M498" s="990"/>
      <c r="N498" s="990"/>
      <c r="O498" s="990"/>
      <c r="P498" s="431" t="s">
        <v>25</v>
      </c>
      <c r="Q498" s="431"/>
      <c r="R498" s="431"/>
      <c r="S498" s="431"/>
      <c r="T498" s="431"/>
      <c r="U498" s="431"/>
      <c r="V498" s="431"/>
      <c r="W498" s="431"/>
      <c r="X498" s="431"/>
      <c r="Y498" s="864" t="s">
        <v>314</v>
      </c>
      <c r="Z498" s="865"/>
      <c r="AA498" s="865"/>
      <c r="AB498" s="865"/>
      <c r="AC498" s="989" t="s">
        <v>305</v>
      </c>
      <c r="AD498" s="989"/>
      <c r="AE498" s="989"/>
      <c r="AF498" s="989"/>
      <c r="AG498" s="989"/>
      <c r="AH498" s="864" t="s">
        <v>236</v>
      </c>
      <c r="AI498" s="862"/>
      <c r="AJ498" s="862"/>
      <c r="AK498" s="862"/>
      <c r="AL498" s="862" t="s">
        <v>19</v>
      </c>
      <c r="AM498" s="862"/>
      <c r="AN498" s="862"/>
      <c r="AO498" s="866"/>
      <c r="AP498" s="991" t="s">
        <v>274</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273</v>
      </c>
      <c r="K531" s="990"/>
      <c r="L531" s="990"/>
      <c r="M531" s="990"/>
      <c r="N531" s="990"/>
      <c r="O531" s="990"/>
      <c r="P531" s="431" t="s">
        <v>25</v>
      </c>
      <c r="Q531" s="431"/>
      <c r="R531" s="431"/>
      <c r="S531" s="431"/>
      <c r="T531" s="431"/>
      <c r="U531" s="431"/>
      <c r="V531" s="431"/>
      <c r="W531" s="431"/>
      <c r="X531" s="431"/>
      <c r="Y531" s="864" t="s">
        <v>314</v>
      </c>
      <c r="Z531" s="865"/>
      <c r="AA531" s="865"/>
      <c r="AB531" s="865"/>
      <c r="AC531" s="989" t="s">
        <v>305</v>
      </c>
      <c r="AD531" s="989"/>
      <c r="AE531" s="989"/>
      <c r="AF531" s="989"/>
      <c r="AG531" s="989"/>
      <c r="AH531" s="864" t="s">
        <v>236</v>
      </c>
      <c r="AI531" s="862"/>
      <c r="AJ531" s="862"/>
      <c r="AK531" s="862"/>
      <c r="AL531" s="862" t="s">
        <v>19</v>
      </c>
      <c r="AM531" s="862"/>
      <c r="AN531" s="862"/>
      <c r="AO531" s="866"/>
      <c r="AP531" s="991" t="s">
        <v>274</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273</v>
      </c>
      <c r="K564" s="990"/>
      <c r="L564" s="990"/>
      <c r="M564" s="990"/>
      <c r="N564" s="990"/>
      <c r="O564" s="990"/>
      <c r="P564" s="431" t="s">
        <v>25</v>
      </c>
      <c r="Q564" s="431"/>
      <c r="R564" s="431"/>
      <c r="S564" s="431"/>
      <c r="T564" s="431"/>
      <c r="U564" s="431"/>
      <c r="V564" s="431"/>
      <c r="W564" s="431"/>
      <c r="X564" s="431"/>
      <c r="Y564" s="864" t="s">
        <v>314</v>
      </c>
      <c r="Z564" s="865"/>
      <c r="AA564" s="865"/>
      <c r="AB564" s="865"/>
      <c r="AC564" s="989" t="s">
        <v>305</v>
      </c>
      <c r="AD564" s="989"/>
      <c r="AE564" s="989"/>
      <c r="AF564" s="989"/>
      <c r="AG564" s="989"/>
      <c r="AH564" s="864" t="s">
        <v>236</v>
      </c>
      <c r="AI564" s="862"/>
      <c r="AJ564" s="862"/>
      <c r="AK564" s="862"/>
      <c r="AL564" s="862" t="s">
        <v>19</v>
      </c>
      <c r="AM564" s="862"/>
      <c r="AN564" s="862"/>
      <c r="AO564" s="866"/>
      <c r="AP564" s="991" t="s">
        <v>274</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273</v>
      </c>
      <c r="K597" s="990"/>
      <c r="L597" s="990"/>
      <c r="M597" s="990"/>
      <c r="N597" s="990"/>
      <c r="O597" s="990"/>
      <c r="P597" s="431" t="s">
        <v>25</v>
      </c>
      <c r="Q597" s="431"/>
      <c r="R597" s="431"/>
      <c r="S597" s="431"/>
      <c r="T597" s="431"/>
      <c r="U597" s="431"/>
      <c r="V597" s="431"/>
      <c r="W597" s="431"/>
      <c r="X597" s="431"/>
      <c r="Y597" s="864" t="s">
        <v>314</v>
      </c>
      <c r="Z597" s="865"/>
      <c r="AA597" s="865"/>
      <c r="AB597" s="865"/>
      <c r="AC597" s="989" t="s">
        <v>305</v>
      </c>
      <c r="AD597" s="989"/>
      <c r="AE597" s="989"/>
      <c r="AF597" s="989"/>
      <c r="AG597" s="989"/>
      <c r="AH597" s="864" t="s">
        <v>236</v>
      </c>
      <c r="AI597" s="862"/>
      <c r="AJ597" s="862"/>
      <c r="AK597" s="862"/>
      <c r="AL597" s="862" t="s">
        <v>19</v>
      </c>
      <c r="AM597" s="862"/>
      <c r="AN597" s="862"/>
      <c r="AO597" s="866"/>
      <c r="AP597" s="991" t="s">
        <v>274</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273</v>
      </c>
      <c r="K630" s="990"/>
      <c r="L630" s="990"/>
      <c r="M630" s="990"/>
      <c r="N630" s="990"/>
      <c r="O630" s="990"/>
      <c r="P630" s="431" t="s">
        <v>25</v>
      </c>
      <c r="Q630" s="431"/>
      <c r="R630" s="431"/>
      <c r="S630" s="431"/>
      <c r="T630" s="431"/>
      <c r="U630" s="431"/>
      <c r="V630" s="431"/>
      <c r="W630" s="431"/>
      <c r="X630" s="431"/>
      <c r="Y630" s="864" t="s">
        <v>314</v>
      </c>
      <c r="Z630" s="865"/>
      <c r="AA630" s="865"/>
      <c r="AB630" s="865"/>
      <c r="AC630" s="989" t="s">
        <v>305</v>
      </c>
      <c r="AD630" s="989"/>
      <c r="AE630" s="989"/>
      <c r="AF630" s="989"/>
      <c r="AG630" s="989"/>
      <c r="AH630" s="864" t="s">
        <v>236</v>
      </c>
      <c r="AI630" s="862"/>
      <c r="AJ630" s="862"/>
      <c r="AK630" s="862"/>
      <c r="AL630" s="862" t="s">
        <v>19</v>
      </c>
      <c r="AM630" s="862"/>
      <c r="AN630" s="862"/>
      <c r="AO630" s="866"/>
      <c r="AP630" s="991" t="s">
        <v>274</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273</v>
      </c>
      <c r="K663" s="990"/>
      <c r="L663" s="990"/>
      <c r="M663" s="990"/>
      <c r="N663" s="990"/>
      <c r="O663" s="990"/>
      <c r="P663" s="431" t="s">
        <v>25</v>
      </c>
      <c r="Q663" s="431"/>
      <c r="R663" s="431"/>
      <c r="S663" s="431"/>
      <c r="T663" s="431"/>
      <c r="U663" s="431"/>
      <c r="V663" s="431"/>
      <c r="W663" s="431"/>
      <c r="X663" s="431"/>
      <c r="Y663" s="864" t="s">
        <v>314</v>
      </c>
      <c r="Z663" s="865"/>
      <c r="AA663" s="865"/>
      <c r="AB663" s="865"/>
      <c r="AC663" s="989" t="s">
        <v>305</v>
      </c>
      <c r="AD663" s="989"/>
      <c r="AE663" s="989"/>
      <c r="AF663" s="989"/>
      <c r="AG663" s="989"/>
      <c r="AH663" s="864" t="s">
        <v>236</v>
      </c>
      <c r="AI663" s="862"/>
      <c r="AJ663" s="862"/>
      <c r="AK663" s="862"/>
      <c r="AL663" s="862" t="s">
        <v>19</v>
      </c>
      <c r="AM663" s="862"/>
      <c r="AN663" s="862"/>
      <c r="AO663" s="866"/>
      <c r="AP663" s="991" t="s">
        <v>274</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273</v>
      </c>
      <c r="K696" s="990"/>
      <c r="L696" s="990"/>
      <c r="M696" s="990"/>
      <c r="N696" s="990"/>
      <c r="O696" s="990"/>
      <c r="P696" s="431" t="s">
        <v>25</v>
      </c>
      <c r="Q696" s="431"/>
      <c r="R696" s="431"/>
      <c r="S696" s="431"/>
      <c r="T696" s="431"/>
      <c r="U696" s="431"/>
      <c r="V696" s="431"/>
      <c r="W696" s="431"/>
      <c r="X696" s="431"/>
      <c r="Y696" s="864" t="s">
        <v>314</v>
      </c>
      <c r="Z696" s="865"/>
      <c r="AA696" s="865"/>
      <c r="AB696" s="865"/>
      <c r="AC696" s="989" t="s">
        <v>305</v>
      </c>
      <c r="AD696" s="989"/>
      <c r="AE696" s="989"/>
      <c r="AF696" s="989"/>
      <c r="AG696" s="989"/>
      <c r="AH696" s="864" t="s">
        <v>236</v>
      </c>
      <c r="AI696" s="862"/>
      <c r="AJ696" s="862"/>
      <c r="AK696" s="862"/>
      <c r="AL696" s="862" t="s">
        <v>19</v>
      </c>
      <c r="AM696" s="862"/>
      <c r="AN696" s="862"/>
      <c r="AO696" s="866"/>
      <c r="AP696" s="991" t="s">
        <v>274</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273</v>
      </c>
      <c r="K729" s="990"/>
      <c r="L729" s="990"/>
      <c r="M729" s="990"/>
      <c r="N729" s="990"/>
      <c r="O729" s="990"/>
      <c r="P729" s="431" t="s">
        <v>25</v>
      </c>
      <c r="Q729" s="431"/>
      <c r="R729" s="431"/>
      <c r="S729" s="431"/>
      <c r="T729" s="431"/>
      <c r="U729" s="431"/>
      <c r="V729" s="431"/>
      <c r="W729" s="431"/>
      <c r="X729" s="431"/>
      <c r="Y729" s="864" t="s">
        <v>314</v>
      </c>
      <c r="Z729" s="865"/>
      <c r="AA729" s="865"/>
      <c r="AB729" s="865"/>
      <c r="AC729" s="989" t="s">
        <v>305</v>
      </c>
      <c r="AD729" s="989"/>
      <c r="AE729" s="989"/>
      <c r="AF729" s="989"/>
      <c r="AG729" s="989"/>
      <c r="AH729" s="864" t="s">
        <v>236</v>
      </c>
      <c r="AI729" s="862"/>
      <c r="AJ729" s="862"/>
      <c r="AK729" s="862"/>
      <c r="AL729" s="862" t="s">
        <v>19</v>
      </c>
      <c r="AM729" s="862"/>
      <c r="AN729" s="862"/>
      <c r="AO729" s="866"/>
      <c r="AP729" s="991" t="s">
        <v>274</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273</v>
      </c>
      <c r="K762" s="990"/>
      <c r="L762" s="990"/>
      <c r="M762" s="990"/>
      <c r="N762" s="990"/>
      <c r="O762" s="990"/>
      <c r="P762" s="431" t="s">
        <v>25</v>
      </c>
      <c r="Q762" s="431"/>
      <c r="R762" s="431"/>
      <c r="S762" s="431"/>
      <c r="T762" s="431"/>
      <c r="U762" s="431"/>
      <c r="V762" s="431"/>
      <c r="W762" s="431"/>
      <c r="X762" s="431"/>
      <c r="Y762" s="864" t="s">
        <v>314</v>
      </c>
      <c r="Z762" s="865"/>
      <c r="AA762" s="865"/>
      <c r="AB762" s="865"/>
      <c r="AC762" s="989" t="s">
        <v>305</v>
      </c>
      <c r="AD762" s="989"/>
      <c r="AE762" s="989"/>
      <c r="AF762" s="989"/>
      <c r="AG762" s="989"/>
      <c r="AH762" s="864" t="s">
        <v>236</v>
      </c>
      <c r="AI762" s="862"/>
      <c r="AJ762" s="862"/>
      <c r="AK762" s="862"/>
      <c r="AL762" s="862" t="s">
        <v>19</v>
      </c>
      <c r="AM762" s="862"/>
      <c r="AN762" s="862"/>
      <c r="AO762" s="866"/>
      <c r="AP762" s="991" t="s">
        <v>274</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273</v>
      </c>
      <c r="K795" s="990"/>
      <c r="L795" s="990"/>
      <c r="M795" s="990"/>
      <c r="N795" s="990"/>
      <c r="O795" s="990"/>
      <c r="P795" s="431" t="s">
        <v>25</v>
      </c>
      <c r="Q795" s="431"/>
      <c r="R795" s="431"/>
      <c r="S795" s="431"/>
      <c r="T795" s="431"/>
      <c r="U795" s="431"/>
      <c r="V795" s="431"/>
      <c r="W795" s="431"/>
      <c r="X795" s="431"/>
      <c r="Y795" s="864" t="s">
        <v>314</v>
      </c>
      <c r="Z795" s="865"/>
      <c r="AA795" s="865"/>
      <c r="AB795" s="865"/>
      <c r="AC795" s="989" t="s">
        <v>305</v>
      </c>
      <c r="AD795" s="989"/>
      <c r="AE795" s="989"/>
      <c r="AF795" s="989"/>
      <c r="AG795" s="989"/>
      <c r="AH795" s="864" t="s">
        <v>236</v>
      </c>
      <c r="AI795" s="862"/>
      <c r="AJ795" s="862"/>
      <c r="AK795" s="862"/>
      <c r="AL795" s="862" t="s">
        <v>19</v>
      </c>
      <c r="AM795" s="862"/>
      <c r="AN795" s="862"/>
      <c r="AO795" s="866"/>
      <c r="AP795" s="991" t="s">
        <v>274</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273</v>
      </c>
      <c r="K828" s="990"/>
      <c r="L828" s="990"/>
      <c r="M828" s="990"/>
      <c r="N828" s="990"/>
      <c r="O828" s="990"/>
      <c r="P828" s="431" t="s">
        <v>25</v>
      </c>
      <c r="Q828" s="431"/>
      <c r="R828" s="431"/>
      <c r="S828" s="431"/>
      <c r="T828" s="431"/>
      <c r="U828" s="431"/>
      <c r="V828" s="431"/>
      <c r="W828" s="431"/>
      <c r="X828" s="431"/>
      <c r="Y828" s="864" t="s">
        <v>314</v>
      </c>
      <c r="Z828" s="865"/>
      <c r="AA828" s="865"/>
      <c r="AB828" s="865"/>
      <c r="AC828" s="989" t="s">
        <v>305</v>
      </c>
      <c r="AD828" s="989"/>
      <c r="AE828" s="989"/>
      <c r="AF828" s="989"/>
      <c r="AG828" s="989"/>
      <c r="AH828" s="864" t="s">
        <v>236</v>
      </c>
      <c r="AI828" s="862"/>
      <c r="AJ828" s="862"/>
      <c r="AK828" s="862"/>
      <c r="AL828" s="862" t="s">
        <v>19</v>
      </c>
      <c r="AM828" s="862"/>
      <c r="AN828" s="862"/>
      <c r="AO828" s="866"/>
      <c r="AP828" s="991" t="s">
        <v>274</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273</v>
      </c>
      <c r="K861" s="990"/>
      <c r="L861" s="990"/>
      <c r="M861" s="990"/>
      <c r="N861" s="990"/>
      <c r="O861" s="990"/>
      <c r="P861" s="431" t="s">
        <v>25</v>
      </c>
      <c r="Q861" s="431"/>
      <c r="R861" s="431"/>
      <c r="S861" s="431"/>
      <c r="T861" s="431"/>
      <c r="U861" s="431"/>
      <c r="V861" s="431"/>
      <c r="W861" s="431"/>
      <c r="X861" s="431"/>
      <c r="Y861" s="864" t="s">
        <v>314</v>
      </c>
      <c r="Z861" s="865"/>
      <c r="AA861" s="865"/>
      <c r="AB861" s="865"/>
      <c r="AC861" s="989" t="s">
        <v>305</v>
      </c>
      <c r="AD861" s="989"/>
      <c r="AE861" s="989"/>
      <c r="AF861" s="989"/>
      <c r="AG861" s="989"/>
      <c r="AH861" s="864" t="s">
        <v>236</v>
      </c>
      <c r="AI861" s="862"/>
      <c r="AJ861" s="862"/>
      <c r="AK861" s="862"/>
      <c r="AL861" s="862" t="s">
        <v>19</v>
      </c>
      <c r="AM861" s="862"/>
      <c r="AN861" s="862"/>
      <c r="AO861" s="866"/>
      <c r="AP861" s="991" t="s">
        <v>274</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273</v>
      </c>
      <c r="K894" s="990"/>
      <c r="L894" s="990"/>
      <c r="M894" s="990"/>
      <c r="N894" s="990"/>
      <c r="O894" s="990"/>
      <c r="P894" s="431" t="s">
        <v>25</v>
      </c>
      <c r="Q894" s="431"/>
      <c r="R894" s="431"/>
      <c r="S894" s="431"/>
      <c r="T894" s="431"/>
      <c r="U894" s="431"/>
      <c r="V894" s="431"/>
      <c r="W894" s="431"/>
      <c r="X894" s="431"/>
      <c r="Y894" s="864" t="s">
        <v>314</v>
      </c>
      <c r="Z894" s="865"/>
      <c r="AA894" s="865"/>
      <c r="AB894" s="865"/>
      <c r="AC894" s="989" t="s">
        <v>305</v>
      </c>
      <c r="AD894" s="989"/>
      <c r="AE894" s="989"/>
      <c r="AF894" s="989"/>
      <c r="AG894" s="989"/>
      <c r="AH894" s="864" t="s">
        <v>236</v>
      </c>
      <c r="AI894" s="862"/>
      <c r="AJ894" s="862"/>
      <c r="AK894" s="862"/>
      <c r="AL894" s="862" t="s">
        <v>19</v>
      </c>
      <c r="AM894" s="862"/>
      <c r="AN894" s="862"/>
      <c r="AO894" s="866"/>
      <c r="AP894" s="991" t="s">
        <v>274</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273</v>
      </c>
      <c r="K927" s="990"/>
      <c r="L927" s="990"/>
      <c r="M927" s="990"/>
      <c r="N927" s="990"/>
      <c r="O927" s="990"/>
      <c r="P927" s="431" t="s">
        <v>25</v>
      </c>
      <c r="Q927" s="431"/>
      <c r="R927" s="431"/>
      <c r="S927" s="431"/>
      <c r="T927" s="431"/>
      <c r="U927" s="431"/>
      <c r="V927" s="431"/>
      <c r="W927" s="431"/>
      <c r="X927" s="431"/>
      <c r="Y927" s="864" t="s">
        <v>314</v>
      </c>
      <c r="Z927" s="865"/>
      <c r="AA927" s="865"/>
      <c r="AB927" s="865"/>
      <c r="AC927" s="989" t="s">
        <v>305</v>
      </c>
      <c r="AD927" s="989"/>
      <c r="AE927" s="989"/>
      <c r="AF927" s="989"/>
      <c r="AG927" s="989"/>
      <c r="AH927" s="864" t="s">
        <v>236</v>
      </c>
      <c r="AI927" s="862"/>
      <c r="AJ927" s="862"/>
      <c r="AK927" s="862"/>
      <c r="AL927" s="862" t="s">
        <v>19</v>
      </c>
      <c r="AM927" s="862"/>
      <c r="AN927" s="862"/>
      <c r="AO927" s="866"/>
      <c r="AP927" s="991" t="s">
        <v>274</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273</v>
      </c>
      <c r="K960" s="990"/>
      <c r="L960" s="990"/>
      <c r="M960" s="990"/>
      <c r="N960" s="990"/>
      <c r="O960" s="990"/>
      <c r="P960" s="431" t="s">
        <v>25</v>
      </c>
      <c r="Q960" s="431"/>
      <c r="R960" s="431"/>
      <c r="S960" s="431"/>
      <c r="T960" s="431"/>
      <c r="U960" s="431"/>
      <c r="V960" s="431"/>
      <c r="W960" s="431"/>
      <c r="X960" s="431"/>
      <c r="Y960" s="864" t="s">
        <v>314</v>
      </c>
      <c r="Z960" s="865"/>
      <c r="AA960" s="865"/>
      <c r="AB960" s="865"/>
      <c r="AC960" s="989" t="s">
        <v>305</v>
      </c>
      <c r="AD960" s="989"/>
      <c r="AE960" s="989"/>
      <c r="AF960" s="989"/>
      <c r="AG960" s="989"/>
      <c r="AH960" s="864" t="s">
        <v>236</v>
      </c>
      <c r="AI960" s="862"/>
      <c r="AJ960" s="862"/>
      <c r="AK960" s="862"/>
      <c r="AL960" s="862" t="s">
        <v>19</v>
      </c>
      <c r="AM960" s="862"/>
      <c r="AN960" s="862"/>
      <c r="AO960" s="866"/>
      <c r="AP960" s="991" t="s">
        <v>274</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273</v>
      </c>
      <c r="K993" s="990"/>
      <c r="L993" s="990"/>
      <c r="M993" s="990"/>
      <c r="N993" s="990"/>
      <c r="O993" s="990"/>
      <c r="P993" s="431" t="s">
        <v>25</v>
      </c>
      <c r="Q993" s="431"/>
      <c r="R993" s="431"/>
      <c r="S993" s="431"/>
      <c r="T993" s="431"/>
      <c r="U993" s="431"/>
      <c r="V993" s="431"/>
      <c r="W993" s="431"/>
      <c r="X993" s="431"/>
      <c r="Y993" s="864" t="s">
        <v>314</v>
      </c>
      <c r="Z993" s="865"/>
      <c r="AA993" s="865"/>
      <c r="AB993" s="865"/>
      <c r="AC993" s="989" t="s">
        <v>305</v>
      </c>
      <c r="AD993" s="989"/>
      <c r="AE993" s="989"/>
      <c r="AF993" s="989"/>
      <c r="AG993" s="989"/>
      <c r="AH993" s="864" t="s">
        <v>236</v>
      </c>
      <c r="AI993" s="862"/>
      <c r="AJ993" s="862"/>
      <c r="AK993" s="862"/>
      <c r="AL993" s="862" t="s">
        <v>19</v>
      </c>
      <c r="AM993" s="862"/>
      <c r="AN993" s="862"/>
      <c r="AO993" s="866"/>
      <c r="AP993" s="991" t="s">
        <v>274</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273</v>
      </c>
      <c r="K1026" s="990"/>
      <c r="L1026" s="990"/>
      <c r="M1026" s="990"/>
      <c r="N1026" s="990"/>
      <c r="O1026" s="990"/>
      <c r="P1026" s="431" t="s">
        <v>25</v>
      </c>
      <c r="Q1026" s="431"/>
      <c r="R1026" s="431"/>
      <c r="S1026" s="431"/>
      <c r="T1026" s="431"/>
      <c r="U1026" s="431"/>
      <c r="V1026" s="431"/>
      <c r="W1026" s="431"/>
      <c r="X1026" s="431"/>
      <c r="Y1026" s="864" t="s">
        <v>314</v>
      </c>
      <c r="Z1026" s="865"/>
      <c r="AA1026" s="865"/>
      <c r="AB1026" s="865"/>
      <c r="AC1026" s="989" t="s">
        <v>305</v>
      </c>
      <c r="AD1026" s="989"/>
      <c r="AE1026" s="989"/>
      <c r="AF1026" s="989"/>
      <c r="AG1026" s="989"/>
      <c r="AH1026" s="864" t="s">
        <v>236</v>
      </c>
      <c r="AI1026" s="862"/>
      <c r="AJ1026" s="862"/>
      <c r="AK1026" s="862"/>
      <c r="AL1026" s="862" t="s">
        <v>19</v>
      </c>
      <c r="AM1026" s="862"/>
      <c r="AN1026" s="862"/>
      <c r="AO1026" s="866"/>
      <c r="AP1026" s="991" t="s">
        <v>274</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273</v>
      </c>
      <c r="K1059" s="990"/>
      <c r="L1059" s="990"/>
      <c r="M1059" s="990"/>
      <c r="N1059" s="990"/>
      <c r="O1059" s="990"/>
      <c r="P1059" s="431" t="s">
        <v>25</v>
      </c>
      <c r="Q1059" s="431"/>
      <c r="R1059" s="431"/>
      <c r="S1059" s="431"/>
      <c r="T1059" s="431"/>
      <c r="U1059" s="431"/>
      <c r="V1059" s="431"/>
      <c r="W1059" s="431"/>
      <c r="X1059" s="431"/>
      <c r="Y1059" s="864" t="s">
        <v>314</v>
      </c>
      <c r="Z1059" s="865"/>
      <c r="AA1059" s="865"/>
      <c r="AB1059" s="865"/>
      <c r="AC1059" s="989" t="s">
        <v>305</v>
      </c>
      <c r="AD1059" s="989"/>
      <c r="AE1059" s="989"/>
      <c r="AF1059" s="989"/>
      <c r="AG1059" s="989"/>
      <c r="AH1059" s="864" t="s">
        <v>236</v>
      </c>
      <c r="AI1059" s="862"/>
      <c r="AJ1059" s="862"/>
      <c r="AK1059" s="862"/>
      <c r="AL1059" s="862" t="s">
        <v>19</v>
      </c>
      <c r="AM1059" s="862"/>
      <c r="AN1059" s="862"/>
      <c r="AO1059" s="866"/>
      <c r="AP1059" s="991" t="s">
        <v>274</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273</v>
      </c>
      <c r="K1092" s="990"/>
      <c r="L1092" s="990"/>
      <c r="M1092" s="990"/>
      <c r="N1092" s="990"/>
      <c r="O1092" s="990"/>
      <c r="P1092" s="431" t="s">
        <v>25</v>
      </c>
      <c r="Q1092" s="431"/>
      <c r="R1092" s="431"/>
      <c r="S1092" s="431"/>
      <c r="T1092" s="431"/>
      <c r="U1092" s="431"/>
      <c r="V1092" s="431"/>
      <c r="W1092" s="431"/>
      <c r="X1092" s="431"/>
      <c r="Y1092" s="864" t="s">
        <v>314</v>
      </c>
      <c r="Z1092" s="865"/>
      <c r="AA1092" s="865"/>
      <c r="AB1092" s="865"/>
      <c r="AC1092" s="989" t="s">
        <v>305</v>
      </c>
      <c r="AD1092" s="989"/>
      <c r="AE1092" s="989"/>
      <c r="AF1092" s="989"/>
      <c r="AG1092" s="989"/>
      <c r="AH1092" s="864" t="s">
        <v>236</v>
      </c>
      <c r="AI1092" s="862"/>
      <c r="AJ1092" s="862"/>
      <c r="AK1092" s="862"/>
      <c r="AL1092" s="862" t="s">
        <v>19</v>
      </c>
      <c r="AM1092" s="862"/>
      <c r="AN1092" s="862"/>
      <c r="AO1092" s="866"/>
      <c r="AP1092" s="991" t="s">
        <v>274</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273</v>
      </c>
      <c r="K1125" s="990"/>
      <c r="L1125" s="990"/>
      <c r="M1125" s="990"/>
      <c r="N1125" s="990"/>
      <c r="O1125" s="990"/>
      <c r="P1125" s="431" t="s">
        <v>25</v>
      </c>
      <c r="Q1125" s="431"/>
      <c r="R1125" s="431"/>
      <c r="S1125" s="431"/>
      <c r="T1125" s="431"/>
      <c r="U1125" s="431"/>
      <c r="V1125" s="431"/>
      <c r="W1125" s="431"/>
      <c r="X1125" s="431"/>
      <c r="Y1125" s="864" t="s">
        <v>314</v>
      </c>
      <c r="Z1125" s="865"/>
      <c r="AA1125" s="865"/>
      <c r="AB1125" s="865"/>
      <c r="AC1125" s="989" t="s">
        <v>305</v>
      </c>
      <c r="AD1125" s="989"/>
      <c r="AE1125" s="989"/>
      <c r="AF1125" s="989"/>
      <c r="AG1125" s="989"/>
      <c r="AH1125" s="864" t="s">
        <v>236</v>
      </c>
      <c r="AI1125" s="862"/>
      <c r="AJ1125" s="862"/>
      <c r="AK1125" s="862"/>
      <c r="AL1125" s="862" t="s">
        <v>19</v>
      </c>
      <c r="AM1125" s="862"/>
      <c r="AN1125" s="862"/>
      <c r="AO1125" s="866"/>
      <c r="AP1125" s="991" t="s">
        <v>274</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273</v>
      </c>
      <c r="K1158" s="990"/>
      <c r="L1158" s="990"/>
      <c r="M1158" s="990"/>
      <c r="N1158" s="990"/>
      <c r="O1158" s="990"/>
      <c r="P1158" s="431" t="s">
        <v>25</v>
      </c>
      <c r="Q1158" s="431"/>
      <c r="R1158" s="431"/>
      <c r="S1158" s="431"/>
      <c r="T1158" s="431"/>
      <c r="U1158" s="431"/>
      <c r="V1158" s="431"/>
      <c r="W1158" s="431"/>
      <c r="X1158" s="431"/>
      <c r="Y1158" s="864" t="s">
        <v>314</v>
      </c>
      <c r="Z1158" s="865"/>
      <c r="AA1158" s="865"/>
      <c r="AB1158" s="865"/>
      <c r="AC1158" s="989" t="s">
        <v>305</v>
      </c>
      <c r="AD1158" s="989"/>
      <c r="AE1158" s="989"/>
      <c r="AF1158" s="989"/>
      <c r="AG1158" s="989"/>
      <c r="AH1158" s="864" t="s">
        <v>236</v>
      </c>
      <c r="AI1158" s="862"/>
      <c r="AJ1158" s="862"/>
      <c r="AK1158" s="862"/>
      <c r="AL1158" s="862" t="s">
        <v>19</v>
      </c>
      <c r="AM1158" s="862"/>
      <c r="AN1158" s="862"/>
      <c r="AO1158" s="866"/>
      <c r="AP1158" s="991" t="s">
        <v>274</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273</v>
      </c>
      <c r="K1191" s="990"/>
      <c r="L1191" s="990"/>
      <c r="M1191" s="990"/>
      <c r="N1191" s="990"/>
      <c r="O1191" s="990"/>
      <c r="P1191" s="431" t="s">
        <v>25</v>
      </c>
      <c r="Q1191" s="431"/>
      <c r="R1191" s="431"/>
      <c r="S1191" s="431"/>
      <c r="T1191" s="431"/>
      <c r="U1191" s="431"/>
      <c r="V1191" s="431"/>
      <c r="W1191" s="431"/>
      <c r="X1191" s="431"/>
      <c r="Y1191" s="864" t="s">
        <v>314</v>
      </c>
      <c r="Z1191" s="865"/>
      <c r="AA1191" s="865"/>
      <c r="AB1191" s="865"/>
      <c r="AC1191" s="989" t="s">
        <v>305</v>
      </c>
      <c r="AD1191" s="989"/>
      <c r="AE1191" s="989"/>
      <c r="AF1191" s="989"/>
      <c r="AG1191" s="989"/>
      <c r="AH1191" s="864" t="s">
        <v>236</v>
      </c>
      <c r="AI1191" s="862"/>
      <c r="AJ1191" s="862"/>
      <c r="AK1191" s="862"/>
      <c r="AL1191" s="862" t="s">
        <v>19</v>
      </c>
      <c r="AM1191" s="862"/>
      <c r="AN1191" s="862"/>
      <c r="AO1191" s="866"/>
      <c r="AP1191" s="991" t="s">
        <v>274</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273</v>
      </c>
      <c r="K1224" s="990"/>
      <c r="L1224" s="990"/>
      <c r="M1224" s="990"/>
      <c r="N1224" s="990"/>
      <c r="O1224" s="990"/>
      <c r="P1224" s="431" t="s">
        <v>25</v>
      </c>
      <c r="Q1224" s="431"/>
      <c r="R1224" s="431"/>
      <c r="S1224" s="431"/>
      <c r="T1224" s="431"/>
      <c r="U1224" s="431"/>
      <c r="V1224" s="431"/>
      <c r="W1224" s="431"/>
      <c r="X1224" s="431"/>
      <c r="Y1224" s="864" t="s">
        <v>314</v>
      </c>
      <c r="Z1224" s="865"/>
      <c r="AA1224" s="865"/>
      <c r="AB1224" s="865"/>
      <c r="AC1224" s="989" t="s">
        <v>305</v>
      </c>
      <c r="AD1224" s="989"/>
      <c r="AE1224" s="989"/>
      <c r="AF1224" s="989"/>
      <c r="AG1224" s="989"/>
      <c r="AH1224" s="864" t="s">
        <v>236</v>
      </c>
      <c r="AI1224" s="862"/>
      <c r="AJ1224" s="862"/>
      <c r="AK1224" s="862"/>
      <c r="AL1224" s="862" t="s">
        <v>19</v>
      </c>
      <c r="AM1224" s="862"/>
      <c r="AN1224" s="862"/>
      <c r="AO1224" s="866"/>
      <c r="AP1224" s="991" t="s">
        <v>274</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273</v>
      </c>
      <c r="K1257" s="990"/>
      <c r="L1257" s="990"/>
      <c r="M1257" s="990"/>
      <c r="N1257" s="990"/>
      <c r="O1257" s="990"/>
      <c r="P1257" s="431" t="s">
        <v>25</v>
      </c>
      <c r="Q1257" s="431"/>
      <c r="R1257" s="431"/>
      <c r="S1257" s="431"/>
      <c r="T1257" s="431"/>
      <c r="U1257" s="431"/>
      <c r="V1257" s="431"/>
      <c r="W1257" s="431"/>
      <c r="X1257" s="431"/>
      <c r="Y1257" s="864" t="s">
        <v>314</v>
      </c>
      <c r="Z1257" s="865"/>
      <c r="AA1257" s="865"/>
      <c r="AB1257" s="865"/>
      <c r="AC1257" s="989" t="s">
        <v>305</v>
      </c>
      <c r="AD1257" s="989"/>
      <c r="AE1257" s="989"/>
      <c r="AF1257" s="989"/>
      <c r="AG1257" s="989"/>
      <c r="AH1257" s="864" t="s">
        <v>236</v>
      </c>
      <c r="AI1257" s="862"/>
      <c r="AJ1257" s="862"/>
      <c r="AK1257" s="862"/>
      <c r="AL1257" s="862" t="s">
        <v>19</v>
      </c>
      <c r="AM1257" s="862"/>
      <c r="AN1257" s="862"/>
      <c r="AO1257" s="866"/>
      <c r="AP1257" s="991" t="s">
        <v>274</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273</v>
      </c>
      <c r="K1290" s="990"/>
      <c r="L1290" s="990"/>
      <c r="M1290" s="990"/>
      <c r="N1290" s="990"/>
      <c r="O1290" s="990"/>
      <c r="P1290" s="431" t="s">
        <v>25</v>
      </c>
      <c r="Q1290" s="431"/>
      <c r="R1290" s="431"/>
      <c r="S1290" s="431"/>
      <c r="T1290" s="431"/>
      <c r="U1290" s="431"/>
      <c r="V1290" s="431"/>
      <c r="W1290" s="431"/>
      <c r="X1290" s="431"/>
      <c r="Y1290" s="864" t="s">
        <v>314</v>
      </c>
      <c r="Z1290" s="865"/>
      <c r="AA1290" s="865"/>
      <c r="AB1290" s="865"/>
      <c r="AC1290" s="989" t="s">
        <v>305</v>
      </c>
      <c r="AD1290" s="989"/>
      <c r="AE1290" s="989"/>
      <c r="AF1290" s="989"/>
      <c r="AG1290" s="989"/>
      <c r="AH1290" s="864" t="s">
        <v>236</v>
      </c>
      <c r="AI1290" s="862"/>
      <c r="AJ1290" s="862"/>
      <c r="AK1290" s="862"/>
      <c r="AL1290" s="862" t="s">
        <v>19</v>
      </c>
      <c r="AM1290" s="862"/>
      <c r="AN1290" s="862"/>
      <c r="AO1290" s="866"/>
      <c r="AP1290" s="991" t="s">
        <v>274</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杉本 一輝(sugimoto-kazuki)</cp:lastModifiedBy>
  <cp:lastPrinted>2022-08-12T11:59:07Z</cp:lastPrinted>
  <dcterms:created xsi:type="dcterms:W3CDTF">2012-03-13T00:50:25Z</dcterms:created>
  <dcterms:modified xsi:type="dcterms:W3CDTF">2022-08-16T07:24:34Z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