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6" i="11"/>
  <c r="AY398" i="11" s="1"/>
  <c r="AY372" i="11"/>
  <c r="AY371" i="11"/>
  <c r="AY370" i="11"/>
  <c r="AY369" i="11"/>
  <c r="AY368" i="11"/>
  <c r="AY367" i="11"/>
  <c r="AY334" i="11"/>
  <c r="AY339" i="11" s="1"/>
  <c r="AY321" i="11"/>
  <c r="AY333" i="11" s="1"/>
  <c r="AY397" i="11" l="1"/>
  <c r="AY322" i="11"/>
  <c r="AY330" i="11"/>
  <c r="AY323" i="11"/>
  <c r="AY327" i="11"/>
  <c r="AY331" i="11"/>
  <c r="AY326" i="11"/>
  <c r="AY324" i="11"/>
  <c r="AY328" i="11"/>
  <c r="AY332" i="11"/>
  <c r="AY325" i="11"/>
  <c r="AY329" i="11"/>
  <c r="AY338" i="11"/>
  <c r="AY337" i="11"/>
  <c r="AY340"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7" i="11"/>
  <c r="AY85" i="11"/>
  <c r="AY84" i="11"/>
  <c r="AY83" i="11"/>
  <c r="AY81" i="11"/>
  <c r="AY80" i="11"/>
  <c r="AY79" i="11"/>
  <c r="AY78" i="11"/>
  <c r="AY86" i="11" s="1"/>
  <c r="AY44" i="11"/>
  <c r="AY52" i="11" s="1"/>
  <c r="AY92" i="11" l="1"/>
  <c r="AY89" i="11"/>
  <c r="AY97" i="11"/>
  <c r="AY82" i="11"/>
  <c r="AY90"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<sst xmlns="http://schemas.openxmlformats.org/spreadsheetml/2006/main" count="1310" uniqueCount="676">
  <si>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</si>
  <si>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</si>
  <si>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</si>
  <si>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</si>
  <si>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</si>
  <si>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</si>
  <si>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</si>
  <si>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</si>
  <si>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</si>
  <si>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</si>
  <si>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</si>
  <si>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</si>
  <si>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</si>
  <si>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</si>
  <si>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</si>
  <si>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</si>
  <si>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</si>
  <si>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</si>
  <si>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</si>
  <si>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</si>
  <si>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</si>
  <si>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</si>
  <si>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</si>
  <si>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</si>
  <si>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</si>
  <si>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</si>
  <si>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</si>
  <si>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</si>
  <si>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</si>
  <si>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</si>
  <si>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</si>
  <si>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</si>
  <si>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</si>
  <si>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</si>
  <si>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</si>
  <si>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</si>
  <si>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</si>
  <si>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</si>
  <si>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</si>
  <si>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</si>
  <si>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</si>
  <si>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</si>
  <si>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</si>
  <si>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</si>
  <si>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</si>
  <si>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</si>
  <si>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</si>
  <si>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</si>
  <si>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</si>
  <si>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</si>
  <si>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</si>
  <si>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</si>
  <si>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</si>
  <si>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</si>
  <si>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</si>
  <si>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</si>
  <si>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</si>
  <si>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</si>
  <si>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</si>
  <si>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</si>
  <si>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</si>
  <si>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</si>
  <si>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</si>
  <si>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</si>
  <si>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</si>
  <si>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</si>
  <si>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</si>
  <si>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</si>
  <si>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</si>
  <si>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</si>
  <si>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</si>
  <si>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</si>
  <si>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</si>
  <si>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</si>
  <si>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</si>
  <si>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</si>
  <si>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</si>
  <si>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</si>
  <si>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</si>
  <si>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</si>
  <si>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</si>
  <si>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</si>
  <si>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</si>
  <si>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</si>
  <si>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</si>
  <si>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</si>
  <si>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</si>
  <si>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</si>
  <si>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</si>
  <si>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</si>
  <si>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</si>
  <si>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</si>
  <si>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</si>
  <si>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</si>
  <si>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</si>
  <si>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</si>
  <si>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</si>
  <si>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</si>
  <si>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</si>
  <si>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</si>
  <si>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</si>
  <si>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</si>
  <si>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</si>
  <si>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</si>
  <si>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</si>
  <si>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</si>
  <si>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</si>
  <si>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</si>
  <si>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</si>
  <si>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</si>
  <si>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</si>
  <si>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</si>
  <si>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</si>
  <si>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</si>
  <si>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</si>
  <si>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</si>
  <si>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</si>
  <si>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</si>
  <si>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</si>
  <si>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</si>
  <si>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</si>
  <si>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</si>
  <si>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</si>
  <si>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</si>
  <si>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</si>
  <si>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</si>
  <si>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</si>
  <si>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</si>
  <si>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</si>
  <si>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</si>
  <si>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</si>
  <si>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</si>
  <si>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</si>
  <si>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</si>
  <si>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</si>
  <si>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</si>
  <si>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</si>
  <si>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</si>
  <si>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</si>
  <si>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</si>
  <si>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</si>
  <si>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</si>
  <si>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</si>
  <si>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</si>
  <si>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</si>
  <si>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</si>
  <si>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</si>
  <si>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</si>
  <si>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</si>
  <si>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</si>
  <si>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</si>
  <si>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</si>
  <si>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</si>
  <si>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</si>
  <si>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</si>
  <si>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</si>
  <si>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</si>
  <si>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</si>
  <si>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</si>
  <si>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</si>
  <si>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</si>
  <si>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</si>
  <si>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</si>
  <si>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</si>
  <si>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</si>
  <si>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</si>
  <si>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</si>
  <si>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</si>
  <si>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</si>
  <si>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</si>
  <si>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</si>
  <si>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</si>
  <si>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</si>
  <si>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</si>
  <si>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</si>
  <si>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</si>
  <si>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</si>
  <si>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</si>
  <si>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</si>
  <si>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</si>
  <si>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</si>
  <si>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</si>
  <si>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</si>
  <si>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</si>
  <si>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</si>
  <si>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</si>
  <si>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</si>
  <si>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</si>
  <si>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</si>
  <si>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</si>
  <si>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</si>
  <si>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</si>
  <si>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</si>
  <si>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</si>
  <si>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</si>
  <si>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</si>
  <si>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</si>
  <si>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</si>
  <si>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</si>
  <si>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</si>
  <si>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</si>
  <si>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</si>
  <si>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</si>
  <si>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</si>
  <si>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</si>
  <si>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</si>
  <si>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</si>
  <si>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</si>
  <si>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</si>
  <si>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</si>
  <si>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</si>
  <si>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</si>
  <si>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</si>
  <si>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</si>
  <si>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</si>
  <si>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</si>
  <si>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</si>
  <si>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</si>
  <si>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</si>
  <si>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</si>
  <si>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</si>
  <si>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</si>
  <si>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</si>
  <si>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</si>
  <si>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</si>
  <si>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</si>
  <si>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</si>
  <si>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</si>
  <si>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</si>
  <si>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</si>
  <si>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</si>
  <si>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</si>
  <si>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</si>
  <si>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</si>
  <si>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</si>
  <si>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</si>
  <si>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</si>
  <si>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</si>
  <si>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</si>
  <si>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</si>
  <si>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</si>
  <si>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</si>
  <si>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</si>
  <si>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</si>
  <si>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</si>
  <si>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</si>
  <si>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</si>
  <si>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</si>
  <si>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</si>
  <si>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</si>
  <si>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</si>
  <si>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</si>
  <si>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</si>
  <si>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</si>
  <si>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</si>
  <si>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</si>
  <si>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</si>
  <si>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</si>
  <si>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</si>
  <si>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</si>
  <si>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</si>
  <si>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</si>
  <si>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</si>
  <si>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</si>
  <si>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</si>
  <si>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</si>
  <si>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</si>
  <si>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</si>
  <si>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</si>
  <si>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</si>
  <si>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</si>
  <si>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</si>
  <si>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</si>
  <si>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</si>
  <si>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</si>
  <si>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</si>
  <si>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</si>
  <si>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</si>
  <si>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</si>
  <si>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</si>
  <si>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</si>
  <si>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</si>
  <si>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</si>
  <si>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</si>
  <si>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</si>
  <si>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</si>
  <si>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</si>
  <si>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</si>
  <si>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</si>
  <si>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</si>
  <si>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</si>
  <si>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</si>
  <si>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</si>
  <si>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</si>
  <si>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</si>
  <si>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</si>
  <si>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</si>
  <si>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</si>
  <si>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</si>
  <si>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</si>
  <si>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</si>
  <si>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</si>
  <si>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</si>
  <si>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</si>
  <si>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</si>
  <si>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</si>
  <si>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</si>
  <si>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</si>
  <si>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</si>
  <si>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</si>
  <si>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</si>
  <si>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</si>
  <si>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</si>
  <si>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</si>
  <si>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</si>
  <si>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</si>
  <si>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</si>
  <si>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</si>
  <si>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</si>
  <si>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</si>
  <si>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</si>
  <si>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</si>
  <si>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</si>
  <si>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</si>
  <si>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</si>
  <si>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</si>
  <si>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</si>
  <si>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</si>
  <si>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</si>
  <si>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</si>
  <si>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</si>
  <si>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</si>
  <si>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</si>
  <si>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</si>
  <si>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</si>
  <si>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</si>
  <si>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</si>
  <si>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</si>
  <si>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</si>
  <si>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</si>
  <si>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</si>
  <si>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</si>
  <si>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</si>
  <si>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</si>
  <si>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</si>
  <si>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</si>
  <si>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</si>
  <si>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</si>
  <si>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</si>
  <si>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</si>
  <si>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</si>
  <si>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</si>
  <si>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</si>
  <si>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</si>
  <si>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</si>
  <si>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</si>
  <si>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</si>
  <si>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</si>
  <si>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</si>
  <si>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</si>
  <si>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</si>
  <si>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</si>
  <si>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</si>
  <si>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</si>
  <si>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</si>
  <si>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</si>
  <si>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</si>
  <si>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</si>
  <si>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</si>
  <si>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</si>
  <si>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</si>
  <si>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</si>
  <si>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</si>
  <si>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</si>
  <si>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</si>
  <si>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</si>
  <si>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</si>
  <si>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</si>
  <si>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</si>
  <si>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</si>
  <si>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</si>
  <si>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</si>
  <si>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</si>
  <si>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</si>
  <si>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</si>
  <si>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</si>
  <si>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</si>
  <si>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</si>
  <si>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</si>
  <si>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</si>
  <si>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</si>
  <si>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</si>
  <si>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</si>
  <si>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</si>
  <si>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</si>
  <si>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</si>
  <si>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</si>
  <si>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</si>
  <si>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</si>
  <si>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</si>
  <si>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</si>
  <si>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</si>
  <si>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</si>
  <si>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</si>
  <si>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</si>
  <si>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</si>
  <si>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</si>
  <si>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</si>
  <si>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</si>
  <si>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</si>
  <si>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</si>
  <si>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</si>
  <si>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</si>
  <si>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</si>
  <si>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</si>
  <si>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</si>
  <si>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</si>
  <si>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</si>
  <si>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</si>
  <si>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</si>
  <si>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</si>
  <si>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</si>
  <si>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</si>
  <si>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</si>
  <si>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</si>
  <si>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</si>
  <si>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</si>
  <si>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</si>
  <si>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</si>
  <si>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</si>
  <si>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</si>
  <si>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</si>
  <si>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</si>
  <si>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</si>
  <si>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</si>
  <si>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</si>
  <si>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</si>
  <si>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</si>
  <si>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</si>
  <si>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</si>
  <si>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</si>
  <si>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</si>
  <si>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</si>
  <si>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</si>
  <si>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</si>
  <si>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</si>
  <si>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</si>
  <si>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</si>
  <si>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</si>
  <si>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</si>
  <si>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</si>
  <si>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</si>
  <si>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</si>
  <si>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</si>
  <si>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</si>
  <si>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</si>
  <si>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</si>
  <si>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</si>
  <si>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</si>
  <si>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</si>
  <si>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</si>
  <si>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</si>
  <si>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</si>
  <si>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</si>
  <si>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</si>
  <si>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</si>
  <si>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</si>
  <si>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</si>
  <si>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</si>
  <si>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</si>
  <si>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</si>
  <si>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</si>
  <si>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</si>
  <si>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</si>
  <si>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</si>
  <si>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</si>
  <si>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</si>
  <si>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</si>
  <si>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</si>
  <si>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</si>
  <si>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</si>
  <si>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</si>
  <si>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</si>
  <si>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</si>
  <si>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</si>
  <si>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</si>
  <si>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</si>
  <si>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</si>
  <si>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</si>
  <si>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</si>
  <si>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</si>
  <si>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</si>
  <si>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</si>
  <si>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</si>
  <si>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</si>
  <si>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</si>
  <si>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</si>
  <si>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</si>
  <si>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</si>
  <si>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</si>
  <si>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</si>
  <si>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</si>
  <si>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</si>
  <si>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</si>
  <si>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</si>
  <si>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</si>
  <si>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</si>
  <si>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</si>
  <si>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</si>
  <si>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</si>
  <si>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</si>
  <si>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</si>
  <si>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</si>
  <si>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</si>
  <si>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</si>
  <si>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</si>
  <si>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</si>
  <si>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</si>
  <si>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</si>
  <si>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</si>
  <si>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</si>
  <si>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</si>
  <si>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</si>
  <si>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</si>
  <si>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</si>
  <si>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</si>
  <si>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</si>
  <si>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</si>
  <si>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</si>
  <si>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</si>
  <si>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</si>
  <si>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</si>
  <si>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</si>
  <si>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</si>
  <si>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</si>
  <si>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</si>
  <si>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</si>
  <si>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</si>
  <si>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</si>
  <si>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</si>
  <si>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</si>
  <si>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</si>
  <si>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</si>
  <si>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</si>
  <si>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</si>
  <si>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</si>
  <si>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</si>
  <si>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</si>
  <si>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</si>
  <si>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</si>
  <si>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</si>
  <si>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</si>
  <si>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</si>
  <si>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</si>
  <si>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</si>
  <si>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</si>
  <si>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</si>
  <si>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</si>
  <si>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</si>
  <si>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</si>
  <si>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</si>
  <si>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</si>
  <si>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</si>
  <si>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</si>
  <si>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</si>
  <si>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</si>
  <si>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</si>
  <si>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</si>
  <si>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</si>
  <si>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</si>
  <si>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</si>
  <si>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</si>
  <si>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</si>
  <si>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</si>
  <si>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</si>
  <si>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</si>
  <si>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</si>
  <si>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</si>
  <si>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</si>
  <si>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</si>
  <si>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</si>
  <si>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</si>
  <si>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</si>
  <si>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</si>
  <si>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</si>
  <si>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</si>
  <si>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</si>
  <si>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</si>
  <si>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</si>
  <si>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</si>
  <si>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</si>
  <si>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</si>
  <si>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</si>
  <si>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</si>
  <si>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</si>
  <si>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</si>
  <si>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</si>
  <si>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</si>
  <si>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</si>
  <si>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</si>
  <si>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</si>
  <si>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</si>
  <si>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</si>
  <si>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</si>
  <si>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</si>
  <si>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</si>
  <si>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</si>
  <si>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</si>
  <si>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</si>
  <si>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保健師管理者能力育成研修事業</t>
  </si>
  <si>
    <t>健康局</t>
  </si>
  <si>
    <t>保健指導室長　五十嵐　久美子</t>
  </si>
  <si>
    <t>平成２２年度</t>
  </si>
  <si>
    <t>終了予定なし</t>
  </si>
  <si>
    <t>健康課保健指導室</t>
  </si>
  <si>
    <t>-</t>
  </si>
  <si>
    <t>市町村の管理的立場にある保健師に対して、全国をブロック毎に分け、保健師の管理者として効果的な活動を実施するために求められる資質の向上を図る上で、必要な知識を付与する研修を実施する。
また、各自治体において保健師育成を主導して行っていただくために、都道府県へモデル事業として展開を行うことで、継続的な市町村保健師の資質向上へ寄与する。</t>
  </si>
  <si>
    <t>社会保障関係情報化業務庁費</t>
  </si>
  <si>
    <t>研修受講者に対して実施したアンケートにおいて、「今後の管理者として必要な能力の発揮に役立つと思う」と回答した割合</t>
  </si>
  <si>
    <t>保健指導室調べ</t>
  </si>
  <si>
    <t>受講者数</t>
  </si>
  <si>
    <t>人</t>
  </si>
  <si>
    <t>当該年度執行額（千円）／当該年度受講者数</t>
    <phoneticPr fontId="5"/>
  </si>
  <si>
    <t>千円</t>
  </si>
  <si>
    <t>X　/　Y</t>
    <phoneticPr fontId="5"/>
  </si>
  <si>
    <t xml:space="preserve">2,963 /　157 </t>
  </si>
  <si>
    <t>5,622/35</t>
  </si>
  <si>
    <t>／　</t>
    <phoneticPr fontId="5"/>
  </si>
  <si>
    <t>860</t>
  </si>
  <si>
    <t>744</t>
  </si>
  <si>
    <t>278</t>
  </si>
  <si>
    <t>291</t>
  </si>
  <si>
    <t>304</t>
  </si>
  <si>
    <t>300</t>
  </si>
  <si>
    <t>307</t>
  </si>
  <si>
    <t>314</t>
  </si>
  <si>
    <t>○</t>
  </si>
  <si>
    <t>厚労</t>
  </si>
  <si>
    <t>-</t>
    <phoneticPr fontId="5"/>
  </si>
  <si>
    <t>A.株式会社ステージ</t>
    <rPh sb="2" eb="4">
      <t>カブシキ</t>
    </rPh>
    <rPh sb="4" eb="6">
      <t>カイシャ</t>
    </rPh>
    <phoneticPr fontId="5"/>
  </si>
  <si>
    <t>株式会社ステージ</t>
    <rPh sb="0" eb="2">
      <t>カブシキ</t>
    </rPh>
    <rPh sb="2" eb="4">
      <t>カイシャ</t>
    </rPh>
    <phoneticPr fontId="5"/>
  </si>
  <si>
    <t>保健師管理者能力育成研修事業</t>
    <phoneticPr fontId="5"/>
  </si>
  <si>
    <t>「令和３年度市町村保健師管理者能力育成研修事業」運営等</t>
    <rPh sb="1" eb="3">
      <t>レイワ</t>
    </rPh>
    <rPh sb="4" eb="6">
      <t>ネンド</t>
    </rPh>
    <rPh sb="6" eb="9">
      <t>シチョウソン</t>
    </rPh>
    <rPh sb="9" eb="12">
      <t>ホケンシ</t>
    </rPh>
    <rPh sb="12" eb="15">
      <t>カンリシャ</t>
    </rPh>
    <rPh sb="15" eb="17">
      <t>ノウリョク</t>
    </rPh>
    <rPh sb="17" eb="19">
      <t>イクセイ</t>
    </rPh>
    <rPh sb="19" eb="21">
      <t>ケンシュウ</t>
    </rPh>
    <rPh sb="21" eb="23">
      <t>ジギョウ</t>
    </rPh>
    <rPh sb="24" eb="26">
      <t>ウンエイ</t>
    </rPh>
    <rPh sb="26" eb="27">
      <t>トウ</t>
    </rPh>
    <phoneticPr fontId="5"/>
  </si>
  <si>
    <t>雑役務費</t>
    <rPh sb="0" eb="1">
      <t>ザツ</t>
    </rPh>
    <rPh sb="1" eb="4">
      <t>エキムヒ</t>
    </rPh>
    <phoneticPr fontId="5"/>
  </si>
  <si>
    <t>「令和３年度市町村保健師管理者能力育成研修事業」会場借上一式</t>
    <rPh sb="24" eb="26">
      <t>カイジョウ</t>
    </rPh>
    <rPh sb="26" eb="27">
      <t>カ</t>
    </rPh>
    <rPh sb="27" eb="28">
      <t>ア</t>
    </rPh>
    <rPh sb="28" eb="30">
      <t>イッシキ</t>
    </rPh>
    <phoneticPr fontId="5"/>
  </si>
  <si>
    <t>借料及び損料</t>
    <rPh sb="0" eb="2">
      <t>シャクリョウ</t>
    </rPh>
    <rPh sb="2" eb="3">
      <t>オヨ</t>
    </rPh>
    <rPh sb="4" eb="6">
      <t>ソンリョウ</t>
    </rPh>
    <phoneticPr fontId="5"/>
  </si>
  <si>
    <t>https://www.mhlw.go.jp/wp/seisaku/hyouka/dl/r03_jizenbunseki/I-10-1.pdf</t>
    <phoneticPr fontId="5"/>
  </si>
  <si>
    <t>有</t>
  </si>
  <si>
    <t>‐</t>
  </si>
  <si>
    <t>市町村の管理的立場にある保健師の資質を向上することによって国民に質の高い保健サービスを提供することができ、国民のニーズがある事業であるため、国費を投入して事業実施をする必要がある。</t>
  </si>
  <si>
    <t>当該市町村や周辺自治体等において適切な指導者が得られず、その育成が重要な課題となっており、国が研修の企画・実施をするべき事業である。</t>
  </si>
  <si>
    <t>市町村の管理的立場にある保健師に対して、研修を行うことは、保健師の能力を向上させることであり、ひいては、国民の健康の保持増進につながることから、優先度の高い事業である。</t>
  </si>
  <si>
    <t>参加者数に応じた単位当たりコストの水準を維持しており、妥当なものとなっている。</t>
    <rPh sb="0" eb="3">
      <t>サンカシャ</t>
    </rPh>
    <rPh sb="3" eb="4">
      <t>スウ</t>
    </rPh>
    <rPh sb="5" eb="6">
      <t>オウ</t>
    </rPh>
    <rPh sb="20" eb="22">
      <t>イジ</t>
    </rPh>
    <phoneticPr fontId="5"/>
  </si>
  <si>
    <t>保健師に対する研修のために、真に必要な経費に限定されている。</t>
  </si>
  <si>
    <t>新型コロナウイルス感染症の影響により、研修対象者の限定や研修の中止を行ったため。</t>
    <rPh sb="0" eb="2">
      <t>シンガタ</t>
    </rPh>
    <rPh sb="9" eb="12">
      <t>カンセンショウ</t>
    </rPh>
    <rPh sb="13" eb="15">
      <t>エイキョウ</t>
    </rPh>
    <rPh sb="19" eb="21">
      <t>ケンシュウ</t>
    </rPh>
    <rPh sb="21" eb="24">
      <t>タイショウシャ</t>
    </rPh>
    <rPh sb="25" eb="27">
      <t>ゲンテイ</t>
    </rPh>
    <rPh sb="28" eb="30">
      <t>ケンシュウ</t>
    </rPh>
    <rPh sb="31" eb="33">
      <t>チュウシ</t>
    </rPh>
    <rPh sb="34" eb="35">
      <t>オコナ</t>
    </rPh>
    <phoneticPr fontId="5"/>
  </si>
  <si>
    <t>コスト削減や効率化に向け、執行実績を勘案した予算積算としている。</t>
  </si>
  <si>
    <t>研修受講者に対して実施したアンケートにおいて、「今後の管理者として必要な能力の発揮に役立つと思う」と回答した割合は高水準で推移しており、成果目標に見合ったものとなっている。</t>
  </si>
  <si>
    <t>自治体主導での保健師育成を促進するため、本事業をモデルとして都道府県への展開を進めているが、厚生労働省主催で執り行う研修受講者数は概ね150人程度を維持（令和２年度は新型コロナウイルス感染症の影響により減少）しており、妥当なものとなっている。</t>
    <rPh sb="0" eb="3">
      <t>ジチタイ</t>
    </rPh>
    <rPh sb="3" eb="5">
      <t>シュドウ</t>
    </rPh>
    <rPh sb="7" eb="10">
      <t>ホケンシ</t>
    </rPh>
    <rPh sb="10" eb="12">
      <t>イクセイ</t>
    </rPh>
    <rPh sb="13" eb="15">
      <t>ソクシン</t>
    </rPh>
    <rPh sb="20" eb="21">
      <t>ホン</t>
    </rPh>
    <rPh sb="21" eb="23">
      <t>ジギョウ</t>
    </rPh>
    <rPh sb="30" eb="34">
      <t>トドウフケン</t>
    </rPh>
    <rPh sb="36" eb="38">
      <t>テンカイ</t>
    </rPh>
    <rPh sb="39" eb="40">
      <t>スス</t>
    </rPh>
    <rPh sb="46" eb="48">
      <t>コウセイ</t>
    </rPh>
    <rPh sb="48" eb="51">
      <t>ロウドウショウ</t>
    </rPh>
    <rPh sb="51" eb="53">
      <t>シュサイ</t>
    </rPh>
    <rPh sb="54" eb="55">
      <t>ト</t>
    </rPh>
    <rPh sb="56" eb="57">
      <t>オコナ</t>
    </rPh>
    <rPh sb="58" eb="60">
      <t>ケンシュウ</t>
    </rPh>
    <rPh sb="60" eb="63">
      <t>ジュコウシャ</t>
    </rPh>
    <rPh sb="63" eb="64">
      <t>スウ</t>
    </rPh>
    <rPh sb="65" eb="66">
      <t>オオム</t>
    </rPh>
    <rPh sb="70" eb="71">
      <t>ニン</t>
    </rPh>
    <rPh sb="71" eb="73">
      <t>テイド</t>
    </rPh>
    <rPh sb="74" eb="76">
      <t>イジ</t>
    </rPh>
    <rPh sb="77" eb="79">
      <t>レイワ</t>
    </rPh>
    <rPh sb="80" eb="82">
      <t>ネンド</t>
    </rPh>
    <rPh sb="83" eb="85">
      <t>シンガタ</t>
    </rPh>
    <rPh sb="92" eb="95">
      <t>カンセンショウ</t>
    </rPh>
    <rPh sb="96" eb="98">
      <t>エイキョウ</t>
    </rPh>
    <rPh sb="101" eb="103">
      <t>ゲンショウ</t>
    </rPh>
    <rPh sb="109" eb="111">
      <t>ダトウ</t>
    </rPh>
    <phoneticPr fontId="5"/>
  </si>
  <si>
    <t>本事業は、市町村の管理的立場にある保健師の資質が向上することによって、国民に質の高い保健サービスを提供することができ、ひいては国民の健康の保持増進につながるものである。また、各自治体主導で保健師の育成を図れるように、本事業をモデル事業として都道府県に展開しており、継続的な市町村保健師の資質向上に寄与することができているといえる。</t>
    <rPh sb="87" eb="88">
      <t>カク</t>
    </rPh>
    <rPh sb="88" eb="91">
      <t>ジチタイ</t>
    </rPh>
    <rPh sb="91" eb="93">
      <t>シュドウ</t>
    </rPh>
    <rPh sb="94" eb="96">
      <t>ホケン</t>
    </rPh>
    <rPh sb="96" eb="97">
      <t>シ</t>
    </rPh>
    <rPh sb="98" eb="100">
      <t>イクセイ</t>
    </rPh>
    <rPh sb="101" eb="102">
      <t>ハカ</t>
    </rPh>
    <rPh sb="108" eb="109">
      <t>ホン</t>
    </rPh>
    <rPh sb="109" eb="111">
      <t>ジギョウ</t>
    </rPh>
    <rPh sb="115" eb="117">
      <t>ジギョウ</t>
    </rPh>
    <rPh sb="120" eb="124">
      <t>トドウフケン</t>
    </rPh>
    <rPh sb="125" eb="127">
      <t>テンカイ</t>
    </rPh>
    <phoneticPr fontId="5"/>
  </si>
  <si>
    <t>今後も積極的に都道府県にモデル事業の展開を行っていくが、研修の質をこれまで以上に確保し、保健師としてより効果的な活動を実施するために求められるの能力向上を図っていく。また、予算の執行率は低い水準あるため、研修内容の精査を行うなど、予算の見直しを検討する。</t>
    <rPh sb="0" eb="2">
      <t>コンゴ</t>
    </rPh>
    <rPh sb="3" eb="6">
      <t>セッキョクテキ</t>
    </rPh>
    <rPh sb="7" eb="11">
      <t>トドウフケン</t>
    </rPh>
    <rPh sb="15" eb="17">
      <t>ジギョウ</t>
    </rPh>
    <rPh sb="18" eb="20">
      <t>テンカイ</t>
    </rPh>
    <rPh sb="21" eb="22">
      <t>オコナ</t>
    </rPh>
    <rPh sb="31" eb="32">
      <t>シツ</t>
    </rPh>
    <rPh sb="37" eb="39">
      <t>イジョウ</t>
    </rPh>
    <rPh sb="40" eb="42">
      <t>カクホ</t>
    </rPh>
    <rPh sb="44" eb="46">
      <t>ホケン</t>
    </rPh>
    <rPh sb="46" eb="47">
      <t>シ</t>
    </rPh>
    <rPh sb="52" eb="55">
      <t>コウカテキ</t>
    </rPh>
    <rPh sb="56" eb="58">
      <t>カツドウ</t>
    </rPh>
    <rPh sb="59" eb="61">
      <t>ジッシ</t>
    </rPh>
    <rPh sb="66" eb="67">
      <t>モト</t>
    </rPh>
    <rPh sb="72" eb="74">
      <t>ノウリョク</t>
    </rPh>
    <rPh sb="74" eb="76">
      <t>コウジョウ</t>
    </rPh>
    <rPh sb="102" eb="104">
      <t>ケンシュウ</t>
    </rPh>
    <rPh sb="104" eb="106">
      <t>ナイヨウ</t>
    </rPh>
    <rPh sb="107" eb="109">
      <t>セイサ</t>
    </rPh>
    <rPh sb="110" eb="111">
      <t>オコナ</t>
    </rPh>
    <phoneticPr fontId="5"/>
  </si>
  <si>
    <t>Ⅰ－１１　妊産婦・児童から高齢者に至るまでの幅広い年齢層において、地域・職場などの様々な場所で、国民的な健康づくりを推進すること</t>
    <phoneticPr fontId="5"/>
  </si>
  <si>
    <t>Ⅰ－１１－１　新興感染症への対応を含め、地域住民の健康の保持・増進及び地域住民が安心して暮らせる地域保健体制の確保を図ること</t>
    <phoneticPr fontId="5"/>
  </si>
  <si>
    <t>8,815/123</t>
    <phoneticPr fontId="5"/>
  </si>
  <si>
    <t>P2</t>
    <phoneticPr fontId="5"/>
  </si>
  <si>
    <t>市町村では地域住民のニーズに応じた各種保健事業を実施しており、その提供に係る能力の向上を常に期待されている。管理的な立場にある保健師は、中堅期保健師や新人保健師の育成についても影響を与えることが考えられ、人材育成能力を含めた様々な能力の向上が求められている。一方、当該市町村や周辺自治体等において適切な指導者が得られず、その育成が重要な課題となっている。
このため、市町村における保健師の管理者として効果的な活動を展開するために求められる資質の向上を図ることを目的とする。</t>
    <phoneticPr fontId="5"/>
  </si>
  <si>
    <t>市町村における保健師の管理者として効果的な活動を展開するために求められる資質の向上を図ることを目的とした研修を行う</t>
    <rPh sb="52" eb="54">
      <t>ケンシュウ</t>
    </rPh>
    <rPh sb="55" eb="56">
      <t>オコナ</t>
    </rPh>
    <phoneticPr fontId="5"/>
  </si>
  <si>
    <t>-</t>
    <phoneticPr fontId="5"/>
  </si>
  <si>
    <t>保健師の資質向上</t>
    <rPh sb="0" eb="3">
      <t>ホケンシ</t>
    </rPh>
    <rPh sb="4" eb="6">
      <t>シシツ</t>
    </rPh>
    <rPh sb="6" eb="8">
      <t>コウジョウ</t>
    </rPh>
    <phoneticPr fontId="5"/>
  </si>
  <si>
    <t>6,834/123</t>
    <phoneticPr fontId="5"/>
  </si>
  <si>
    <t>研修受講者に対して実施したアンケートにおいて、「今後の管理者として必要な能力の発揮に役立つと思う」と回答した割合を100%まで引き上げる</t>
    <phoneticPr fontId="5"/>
  </si>
  <si>
    <t>無</t>
  </si>
  <si>
    <t>研修事業の運営にかかる業務は、一般競争入札の結果、一者応札となったところであるが、広く業者が参入できる仕様となるよう努めることとしたい。</t>
    <rPh sb="0" eb="2">
      <t>ケンシュウ</t>
    </rPh>
    <rPh sb="2" eb="4">
      <t>ジギョウ</t>
    </rPh>
    <rPh sb="5" eb="7">
      <t>ウンエイ</t>
    </rPh>
    <rPh sb="11" eb="13">
      <t>ギョウム</t>
    </rPh>
    <phoneticPr fontId="5"/>
  </si>
  <si>
    <t>点検対象外</t>
    <rPh sb="0" eb="5">
      <t>テンケンタイショウガイ</t>
    </rPh>
    <phoneticPr fontId="5"/>
  </si>
  <si>
    <t>保健師の管理者として効果的な活動を展開するために求められる資質の向上を図るために必要な事業であり、引き続き、必要な予算額を確保するとともに、一者応札の改善に努めること。</t>
    <rPh sb="49" eb="50">
      <t>ヒ</t>
    </rPh>
    <rPh sb="51" eb="52">
      <t>ツヅ</t>
    </rPh>
    <rPh sb="54" eb="56">
      <t>ヒツヨウ</t>
    </rPh>
    <rPh sb="57" eb="59">
      <t>ヨサン</t>
    </rPh>
    <rPh sb="59" eb="60">
      <t>ガク</t>
    </rPh>
    <rPh sb="61" eb="63">
      <t>カクホ</t>
    </rPh>
    <rPh sb="70" eb="72">
      <t>イチシャ</t>
    </rPh>
    <rPh sb="72" eb="74">
      <t>オウサツ</t>
    </rPh>
    <rPh sb="75" eb="77">
      <t>カイゼン</t>
    </rPh>
    <rPh sb="78" eb="79">
      <t>ツト</t>
    </rPh>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</si>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</sst>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110394</xdr:colOff>
      <xdr:row>269</xdr:row>
      <xdr:rowOff>67236</xdr:rowOff>
    </xdr:from>
    <xdr:to>
      <xdr:col>38</xdr:col>
      <xdr:colOff>69204</xdr:colOff>
      <xdr:row>271</xdr:row>
      <xdr:rowOff>38920</xdr:rowOff>
    </xdr:to>
    <xdr:sp macro="" textlink="">
      <xdr:nvSpPr>
        <xdr:cNvPr id="2" name="正方形/長方形 1"/>
        <xdr:cNvSpPr/>
      </xdr:nvSpPr>
      <xdr:spPr>
        <a:xfrm>
          <a:off x="4749629" y="35074412"/>
          <a:ext cx="2984399" cy="66644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７百万円</a:t>
          </a:r>
          <a:endParaRPr kumimoji="1" lang="en-US" altLang="ja-JP" sz="1100">
            <a:solidFill>
              <a:sysClr val="windowText" lastClr="000000"/>
            </a:solidFill>
          </a:endParaRPr>
        </a:p>
      </xdr:txBody>
    </xdr:sp>
    <xdr:clientData/>
  </xdr:twoCellAnchor>
  <xdr:twoCellAnchor>
    <xdr:from>
      <xdr:col>23</xdr:col>
      <xdr:colOff>165226</xdr:colOff>
      <xdr:row>271</xdr:row>
      <xdr:rowOff>67236</xdr:rowOff>
    </xdr:from>
    <xdr:to>
      <xdr:col>38</xdr:col>
      <xdr:colOff>111242</xdr:colOff>
      <xdr:row>272</xdr:row>
      <xdr:rowOff>322070</xdr:rowOff>
    </xdr:to>
    <xdr:sp macro="" textlink="">
      <xdr:nvSpPr>
        <xdr:cNvPr id="3" name="大かっこ 2"/>
        <xdr:cNvSpPr/>
      </xdr:nvSpPr>
      <xdr:spPr>
        <a:xfrm>
          <a:off x="4804461" y="35769177"/>
          <a:ext cx="2971605" cy="60221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保健師管理者能力育成研修の委託</a:t>
          </a:r>
        </a:p>
      </xdr:txBody>
    </xdr:sp>
    <xdr:clientData/>
  </xdr:twoCellAnchor>
  <xdr:twoCellAnchor>
    <xdr:from>
      <xdr:col>30</xdr:col>
      <xdr:colOff>170512</xdr:colOff>
      <xdr:row>272</xdr:row>
      <xdr:rowOff>247437</xdr:rowOff>
    </xdr:from>
    <xdr:to>
      <xdr:col>30</xdr:col>
      <xdr:colOff>170512</xdr:colOff>
      <xdr:row>274</xdr:row>
      <xdr:rowOff>216769</xdr:rowOff>
    </xdr:to>
    <xdr:cxnSp macro="">
      <xdr:nvCxnSpPr>
        <xdr:cNvPr id="4" name="直線矢印コネクタ 3"/>
        <xdr:cNvCxnSpPr/>
      </xdr:nvCxnSpPr>
      <xdr:spPr>
        <a:xfrm>
          <a:off x="6221688" y="36296761"/>
          <a:ext cx="0" cy="66409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123264</xdr:colOff>
      <xdr:row>274</xdr:row>
      <xdr:rowOff>298773</xdr:rowOff>
    </xdr:from>
    <xdr:to>
      <xdr:col>33</xdr:col>
      <xdr:colOff>75186</xdr:colOff>
      <xdr:row>275</xdr:row>
      <xdr:rowOff>128283</xdr:rowOff>
    </xdr:to>
    <xdr:sp macro="" textlink="">
      <xdr:nvSpPr>
        <xdr:cNvPr id="5" name="テキスト ボックス 4"/>
        <xdr:cNvSpPr txBox="1"/>
      </xdr:nvSpPr>
      <xdr:spPr>
        <a:xfrm>
          <a:off x="4359088" y="37042861"/>
          <a:ext cx="2372392" cy="176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23</xdr:col>
      <xdr:colOff>33164</xdr:colOff>
      <xdr:row>275</xdr:row>
      <xdr:rowOff>170208</xdr:rowOff>
    </xdr:from>
    <xdr:to>
      <xdr:col>38</xdr:col>
      <xdr:colOff>73616</xdr:colOff>
      <xdr:row>277</xdr:row>
      <xdr:rowOff>264408</xdr:rowOff>
    </xdr:to>
    <xdr:sp macro="" textlink="">
      <xdr:nvSpPr>
        <xdr:cNvPr id="6" name="正方形/長方形 5"/>
        <xdr:cNvSpPr/>
      </xdr:nvSpPr>
      <xdr:spPr>
        <a:xfrm>
          <a:off x="4672399" y="37261679"/>
          <a:ext cx="3066041" cy="78896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Ａ．株式会社ステージ</a:t>
          </a:r>
          <a:endParaRPr kumimoji="1" lang="en-US" altLang="ja-JP" sz="1100">
            <a:solidFill>
              <a:sysClr val="windowText" lastClr="000000"/>
            </a:solidFill>
          </a:endParaRPr>
        </a:p>
        <a:p>
          <a:pPr algn="ctr"/>
          <a:r>
            <a:rPr kumimoji="1" lang="ja-JP" altLang="en-US" sz="1100">
              <a:solidFill>
                <a:sysClr val="windowText" lastClr="000000"/>
              </a:solidFill>
            </a:rPr>
            <a:t>７百万円</a:t>
          </a:r>
          <a:endParaRPr kumimoji="1" lang="en-US" altLang="ja-JP" sz="1100">
            <a:solidFill>
              <a:sysClr val="windowText" lastClr="000000"/>
            </a:solidFill>
          </a:endParaRPr>
        </a:p>
      </xdr:txBody>
    </xdr:sp>
    <xdr:clientData/>
  </xdr:twoCellAnchor>
  <xdr:twoCellAnchor>
    <xdr:from>
      <xdr:col>23</xdr:col>
      <xdr:colOff>97522</xdr:colOff>
      <xdr:row>277</xdr:row>
      <xdr:rowOff>311645</xdr:rowOff>
    </xdr:from>
    <xdr:to>
      <xdr:col>38</xdr:col>
      <xdr:colOff>34013</xdr:colOff>
      <xdr:row>279</xdr:row>
      <xdr:rowOff>227234</xdr:rowOff>
    </xdr:to>
    <xdr:sp macro="" textlink="">
      <xdr:nvSpPr>
        <xdr:cNvPr id="7" name="大かっこ 6"/>
        <xdr:cNvSpPr/>
      </xdr:nvSpPr>
      <xdr:spPr>
        <a:xfrm>
          <a:off x="4736757" y="38097880"/>
          <a:ext cx="2962080" cy="61035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保健師管理者能力育成研修の実施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3" zoomScale="85" zoomScaleNormal="75" zoomScaleSheetLayoutView="85" zoomScalePageLayoutView="85" workbookViewId="0">
      <selection activeCell="BI247" sqref="BI2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285</v>
      </c>
      <c r="AJ2" s="835" t="s">
        <v>637</v>
      </c>
      <c r="AK2" s="835"/>
      <c r="AL2" s="835"/>
      <c r="AM2" s="835"/>
      <c r="AN2" s="75" t="s">
        <v>285</v>
      </c>
      <c r="AO2" s="835">
        <v>21</v>
      </c>
      <c r="AP2" s="835"/>
      <c r="AQ2" s="835"/>
      <c r="AR2" s="76" t="s">
        <v>285</v>
      </c>
      <c r="AS2" s="836">
        <v>403</v>
      </c>
      <c r="AT2" s="836"/>
      <c r="AU2" s="836"/>
      <c r="AV2" s="75" t="str">
        <f>IF(AW2="","","-")</f>
        <v/>
      </c>
      <c r="AW2" s="837"/>
      <c r="AX2" s="837"/>
    </row>
    <row r="3" spans="1:50" ht="21" customHeight="1" thickBot="1" x14ac:dyDescent="0.2">
      <c r="A3" s="838" t="s">
        <v>598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608</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609</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610</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612</v>
      </c>
      <c r="H5" s="826"/>
      <c r="I5" s="826"/>
      <c r="J5" s="826"/>
      <c r="K5" s="826"/>
      <c r="L5" s="826"/>
      <c r="M5" s="827" t="s">
        <v>61</v>
      </c>
      <c r="N5" s="828"/>
      <c r="O5" s="828"/>
      <c r="P5" s="828"/>
      <c r="Q5" s="828"/>
      <c r="R5" s="829"/>
      <c r="S5" s="830" t="s">
        <v>613</v>
      </c>
      <c r="T5" s="826"/>
      <c r="U5" s="826"/>
      <c r="V5" s="826"/>
      <c r="W5" s="826"/>
      <c r="X5" s="831"/>
      <c r="Y5" s="832" t="s">
        <v>3</v>
      </c>
      <c r="Z5" s="833"/>
      <c r="AA5" s="833"/>
      <c r="AB5" s="833"/>
      <c r="AC5" s="833"/>
      <c r="AD5" s="834"/>
      <c r="AE5" s="855" t="s">
        <v>614</v>
      </c>
      <c r="AF5" s="855"/>
      <c r="AG5" s="855"/>
      <c r="AH5" s="855"/>
      <c r="AI5" s="855"/>
      <c r="AJ5" s="855"/>
      <c r="AK5" s="855"/>
      <c r="AL5" s="855"/>
      <c r="AM5" s="855"/>
      <c r="AN5" s="855"/>
      <c r="AO5" s="855"/>
      <c r="AP5" s="856"/>
      <c r="AQ5" s="857" t="s">
        <v>611</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20</v>
      </c>
      <c r="B7" s="842"/>
      <c r="C7" s="842"/>
      <c r="D7" s="842"/>
      <c r="E7" s="842"/>
      <c r="F7" s="843"/>
      <c r="G7" s="865" t="s">
        <v>615</v>
      </c>
      <c r="H7" s="866"/>
      <c r="I7" s="866"/>
      <c r="J7" s="866"/>
      <c r="K7" s="866"/>
      <c r="L7" s="866"/>
      <c r="M7" s="866"/>
      <c r="N7" s="866"/>
      <c r="O7" s="866"/>
      <c r="P7" s="866"/>
      <c r="Q7" s="866"/>
      <c r="R7" s="866"/>
      <c r="S7" s="866"/>
      <c r="T7" s="866"/>
      <c r="U7" s="866"/>
      <c r="V7" s="866"/>
      <c r="W7" s="866"/>
      <c r="X7" s="867"/>
      <c r="Y7" s="868" t="s">
        <v>270</v>
      </c>
      <c r="Z7" s="687"/>
      <c r="AA7" s="687"/>
      <c r="AB7" s="687"/>
      <c r="AC7" s="687"/>
      <c r="AD7" s="869"/>
      <c r="AE7" s="797" t="s">
        <v>615</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子ども・若者育成支援、障害者施策</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その他の事項経費</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664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758" t="s">
        <v>27</v>
      </c>
      <c r="B10" s="759"/>
      <c r="C10" s="759"/>
      <c r="D10" s="759"/>
      <c r="E10" s="759"/>
      <c r="F10" s="759"/>
      <c r="G10" s="760" t="s">
        <v>616</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直接実施</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8">
        <v>9</v>
      </c>
      <c r="Q13" s="699"/>
      <c r="R13" s="699"/>
      <c r="S13" s="699"/>
      <c r="T13" s="699"/>
      <c r="U13" s="699"/>
      <c r="V13" s="700"/>
      <c r="W13" s="698">
        <v>9</v>
      </c>
      <c r="X13" s="699"/>
      <c r="Y13" s="699"/>
      <c r="Z13" s="699"/>
      <c r="AA13" s="699"/>
      <c r="AB13" s="699"/>
      <c r="AC13" s="700"/>
      <c r="AD13" s="698">
        <v>9</v>
      </c>
      <c r="AE13" s="699"/>
      <c r="AF13" s="699"/>
      <c r="AG13" s="699"/>
      <c r="AH13" s="699"/>
      <c r="AI13" s="699"/>
      <c r="AJ13" s="700"/>
      <c r="AK13" s="698">
        <v>9</v>
      </c>
      <c r="AL13" s="699"/>
      <c r="AM13" s="699"/>
      <c r="AN13" s="699"/>
      <c r="AO13" s="699"/>
      <c r="AP13" s="699"/>
      <c r="AQ13" s="700"/>
      <c r="AR13" s="735">
        <v>9</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t="s">
        <v>615</v>
      </c>
      <c r="Q14" s="699"/>
      <c r="R14" s="699"/>
      <c r="S14" s="699"/>
      <c r="T14" s="699"/>
      <c r="U14" s="699"/>
      <c r="V14" s="700"/>
      <c r="W14" s="698" t="s">
        <v>615</v>
      </c>
      <c r="X14" s="699"/>
      <c r="Y14" s="699"/>
      <c r="Z14" s="699"/>
      <c r="AA14" s="699"/>
      <c r="AB14" s="699"/>
      <c r="AC14" s="700"/>
      <c r="AD14" s="698" t="s">
        <v>615</v>
      </c>
      <c r="AE14" s="699"/>
      <c r="AF14" s="699"/>
      <c r="AG14" s="699"/>
      <c r="AH14" s="699"/>
      <c r="AI14" s="699"/>
      <c r="AJ14" s="700"/>
      <c r="AK14" s="698" t="s">
        <v>638</v>
      </c>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t="s">
        <v>615</v>
      </c>
      <c r="Q15" s="699"/>
      <c r="R15" s="699"/>
      <c r="S15" s="699"/>
      <c r="T15" s="699"/>
      <c r="U15" s="699"/>
      <c r="V15" s="700"/>
      <c r="W15" s="698" t="s">
        <v>615</v>
      </c>
      <c r="X15" s="699"/>
      <c r="Y15" s="699"/>
      <c r="Z15" s="699"/>
      <c r="AA15" s="699"/>
      <c r="AB15" s="699"/>
      <c r="AC15" s="700"/>
      <c r="AD15" s="698" t="s">
        <v>615</v>
      </c>
      <c r="AE15" s="699"/>
      <c r="AF15" s="699"/>
      <c r="AG15" s="699"/>
      <c r="AH15" s="699"/>
      <c r="AI15" s="699"/>
      <c r="AJ15" s="700"/>
      <c r="AK15" s="698" t="s">
        <v>638</v>
      </c>
      <c r="AL15" s="699"/>
      <c r="AM15" s="699"/>
      <c r="AN15" s="699"/>
      <c r="AO15" s="699"/>
      <c r="AP15" s="699"/>
      <c r="AQ15" s="700"/>
      <c r="AR15" s="698" t="s">
        <v>615</v>
      </c>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t="s">
        <v>615</v>
      </c>
      <c r="Q16" s="699"/>
      <c r="R16" s="699"/>
      <c r="S16" s="699"/>
      <c r="T16" s="699"/>
      <c r="U16" s="699"/>
      <c r="V16" s="700"/>
      <c r="W16" s="698" t="s">
        <v>615</v>
      </c>
      <c r="X16" s="699"/>
      <c r="Y16" s="699"/>
      <c r="Z16" s="699"/>
      <c r="AA16" s="699"/>
      <c r="AB16" s="699"/>
      <c r="AC16" s="700"/>
      <c r="AD16" s="698" t="s">
        <v>615</v>
      </c>
      <c r="AE16" s="699"/>
      <c r="AF16" s="699"/>
      <c r="AG16" s="699"/>
      <c r="AH16" s="699"/>
      <c r="AI16" s="699"/>
      <c r="AJ16" s="700"/>
      <c r="AK16" s="698" t="s">
        <v>638</v>
      </c>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t="s">
        <v>615</v>
      </c>
      <c r="Q17" s="699"/>
      <c r="R17" s="699"/>
      <c r="S17" s="699"/>
      <c r="T17" s="699"/>
      <c r="U17" s="699"/>
      <c r="V17" s="700"/>
      <c r="W17" s="698" t="s">
        <v>615</v>
      </c>
      <c r="X17" s="699"/>
      <c r="Y17" s="699"/>
      <c r="Z17" s="699"/>
      <c r="AA17" s="699"/>
      <c r="AB17" s="699"/>
      <c r="AC17" s="700"/>
      <c r="AD17" s="698" t="s">
        <v>615</v>
      </c>
      <c r="AE17" s="699"/>
      <c r="AF17" s="699"/>
      <c r="AG17" s="699"/>
      <c r="AH17" s="699"/>
      <c r="AI17" s="699"/>
      <c r="AJ17" s="700"/>
      <c r="AK17" s="698" t="s">
        <v>638</v>
      </c>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9</v>
      </c>
      <c r="Q18" s="779"/>
      <c r="R18" s="779"/>
      <c r="S18" s="779"/>
      <c r="T18" s="779"/>
      <c r="U18" s="779"/>
      <c r="V18" s="780"/>
      <c r="W18" s="778">
        <f>SUM(W13:AC17)</f>
        <v>9</v>
      </c>
      <c r="X18" s="779"/>
      <c r="Y18" s="779"/>
      <c r="Z18" s="779"/>
      <c r="AA18" s="779"/>
      <c r="AB18" s="779"/>
      <c r="AC18" s="780"/>
      <c r="AD18" s="778">
        <f>SUM(AD13:AJ17)</f>
        <v>9</v>
      </c>
      <c r="AE18" s="779"/>
      <c r="AF18" s="779"/>
      <c r="AG18" s="779"/>
      <c r="AH18" s="779"/>
      <c r="AI18" s="779"/>
      <c r="AJ18" s="780"/>
      <c r="AK18" s="778">
        <f>SUM(AK13:AQ17)</f>
        <v>9</v>
      </c>
      <c r="AL18" s="779"/>
      <c r="AM18" s="779"/>
      <c r="AN18" s="779"/>
      <c r="AO18" s="779"/>
      <c r="AP18" s="779"/>
      <c r="AQ18" s="780"/>
      <c r="AR18" s="778">
        <f>SUM(AR13:AX17)</f>
        <v>9</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v>3</v>
      </c>
      <c r="Q19" s="699"/>
      <c r="R19" s="699"/>
      <c r="S19" s="699"/>
      <c r="T19" s="699"/>
      <c r="U19" s="699"/>
      <c r="V19" s="700"/>
      <c r="W19" s="698">
        <v>6</v>
      </c>
      <c r="X19" s="699"/>
      <c r="Y19" s="699"/>
      <c r="Z19" s="699"/>
      <c r="AA19" s="699"/>
      <c r="AB19" s="699"/>
      <c r="AC19" s="700"/>
      <c r="AD19" s="698">
        <v>7</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0.33333333333333331</v>
      </c>
      <c r="Q20" s="746"/>
      <c r="R20" s="746"/>
      <c r="S20" s="746"/>
      <c r="T20" s="746"/>
      <c r="U20" s="746"/>
      <c r="V20" s="746"/>
      <c r="W20" s="746">
        <f>IF(W18=0, "-", SUM(W19)/W18)</f>
        <v>0.66666666666666663</v>
      </c>
      <c r="X20" s="746"/>
      <c r="Y20" s="746"/>
      <c r="Z20" s="746"/>
      <c r="AA20" s="746"/>
      <c r="AB20" s="746"/>
      <c r="AC20" s="746"/>
      <c r="AD20" s="746">
        <f>IF(AD18=0, "-", SUM(AD19)/AD18)</f>
        <v>0.77777777777777779</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f>IF(P19=0, "-", SUM(P19)/SUM(P13,P14))</f>
        <v>0.33333333333333331</v>
      </c>
      <c r="Q21" s="746"/>
      <c r="R21" s="746"/>
      <c r="S21" s="746"/>
      <c r="T21" s="746"/>
      <c r="U21" s="746"/>
      <c r="V21" s="746"/>
      <c r="W21" s="746">
        <f>IF(W19=0, "-", SUM(W19)/SUM(W13,W14))</f>
        <v>0.66666666666666663</v>
      </c>
      <c r="X21" s="746"/>
      <c r="Y21" s="746"/>
      <c r="Z21" s="746"/>
      <c r="AA21" s="746"/>
      <c r="AB21" s="746"/>
      <c r="AC21" s="746"/>
      <c r="AD21" s="746">
        <f>IF(AD19=0, "-", SUM(AD19)/SUM(AD13,AD14))</f>
        <v>0.77777777777777779</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593</v>
      </c>
      <c r="B22" s="705"/>
      <c r="C22" s="705"/>
      <c r="D22" s="705"/>
      <c r="E22" s="705"/>
      <c r="F22" s="706"/>
      <c r="G22" s="710" t="s">
        <v>229</v>
      </c>
      <c r="H22" s="550"/>
      <c r="I22" s="550"/>
      <c r="J22" s="550"/>
      <c r="K22" s="550"/>
      <c r="L22" s="550"/>
      <c r="M22" s="550"/>
      <c r="N22" s="550"/>
      <c r="O22" s="551"/>
      <c r="P22" s="711" t="s">
        <v>591</v>
      </c>
      <c r="Q22" s="550"/>
      <c r="R22" s="550"/>
      <c r="S22" s="550"/>
      <c r="T22" s="550"/>
      <c r="U22" s="550"/>
      <c r="V22" s="551"/>
      <c r="W22" s="711" t="s">
        <v>592</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7"/>
      <c r="B23" s="708"/>
      <c r="C23" s="708"/>
      <c r="D23" s="708"/>
      <c r="E23" s="708"/>
      <c r="F23" s="709"/>
      <c r="G23" s="732" t="s">
        <v>617</v>
      </c>
      <c r="H23" s="733"/>
      <c r="I23" s="733"/>
      <c r="J23" s="733"/>
      <c r="K23" s="733"/>
      <c r="L23" s="733"/>
      <c r="M23" s="733"/>
      <c r="N23" s="733"/>
      <c r="O23" s="734"/>
      <c r="P23" s="735">
        <v>9</v>
      </c>
      <c r="Q23" s="736"/>
      <c r="R23" s="736"/>
      <c r="S23" s="736"/>
      <c r="T23" s="736"/>
      <c r="U23" s="736"/>
      <c r="V23" s="737"/>
      <c r="W23" s="735">
        <v>9</v>
      </c>
      <c r="X23" s="736"/>
      <c r="Y23" s="736"/>
      <c r="Z23" s="736"/>
      <c r="AA23" s="736"/>
      <c r="AB23" s="736"/>
      <c r="AC23" s="737"/>
      <c r="AD23" s="738" t="s">
        <v>675</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15">
      <c r="A24" s="707"/>
      <c r="B24" s="708"/>
      <c r="C24" s="708"/>
      <c r="D24" s="708"/>
      <c r="E24" s="708"/>
      <c r="F24" s="709"/>
      <c r="G24" s="701"/>
      <c r="H24" s="702"/>
      <c r="I24" s="702"/>
      <c r="J24" s="702"/>
      <c r="K24" s="702"/>
      <c r="L24" s="702"/>
      <c r="M24" s="702"/>
      <c r="N24" s="702"/>
      <c r="O24" s="703"/>
      <c r="P24" s="698"/>
      <c r="Q24" s="699"/>
      <c r="R24" s="699"/>
      <c r="S24" s="699"/>
      <c r="T24" s="699"/>
      <c r="U24" s="699"/>
      <c r="V24" s="700"/>
      <c r="W24" s="698"/>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7"/>
      <c r="B25" s="708"/>
      <c r="C25" s="708"/>
      <c r="D25" s="708"/>
      <c r="E25" s="708"/>
      <c r="F25" s="709"/>
      <c r="G25" s="701"/>
      <c r="H25" s="702"/>
      <c r="I25" s="702"/>
      <c r="J25" s="702"/>
      <c r="K25" s="702"/>
      <c r="L25" s="702"/>
      <c r="M25" s="702"/>
      <c r="N25" s="702"/>
      <c r="O25" s="703"/>
      <c r="P25" s="698"/>
      <c r="Q25" s="699"/>
      <c r="R25" s="699"/>
      <c r="S25" s="699"/>
      <c r="T25" s="699"/>
      <c r="U25" s="699"/>
      <c r="V25" s="700"/>
      <c r="W25" s="698"/>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7"/>
      <c r="B26" s="708"/>
      <c r="C26" s="708"/>
      <c r="D26" s="708"/>
      <c r="E26" s="708"/>
      <c r="F26" s="709"/>
      <c r="G26" s="701"/>
      <c r="H26" s="702"/>
      <c r="I26" s="702"/>
      <c r="J26" s="702"/>
      <c r="K26" s="702"/>
      <c r="L26" s="702"/>
      <c r="M26" s="702"/>
      <c r="N26" s="702"/>
      <c r="O26" s="703"/>
      <c r="P26" s="698"/>
      <c r="Q26" s="699"/>
      <c r="R26" s="699"/>
      <c r="S26" s="699"/>
      <c r="T26" s="699"/>
      <c r="U26" s="699"/>
      <c r="V26" s="700"/>
      <c r="W26" s="698"/>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8" t="s">
        <v>18</v>
      </c>
      <c r="H29" s="718"/>
      <c r="I29" s="718"/>
      <c r="J29" s="718"/>
      <c r="K29" s="718"/>
      <c r="L29" s="718"/>
      <c r="M29" s="718"/>
      <c r="N29" s="718"/>
      <c r="O29" s="719"/>
      <c r="P29" s="720">
        <f>AK13</f>
        <v>9</v>
      </c>
      <c r="Q29" s="721"/>
      <c r="R29" s="721"/>
      <c r="S29" s="721"/>
      <c r="T29" s="721"/>
      <c r="U29" s="721"/>
      <c r="V29" s="722"/>
      <c r="W29" s="723">
        <f>AR13</f>
        <v>9</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6" t="s">
        <v>580</v>
      </c>
      <c r="B30" s="727"/>
      <c r="C30" s="727"/>
      <c r="D30" s="727"/>
      <c r="E30" s="727"/>
      <c r="F30" s="728"/>
      <c r="G30" s="729" t="s">
        <v>665</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23.25" customHeight="1" x14ac:dyDescent="0.15">
      <c r="A32" s="648"/>
      <c r="B32" s="153"/>
      <c r="C32" s="153"/>
      <c r="D32" s="153"/>
      <c r="E32" s="153"/>
      <c r="F32" s="154"/>
      <c r="G32" s="730" t="s">
        <v>667</v>
      </c>
      <c r="H32" s="635"/>
      <c r="I32" s="635"/>
      <c r="J32" s="635"/>
      <c r="K32" s="635"/>
      <c r="L32" s="635"/>
      <c r="M32" s="635"/>
      <c r="N32" s="635"/>
      <c r="O32" s="635"/>
      <c r="P32" s="638" t="s">
        <v>620</v>
      </c>
      <c r="Q32" s="639"/>
      <c r="R32" s="639"/>
      <c r="S32" s="639"/>
      <c r="T32" s="639"/>
      <c r="U32" s="639"/>
      <c r="V32" s="639"/>
      <c r="W32" s="639"/>
      <c r="X32" s="640"/>
      <c r="Y32" s="644" t="s">
        <v>51</v>
      </c>
      <c r="Z32" s="645"/>
      <c r="AA32" s="646"/>
      <c r="AB32" s="647" t="s">
        <v>621</v>
      </c>
      <c r="AC32" s="647"/>
      <c r="AD32" s="647"/>
      <c r="AE32" s="616">
        <v>157</v>
      </c>
      <c r="AF32" s="616"/>
      <c r="AG32" s="616"/>
      <c r="AH32" s="616"/>
      <c r="AI32" s="616">
        <v>35</v>
      </c>
      <c r="AJ32" s="616"/>
      <c r="AK32" s="616"/>
      <c r="AL32" s="616"/>
      <c r="AM32" s="616">
        <v>123</v>
      </c>
      <c r="AN32" s="616"/>
      <c r="AO32" s="616"/>
      <c r="AP32" s="616"/>
      <c r="AQ32" s="662" t="s">
        <v>666</v>
      </c>
      <c r="AR32" s="616"/>
      <c r="AS32" s="616"/>
      <c r="AT32" s="616"/>
      <c r="AU32" s="93" t="s">
        <v>666</v>
      </c>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621</v>
      </c>
      <c r="AC33" s="647"/>
      <c r="AD33" s="647"/>
      <c r="AE33" s="616">
        <v>150</v>
      </c>
      <c r="AF33" s="616"/>
      <c r="AG33" s="616"/>
      <c r="AH33" s="616"/>
      <c r="AI33" s="616">
        <v>157</v>
      </c>
      <c r="AJ33" s="616"/>
      <c r="AK33" s="616"/>
      <c r="AL33" s="616"/>
      <c r="AM33" s="616">
        <v>35</v>
      </c>
      <c r="AN33" s="616"/>
      <c r="AO33" s="616"/>
      <c r="AP33" s="616"/>
      <c r="AQ33" s="616">
        <v>123</v>
      </c>
      <c r="AR33" s="616"/>
      <c r="AS33" s="616"/>
      <c r="AT33" s="616"/>
      <c r="AU33" s="93">
        <v>123</v>
      </c>
      <c r="AV33" s="618"/>
      <c r="AW33" s="618"/>
      <c r="AX33" s="619"/>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15">
      <c r="A35" s="683"/>
      <c r="B35" s="684"/>
      <c r="C35" s="684"/>
      <c r="D35" s="684"/>
      <c r="E35" s="684"/>
      <c r="F35" s="685"/>
      <c r="G35" s="652" t="s">
        <v>622</v>
      </c>
      <c r="H35" s="653"/>
      <c r="I35" s="653"/>
      <c r="J35" s="653"/>
      <c r="K35" s="653"/>
      <c r="L35" s="653"/>
      <c r="M35" s="653"/>
      <c r="N35" s="653"/>
      <c r="O35" s="653"/>
      <c r="P35" s="653"/>
      <c r="Q35" s="653"/>
      <c r="R35" s="653"/>
      <c r="S35" s="653"/>
      <c r="T35" s="653"/>
      <c r="U35" s="653"/>
      <c r="V35" s="653"/>
      <c r="W35" s="653"/>
      <c r="X35" s="653"/>
      <c r="Y35" s="656" t="s">
        <v>582</v>
      </c>
      <c r="Z35" s="657"/>
      <c r="AA35" s="658"/>
      <c r="AB35" s="659" t="s">
        <v>623</v>
      </c>
      <c r="AC35" s="660"/>
      <c r="AD35" s="661"/>
      <c r="AE35" s="662">
        <v>19</v>
      </c>
      <c r="AF35" s="662"/>
      <c r="AG35" s="662"/>
      <c r="AH35" s="662"/>
      <c r="AI35" s="662">
        <v>161</v>
      </c>
      <c r="AJ35" s="662"/>
      <c r="AK35" s="662"/>
      <c r="AL35" s="662"/>
      <c r="AM35" s="662">
        <v>56</v>
      </c>
      <c r="AN35" s="662"/>
      <c r="AO35" s="662"/>
      <c r="AP35" s="662"/>
      <c r="AQ35" s="93">
        <v>72</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624</v>
      </c>
      <c r="AC36" s="613"/>
      <c r="AD36" s="614"/>
      <c r="AE36" s="615" t="s">
        <v>625</v>
      </c>
      <c r="AF36" s="615"/>
      <c r="AG36" s="615"/>
      <c r="AH36" s="615"/>
      <c r="AI36" s="615" t="s">
        <v>626</v>
      </c>
      <c r="AJ36" s="615"/>
      <c r="AK36" s="615"/>
      <c r="AL36" s="615"/>
      <c r="AM36" s="615" t="s">
        <v>668</v>
      </c>
      <c r="AN36" s="615"/>
      <c r="AO36" s="615"/>
      <c r="AP36" s="615"/>
      <c r="AQ36" s="615" t="s">
        <v>662</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615</v>
      </c>
      <c r="AR38" s="508"/>
      <c r="AS38" s="127" t="s">
        <v>175</v>
      </c>
      <c r="AT38" s="128"/>
      <c r="AU38" s="126">
        <v>4</v>
      </c>
      <c r="AV38" s="126"/>
      <c r="AW38" s="108" t="s">
        <v>166</v>
      </c>
      <c r="AX38" s="129"/>
    </row>
    <row r="39" spans="1:51" ht="30" customHeight="1" x14ac:dyDescent="0.15">
      <c r="A39" s="674"/>
      <c r="B39" s="672"/>
      <c r="C39" s="672"/>
      <c r="D39" s="672"/>
      <c r="E39" s="672"/>
      <c r="F39" s="673"/>
      <c r="G39" s="178" t="s">
        <v>669</v>
      </c>
      <c r="H39" s="179"/>
      <c r="I39" s="179"/>
      <c r="J39" s="179"/>
      <c r="K39" s="179"/>
      <c r="L39" s="179"/>
      <c r="M39" s="179"/>
      <c r="N39" s="179"/>
      <c r="O39" s="180"/>
      <c r="P39" s="131" t="s">
        <v>618</v>
      </c>
      <c r="Q39" s="131"/>
      <c r="R39" s="131"/>
      <c r="S39" s="131"/>
      <c r="T39" s="131"/>
      <c r="U39" s="131"/>
      <c r="V39" s="131"/>
      <c r="W39" s="131"/>
      <c r="X39" s="132"/>
      <c r="Y39" s="219" t="s">
        <v>12</v>
      </c>
      <c r="Z39" s="220"/>
      <c r="AA39" s="221"/>
      <c r="AB39" s="148" t="s">
        <v>252</v>
      </c>
      <c r="AC39" s="148"/>
      <c r="AD39" s="148"/>
      <c r="AE39" s="93">
        <v>100</v>
      </c>
      <c r="AF39" s="87"/>
      <c r="AG39" s="87"/>
      <c r="AH39" s="87"/>
      <c r="AI39" s="93">
        <v>97</v>
      </c>
      <c r="AJ39" s="87"/>
      <c r="AK39" s="87"/>
      <c r="AL39" s="87"/>
      <c r="AM39" s="93">
        <v>98</v>
      </c>
      <c r="AN39" s="87"/>
      <c r="AO39" s="87"/>
      <c r="AP39" s="87"/>
      <c r="AQ39" s="94" t="s">
        <v>615</v>
      </c>
      <c r="AR39" s="95"/>
      <c r="AS39" s="95"/>
      <c r="AT39" s="96"/>
      <c r="AU39" s="87" t="s">
        <v>615</v>
      </c>
      <c r="AV39" s="87"/>
      <c r="AW39" s="87"/>
      <c r="AX39" s="88"/>
    </row>
    <row r="40" spans="1:51" ht="30"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252</v>
      </c>
      <c r="AC40" s="92"/>
      <c r="AD40" s="92"/>
      <c r="AE40" s="93">
        <v>100</v>
      </c>
      <c r="AF40" s="87"/>
      <c r="AG40" s="87"/>
      <c r="AH40" s="87"/>
      <c r="AI40" s="93">
        <v>100</v>
      </c>
      <c r="AJ40" s="87"/>
      <c r="AK40" s="87"/>
      <c r="AL40" s="87"/>
      <c r="AM40" s="93">
        <v>97</v>
      </c>
      <c r="AN40" s="87"/>
      <c r="AO40" s="87"/>
      <c r="AP40" s="87"/>
      <c r="AQ40" s="94" t="s">
        <v>615</v>
      </c>
      <c r="AR40" s="95"/>
      <c r="AS40" s="95"/>
      <c r="AT40" s="96"/>
      <c r="AU40" s="87">
        <v>100</v>
      </c>
      <c r="AV40" s="87"/>
      <c r="AW40" s="87"/>
      <c r="AX40" s="88"/>
    </row>
    <row r="41" spans="1:51" ht="30"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100</v>
      </c>
      <c r="AF41" s="87"/>
      <c r="AG41" s="87"/>
      <c r="AH41" s="87"/>
      <c r="AI41" s="93">
        <v>97</v>
      </c>
      <c r="AJ41" s="87"/>
      <c r="AK41" s="87"/>
      <c r="AL41" s="87"/>
      <c r="AM41" s="93">
        <v>101</v>
      </c>
      <c r="AN41" s="87"/>
      <c r="AO41" s="87"/>
      <c r="AP41" s="87"/>
      <c r="AQ41" s="94" t="s">
        <v>615</v>
      </c>
      <c r="AR41" s="95"/>
      <c r="AS41" s="95"/>
      <c r="AT41" s="96"/>
      <c r="AU41" s="87" t="s">
        <v>615</v>
      </c>
      <c r="AV41" s="87"/>
      <c r="AW41" s="87"/>
      <c r="AX41" s="88"/>
    </row>
    <row r="42" spans="1:51" ht="23.25" customHeight="1" x14ac:dyDescent="0.15">
      <c r="A42" s="187" t="s">
        <v>261</v>
      </c>
      <c r="B42" s="150"/>
      <c r="C42" s="150"/>
      <c r="D42" s="150"/>
      <c r="E42" s="150"/>
      <c r="F42" s="151"/>
      <c r="G42" s="189" t="s">
        <v>619</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580</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627</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580</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580</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580</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660</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661</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646</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663</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600</v>
      </c>
      <c r="D218" s="492"/>
      <c r="E218" s="149" t="s">
        <v>280</v>
      </c>
      <c r="F218" s="151"/>
      <c r="G218" s="472" t="s">
        <v>181</v>
      </c>
      <c r="H218" s="473"/>
      <c r="I218" s="473"/>
      <c r="J218" s="493" t="s">
        <v>638</v>
      </c>
      <c r="K218" s="494"/>
      <c r="L218" s="494"/>
      <c r="M218" s="494"/>
      <c r="N218" s="494"/>
      <c r="O218" s="494"/>
      <c r="P218" s="494"/>
      <c r="Q218" s="494"/>
      <c r="R218" s="494"/>
      <c r="S218" s="494"/>
      <c r="T218" s="495"/>
      <c r="U218" s="470" t="s">
        <v>638</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638</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9" t="s">
        <v>638</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50.1"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636</v>
      </c>
      <c r="AE223" s="452"/>
      <c r="AF223" s="452"/>
      <c r="AG223" s="453" t="s">
        <v>649</v>
      </c>
      <c r="AH223" s="454"/>
      <c r="AI223" s="454"/>
      <c r="AJ223" s="454"/>
      <c r="AK223" s="454"/>
      <c r="AL223" s="454"/>
      <c r="AM223" s="454"/>
      <c r="AN223" s="454"/>
      <c r="AO223" s="454"/>
      <c r="AP223" s="454"/>
      <c r="AQ223" s="454"/>
      <c r="AR223" s="454"/>
      <c r="AS223" s="454"/>
      <c r="AT223" s="454"/>
      <c r="AU223" s="454"/>
      <c r="AV223" s="454"/>
      <c r="AW223" s="454"/>
      <c r="AX223" s="455"/>
    </row>
    <row r="224" spans="1:51" ht="50.1"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636</v>
      </c>
      <c r="AE224" s="365"/>
      <c r="AF224" s="365"/>
      <c r="AG224" s="359" t="s">
        <v>650</v>
      </c>
      <c r="AH224" s="360"/>
      <c r="AI224" s="360"/>
      <c r="AJ224" s="360"/>
      <c r="AK224" s="360"/>
      <c r="AL224" s="360"/>
      <c r="AM224" s="360"/>
      <c r="AN224" s="360"/>
      <c r="AO224" s="360"/>
      <c r="AP224" s="360"/>
      <c r="AQ224" s="360"/>
      <c r="AR224" s="360"/>
      <c r="AS224" s="360"/>
      <c r="AT224" s="360"/>
      <c r="AU224" s="360"/>
      <c r="AV224" s="360"/>
      <c r="AW224" s="360"/>
      <c r="AX224" s="361"/>
    </row>
    <row r="225" spans="1:50" ht="50.1"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636</v>
      </c>
      <c r="AE225" s="402"/>
      <c r="AF225" s="402"/>
      <c r="AG225" s="387" t="s">
        <v>651</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636</v>
      </c>
      <c r="AE226" s="383"/>
      <c r="AF226" s="383"/>
      <c r="AG226" s="385" t="s">
        <v>671</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647</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670</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648</v>
      </c>
      <c r="AE229" s="349"/>
      <c r="AF229" s="349"/>
      <c r="AG229" s="351" t="s">
        <v>615</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636</v>
      </c>
      <c r="AE230" s="365"/>
      <c r="AF230" s="365"/>
      <c r="AG230" s="359" t="s">
        <v>652</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648</v>
      </c>
      <c r="AE231" s="365"/>
      <c r="AF231" s="365"/>
      <c r="AG231" s="359" t="s">
        <v>615</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636</v>
      </c>
      <c r="AE232" s="365"/>
      <c r="AF232" s="365"/>
      <c r="AG232" s="359" t="s">
        <v>653</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636</v>
      </c>
      <c r="AE233" s="402"/>
      <c r="AF233" s="402"/>
      <c r="AG233" s="403" t="s">
        <v>654</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648</v>
      </c>
      <c r="AE234" s="365"/>
      <c r="AF234" s="434"/>
      <c r="AG234" s="359" t="s">
        <v>615</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636</v>
      </c>
      <c r="AE235" s="395"/>
      <c r="AF235" s="396"/>
      <c r="AG235" s="397" t="s">
        <v>655</v>
      </c>
      <c r="AH235" s="398"/>
      <c r="AI235" s="398"/>
      <c r="AJ235" s="398"/>
      <c r="AK235" s="398"/>
      <c r="AL235" s="398"/>
      <c r="AM235" s="398"/>
      <c r="AN235" s="398"/>
      <c r="AO235" s="398"/>
      <c r="AP235" s="398"/>
      <c r="AQ235" s="398"/>
      <c r="AR235" s="398"/>
      <c r="AS235" s="398"/>
      <c r="AT235" s="398"/>
      <c r="AU235" s="398"/>
      <c r="AV235" s="398"/>
      <c r="AW235" s="398"/>
      <c r="AX235" s="399"/>
    </row>
    <row r="236" spans="1:50" ht="45.75"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636</v>
      </c>
      <c r="AE236" s="349"/>
      <c r="AF236" s="350"/>
      <c r="AG236" s="351" t="s">
        <v>656</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648</v>
      </c>
      <c r="AE237" s="358"/>
      <c r="AF237" s="358"/>
      <c r="AG237" s="359" t="s">
        <v>615</v>
      </c>
      <c r="AH237" s="360"/>
      <c r="AI237" s="360"/>
      <c r="AJ237" s="360"/>
      <c r="AK237" s="360"/>
      <c r="AL237" s="360"/>
      <c r="AM237" s="360"/>
      <c r="AN237" s="360"/>
      <c r="AO237" s="360"/>
      <c r="AP237" s="360"/>
      <c r="AQ237" s="360"/>
      <c r="AR237" s="360"/>
      <c r="AS237" s="360"/>
      <c r="AT237" s="360"/>
      <c r="AU237" s="360"/>
      <c r="AV237" s="360"/>
      <c r="AW237" s="360"/>
      <c r="AX237" s="361"/>
    </row>
    <row r="238" spans="1:50" ht="60"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636</v>
      </c>
      <c r="AE238" s="365"/>
      <c r="AF238" s="365"/>
      <c r="AG238" s="359" t="s">
        <v>657</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648</v>
      </c>
      <c r="AE239" s="365"/>
      <c r="AF239" s="365"/>
      <c r="AG239" s="389" t="s">
        <v>615</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648</v>
      </c>
      <c r="AE240" s="383"/>
      <c r="AF240" s="384"/>
      <c r="AG240" s="385" t="s">
        <v>638</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606</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c r="D242" s="873"/>
      <c r="E242" s="368"/>
      <c r="F242" s="368"/>
      <c r="G242" s="368"/>
      <c r="H242" s="369"/>
      <c r="I242" s="369"/>
      <c r="J242" s="874"/>
      <c r="K242" s="874"/>
      <c r="L242" s="874"/>
      <c r="M242" s="369"/>
      <c r="N242" s="875"/>
      <c r="O242" s="876"/>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0"/>
      <c r="C247" s="298" t="s">
        <v>49</v>
      </c>
      <c r="D247" s="718"/>
      <c r="E247" s="718"/>
      <c r="F247" s="719"/>
      <c r="G247" s="903" t="s">
        <v>658</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659</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
      <c r="A250" s="893" t="s">
        <v>672</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
      <c r="A252" s="323" t="s">
        <v>132</v>
      </c>
      <c r="B252" s="324"/>
      <c r="C252" s="324"/>
      <c r="D252" s="324"/>
      <c r="E252" s="325"/>
      <c r="F252" s="899" t="s">
        <v>673</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
      <c r="A254" s="323" t="s">
        <v>132</v>
      </c>
      <c r="B254" s="324"/>
      <c r="C254" s="324"/>
      <c r="D254" s="324"/>
      <c r="E254" s="325"/>
      <c r="F254" s="326" t="s">
        <v>674</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628</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629</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630</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631</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632</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633</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634</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635</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t="s">
        <v>608</v>
      </c>
      <c r="F266" s="86"/>
      <c r="G266" s="86"/>
      <c r="H266" s="77" t="str">
        <f>IF(E266="","","-")</f>
        <v>-</v>
      </c>
      <c r="I266" s="86"/>
      <c r="J266" s="86"/>
      <c r="K266" s="77" t="str">
        <f>IF(I266="","","-")</f>
        <v/>
      </c>
      <c r="L266" s="101">
        <v>328</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335</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637</v>
      </c>
      <c r="H268" s="86"/>
      <c r="I268" s="86"/>
      <c r="J268" s="85">
        <v>20</v>
      </c>
      <c r="K268" s="85"/>
      <c r="L268" s="101">
        <v>391</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thickBot="1" x14ac:dyDescent="0.2">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639</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643</v>
      </c>
      <c r="H310" s="285"/>
      <c r="I310" s="285"/>
      <c r="J310" s="285"/>
      <c r="K310" s="286"/>
      <c r="L310" s="287" t="s">
        <v>642</v>
      </c>
      <c r="M310" s="288"/>
      <c r="N310" s="288"/>
      <c r="O310" s="288"/>
      <c r="P310" s="288"/>
      <c r="Q310" s="288"/>
      <c r="R310" s="288"/>
      <c r="S310" s="288"/>
      <c r="T310" s="288"/>
      <c r="U310" s="288"/>
      <c r="V310" s="288"/>
      <c r="W310" s="288"/>
      <c r="X310" s="289"/>
      <c r="Y310" s="290">
        <v>6</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customHeight="1" x14ac:dyDescent="0.15">
      <c r="A311" s="316"/>
      <c r="B311" s="317"/>
      <c r="C311" s="317"/>
      <c r="D311" s="317"/>
      <c r="E311" s="317"/>
      <c r="F311" s="318"/>
      <c r="G311" s="274" t="s">
        <v>645</v>
      </c>
      <c r="H311" s="275"/>
      <c r="I311" s="275"/>
      <c r="J311" s="275"/>
      <c r="K311" s="276"/>
      <c r="L311" s="277" t="s">
        <v>644</v>
      </c>
      <c r="M311" s="278"/>
      <c r="N311" s="278"/>
      <c r="O311" s="278"/>
      <c r="P311" s="278"/>
      <c r="Q311" s="278"/>
      <c r="R311" s="278"/>
      <c r="S311" s="278"/>
      <c r="T311" s="278"/>
      <c r="U311" s="278"/>
      <c r="V311" s="278"/>
      <c r="W311" s="278"/>
      <c r="X311" s="279"/>
      <c r="Y311" s="280">
        <v>1</v>
      </c>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7</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x14ac:dyDescent="0.15">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640</v>
      </c>
      <c r="D366" s="251"/>
      <c r="E366" s="251"/>
      <c r="F366" s="251"/>
      <c r="G366" s="251"/>
      <c r="H366" s="251"/>
      <c r="I366" s="251"/>
      <c r="J366" s="233">
        <v>3013301015869</v>
      </c>
      <c r="K366" s="234"/>
      <c r="L366" s="234"/>
      <c r="M366" s="234"/>
      <c r="N366" s="234"/>
      <c r="O366" s="234"/>
      <c r="P366" s="245" t="s">
        <v>641</v>
      </c>
      <c r="Q366" s="235"/>
      <c r="R366" s="235"/>
      <c r="S366" s="235"/>
      <c r="T366" s="235"/>
      <c r="U366" s="235"/>
      <c r="V366" s="235"/>
      <c r="W366" s="235"/>
      <c r="X366" s="235"/>
      <c r="Y366" s="236">
        <v>7</v>
      </c>
      <c r="Z366" s="237"/>
      <c r="AA366" s="237"/>
      <c r="AB366" s="238"/>
      <c r="AC366" s="222" t="s">
        <v>253</v>
      </c>
      <c r="AD366" s="223"/>
      <c r="AE366" s="223"/>
      <c r="AF366" s="223"/>
      <c r="AG366" s="223"/>
      <c r="AH366" s="253">
        <v>1</v>
      </c>
      <c r="AI366" s="254"/>
      <c r="AJ366" s="254"/>
      <c r="AK366" s="254"/>
      <c r="AL366" s="226">
        <v>94.1</v>
      </c>
      <c r="AM366" s="227"/>
      <c r="AN366" s="227"/>
      <c r="AO366" s="228"/>
      <c r="AP366" s="229" t="s">
        <v>638</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4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638</v>
      </c>
      <c r="F631" s="232"/>
      <c r="G631" s="232"/>
      <c r="H631" s="232"/>
      <c r="I631" s="232"/>
      <c r="J631" s="233" t="s">
        <v>638</v>
      </c>
      <c r="K631" s="234"/>
      <c r="L631" s="234"/>
      <c r="M631" s="234"/>
      <c r="N631" s="234"/>
      <c r="O631" s="234"/>
      <c r="P631" s="245" t="s">
        <v>638</v>
      </c>
      <c r="Q631" s="235"/>
      <c r="R631" s="235"/>
      <c r="S631" s="235"/>
      <c r="T631" s="235"/>
      <c r="U631" s="235"/>
      <c r="V631" s="235"/>
      <c r="W631" s="235"/>
      <c r="X631" s="235"/>
      <c r="Y631" s="236" t="s">
        <v>638</v>
      </c>
      <c r="Z631" s="237"/>
      <c r="AA631" s="237"/>
      <c r="AB631" s="238"/>
      <c r="AC631" s="222"/>
      <c r="AD631" s="223"/>
      <c r="AE631" s="223"/>
      <c r="AF631" s="223"/>
      <c r="AG631" s="223"/>
      <c r="AH631" s="224" t="s">
        <v>638</v>
      </c>
      <c r="AI631" s="225"/>
      <c r="AJ631" s="225"/>
      <c r="AK631" s="225"/>
      <c r="AL631" s="226" t="s">
        <v>638</v>
      </c>
      <c r="AM631" s="227"/>
      <c r="AN631" s="227"/>
      <c r="AO631" s="228"/>
      <c r="AP631" s="229" t="s">
        <v>638</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50"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636</v>
      </c>
      <c r="H2" s="13" t="str">
        <f>IF(G2="","",F2)</f>
        <v>一般会計</v>
      </c>
      <c r="I2" s="13" t="str">
        <f>IF(H2="","",IF(I1&lt;&gt;"",CONCATENATE(I1,"、",H2),H2))</f>
        <v>一般会計</v>
      </c>
      <c r="K2" s="14" t="s">
        <v>97</v>
      </c>
      <c r="L2" s="15"/>
      <c r="M2" s="13" t="str">
        <f>IF(L2="","",K2)</f>
        <v/>
      </c>
      <c r="N2" s="13" t="str">
        <f>IF(M2="","",IF(N1&lt;&gt;"",CONCATENATE(N1,"、",M2),M2))</f>
        <v/>
      </c>
      <c r="O2" s="13"/>
      <c r="P2" s="12" t="s">
        <v>69</v>
      </c>
      <c r="Q2" s="17" t="s">
        <v>636</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t="s">
        <v>636</v>
      </c>
      <c r="C11" s="13" t="str">
        <f t="shared" si="0"/>
        <v>子ども・若者育成支援</v>
      </c>
      <c r="D11" s="13" t="str">
        <f t="shared" si="8"/>
        <v>子ども・若者育成支援</v>
      </c>
      <c r="F11" s="18" t="s">
        <v>112</v>
      </c>
      <c r="G11" s="17"/>
      <c r="H11" s="13" t="str">
        <f t="shared" si="1"/>
        <v/>
      </c>
      <c r="I11" s="13" t="str">
        <f t="shared" si="5"/>
        <v>一般会計</v>
      </c>
      <c r="K11" s="14" t="s">
        <v>105</v>
      </c>
      <c r="L11" s="15" t="s">
        <v>636</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t="s">
        <v>636</v>
      </c>
      <c r="C12" s="13" t="str">
        <f t="shared" ref="C12:C23" si="9">IF(B12="","",A12)</f>
        <v>障害者施策</v>
      </c>
      <c r="D12" s="13" t="str">
        <f t="shared" si="8"/>
        <v>子ども・若者育成支援、障害者施策</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子ども・若者育成支援、障害者施策</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子ども・若者育成支援、障害者施策</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子ども・若者育成支援、障害者施策</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子ども・若者育成支援、障害者施策</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子ども・若者育成支援、障害者施策</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子ども・若者育成支援、障害者施策</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子ども・若者育成支援、障害者施策</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子ども・若者育成支援、障害者施策</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子ども・若者育成支援、障害者施策</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子ども・若者育成支援、障害者施策</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子ども・若者育成支援、障害者施策</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子ども・若者育成支援、障害者施策</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2022-03-22T09:36:04Z</cp:lastPrinted>
  <dcterms:created xsi:type="dcterms:W3CDTF">2012-03-13T00:50:25Z</dcterms:created>
  <dcterms:modified xsi:type="dcterms:W3CDTF">2022-08-16T06:44:41Z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