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21" i="11"/>
  <c r="AY330" i="11" s="1"/>
  <c r="AY397" i="11" l="1"/>
  <c r="AY398" i="11"/>
  <c r="AY323" i="11"/>
  <c r="AY327" i="11"/>
  <c r="AY331" i="11"/>
  <c r="AY324" i="11"/>
  <c r="AY328" i="11"/>
  <c r="AY332" i="11"/>
  <c r="AY338" i="11"/>
  <c r="AY340" i="11"/>
  <c r="AY325" i="11"/>
  <c r="AY329" i="11"/>
  <c r="AY333"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00" i="11" l="1"/>
  <c r="AY172" i="11"/>
  <c r="AY115" i="11"/>
  <c r="AY119" i="11"/>
  <c r="AY123" i="11"/>
  <c r="AY153" i="11"/>
  <c r="AY138" i="11"/>
  <c r="AY126" i="11"/>
  <c r="AY198" i="11"/>
  <c r="AY116"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86" i="11"/>
  <c r="AY90" i="11"/>
  <c r="AY94" i="11"/>
  <c r="AY92" i="11"/>
  <c r="AY81"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<sst xmlns="http://schemas.openxmlformats.org/spreadsheetml/2006/main" count="1371" uniqueCount="697">
  <si>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</si>
  <si>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</si>
  <si>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</si>
  <si>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</si>
  <si>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</si>
  <si>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</si>
  <si>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</si>
  <si>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</si>
  <si>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</si>
  <si>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</si>
  <si>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</si>
  <si>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</si>
  <si>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</si>
  <si>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</si>
  <si>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</si>
  <si>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</si>
  <si>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</si>
  <si>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</si>
  <si>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</si>
  <si>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</si>
  <si>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</si>
  <si>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</si>
  <si>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</si>
  <si>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</si>
  <si>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</si>
  <si>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</si>
  <si>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</si>
  <si>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</si>
  <si>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</si>
  <si>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</si>
  <si>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</si>
  <si>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</si>
  <si>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</si>
  <si>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</si>
  <si>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</si>
  <si>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</si>
  <si>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</si>
  <si>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</si>
  <si>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</si>
  <si>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</si>
  <si>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</si>
  <si>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</si>
  <si>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</si>
  <si>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</si>
  <si>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</si>
  <si>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</si>
  <si>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</si>
  <si>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</si>
  <si>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</si>
  <si>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</si>
  <si>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</si>
  <si>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</si>
  <si>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</si>
  <si>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</si>
  <si>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</si>
  <si>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</si>
  <si>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</si>
  <si>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</si>
  <si>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</si>
  <si>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</si>
  <si>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</si>
  <si>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</si>
  <si>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</si>
  <si>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</si>
  <si>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</si>
  <si>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</si>
  <si>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</si>
  <si>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</si>
  <si>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</si>
  <si>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</si>
  <si>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</si>
  <si>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</si>
  <si>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</si>
  <si>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</si>
  <si>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</si>
  <si>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</si>
  <si>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</si>
  <si>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</si>
  <si>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</si>
  <si>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</si>
  <si>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</si>
  <si>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</si>
  <si>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</si>
  <si>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</si>
  <si>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</si>
  <si>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</si>
  <si>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</si>
  <si>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</si>
  <si>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</si>
  <si>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</si>
  <si>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</si>
  <si>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</si>
  <si>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</si>
  <si>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</si>
  <si>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</si>
  <si>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</si>
  <si>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</si>
  <si>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</si>
  <si>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</si>
  <si>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</si>
  <si>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</si>
  <si>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</si>
  <si>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</si>
  <si>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</si>
  <si>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</si>
  <si>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</si>
  <si>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</si>
  <si>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</si>
  <si>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</si>
  <si>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</si>
  <si>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</si>
  <si>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</si>
  <si>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</si>
  <si>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</si>
  <si>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</si>
  <si>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</si>
  <si>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</si>
  <si>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</si>
  <si>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</si>
  <si>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</si>
  <si>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</si>
  <si>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</si>
  <si>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</si>
  <si>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</si>
  <si>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</si>
  <si>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</si>
  <si>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</si>
  <si>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</si>
  <si>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</si>
  <si>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</si>
  <si>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</si>
  <si>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</si>
  <si>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</si>
  <si>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</si>
  <si>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</si>
  <si>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</si>
  <si>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</si>
  <si>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</si>
  <si>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</si>
  <si>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</si>
  <si>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</si>
  <si>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</si>
  <si>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</si>
  <si>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</si>
  <si>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</si>
  <si>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</si>
  <si>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</si>
  <si>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</si>
  <si>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</si>
  <si>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</si>
  <si>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</si>
  <si>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</si>
  <si>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</si>
  <si>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</si>
  <si>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</si>
  <si>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</si>
  <si>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</si>
  <si>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</si>
  <si>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</si>
  <si>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</si>
  <si>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</si>
  <si>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</si>
  <si>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</si>
  <si>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</si>
  <si>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</si>
  <si>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</si>
  <si>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</si>
  <si>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</si>
  <si>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</si>
  <si>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</si>
  <si>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</si>
  <si>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</si>
  <si>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</si>
  <si>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</si>
  <si>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</si>
  <si>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</si>
  <si>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</si>
  <si>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</si>
  <si>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</si>
  <si>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</si>
  <si>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</si>
  <si>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</si>
  <si>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</si>
  <si>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</si>
  <si>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</si>
  <si>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</si>
  <si>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</si>
  <si>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</si>
  <si>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</si>
  <si>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</si>
  <si>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</si>
  <si>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</si>
  <si>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</si>
  <si>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</si>
  <si>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</si>
  <si>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</si>
  <si>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</si>
  <si>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</si>
  <si>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</si>
  <si>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</si>
  <si>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</si>
  <si>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</si>
  <si>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</si>
  <si>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</si>
  <si>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</si>
  <si>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</si>
  <si>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</si>
  <si>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</si>
  <si>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</si>
  <si>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</si>
  <si>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</si>
  <si>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</si>
  <si>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</si>
  <si>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</si>
  <si>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</si>
  <si>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</si>
  <si>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</si>
  <si>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</si>
  <si>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</si>
  <si>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</si>
  <si>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</si>
  <si>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</si>
  <si>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</si>
  <si>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</si>
  <si>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</si>
  <si>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</si>
  <si>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</si>
  <si>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</si>
  <si>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</si>
  <si>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</si>
  <si>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</si>
  <si>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</si>
  <si>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</si>
  <si>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</si>
  <si>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</si>
  <si>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</si>
  <si>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</si>
  <si>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</si>
  <si>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</si>
  <si>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</si>
  <si>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</si>
  <si>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</si>
  <si>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</si>
  <si>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</si>
  <si>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</si>
  <si>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</si>
  <si>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</si>
  <si>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</si>
  <si>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</si>
  <si>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</si>
  <si>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</si>
  <si>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</si>
  <si>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</si>
  <si>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</si>
  <si>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</si>
  <si>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</si>
  <si>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</si>
  <si>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</si>
  <si>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</si>
  <si>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</si>
  <si>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</si>
  <si>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</si>
  <si>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</si>
  <si>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</si>
  <si>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</si>
  <si>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</si>
  <si>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</si>
  <si>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</si>
  <si>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</si>
  <si>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</si>
  <si>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</si>
  <si>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</si>
  <si>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</si>
  <si>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</si>
  <si>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</si>
  <si>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</si>
  <si>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</si>
  <si>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</si>
  <si>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</si>
  <si>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</si>
  <si>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</si>
  <si>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</si>
  <si>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</si>
  <si>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</si>
  <si>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</si>
  <si>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</si>
  <si>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</si>
  <si>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</si>
  <si>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</si>
  <si>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</si>
  <si>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</si>
  <si>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</si>
  <si>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</si>
  <si>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</si>
  <si>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</si>
  <si>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</si>
  <si>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</si>
  <si>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</si>
  <si>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</si>
  <si>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</si>
  <si>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</si>
  <si>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</si>
  <si>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</si>
  <si>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</si>
  <si>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</si>
  <si>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</si>
  <si>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</si>
  <si>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</si>
  <si>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</si>
  <si>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</si>
  <si>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</si>
  <si>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</si>
  <si>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</si>
  <si>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</si>
  <si>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</si>
  <si>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</si>
  <si>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</si>
  <si>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</si>
  <si>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</si>
  <si>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</si>
  <si>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</si>
  <si>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</si>
  <si>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</si>
  <si>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</si>
  <si>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</si>
  <si>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</si>
  <si>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</si>
  <si>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</si>
  <si>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</si>
  <si>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</si>
  <si>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</si>
  <si>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</si>
  <si>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</si>
  <si>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</si>
  <si>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</si>
  <si>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</si>
  <si>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</si>
  <si>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</si>
  <si>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</si>
  <si>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</si>
  <si>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</si>
  <si>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</si>
  <si>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</si>
  <si>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</si>
  <si>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</si>
  <si>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</si>
  <si>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</si>
  <si>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</si>
  <si>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</si>
  <si>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</si>
  <si>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</si>
  <si>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</si>
  <si>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</si>
  <si>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</si>
  <si>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</si>
  <si>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</si>
  <si>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</si>
  <si>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</si>
  <si>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</si>
  <si>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</si>
  <si>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</si>
  <si>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</si>
  <si>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</si>
  <si>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</si>
  <si>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</si>
  <si>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</si>
  <si>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</si>
  <si>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</si>
  <si>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</si>
  <si>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</si>
  <si>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</si>
  <si>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</si>
  <si>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</si>
  <si>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</si>
  <si>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</si>
  <si>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</si>
  <si>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</si>
  <si>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</si>
  <si>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</si>
  <si>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</si>
  <si>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</si>
  <si>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</si>
  <si>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</si>
  <si>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</si>
  <si>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</si>
  <si>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</si>
  <si>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</si>
  <si>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</si>
  <si>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</si>
  <si>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</si>
  <si>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</si>
  <si>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</si>
  <si>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</si>
  <si>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</si>
  <si>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</si>
  <si>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</si>
  <si>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</si>
  <si>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</si>
  <si>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</si>
  <si>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</si>
  <si>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</si>
  <si>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</si>
  <si>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</si>
  <si>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</si>
  <si>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</si>
  <si>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</si>
  <si>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</si>
  <si>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</si>
  <si>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</si>
  <si>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</si>
  <si>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</si>
  <si>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</si>
  <si>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</si>
  <si>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</si>
  <si>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</si>
  <si>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</si>
  <si>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</si>
  <si>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</si>
  <si>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</si>
  <si>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</si>
  <si>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</si>
  <si>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</si>
  <si>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</si>
  <si>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</si>
  <si>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</si>
  <si>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</si>
  <si>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</si>
  <si>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</si>
  <si>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</si>
  <si>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</si>
  <si>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</si>
  <si>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</si>
  <si>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</si>
  <si>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</si>
  <si>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</si>
  <si>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</si>
  <si>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</si>
  <si>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</si>
  <si>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</si>
  <si>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</si>
  <si>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</si>
  <si>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</si>
  <si>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</si>
  <si>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</si>
  <si>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</si>
  <si>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</si>
  <si>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</si>
  <si>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</si>
  <si>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</si>
  <si>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</si>
  <si>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</si>
  <si>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</si>
  <si>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</si>
  <si>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</si>
  <si>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</si>
  <si>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</si>
  <si>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</si>
  <si>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</si>
  <si>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</si>
  <si>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</si>
  <si>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</si>
  <si>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</si>
  <si>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</si>
  <si>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</si>
  <si>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</si>
  <si>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</si>
  <si>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</si>
  <si>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</si>
  <si>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</si>
  <si>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</si>
  <si>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</si>
  <si>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</si>
  <si>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</si>
  <si>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</si>
  <si>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</si>
  <si>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</si>
  <si>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</si>
  <si>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</si>
  <si>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</si>
  <si>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</si>
  <si>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</si>
  <si>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</si>
  <si>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</si>
  <si>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</si>
  <si>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</si>
  <si>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</si>
  <si>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</si>
  <si>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</si>
  <si>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</si>
  <si>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</si>
  <si>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</si>
  <si>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</si>
  <si>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</si>
  <si>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</si>
  <si>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</si>
  <si>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</si>
  <si>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</si>
  <si>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</si>
  <si>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</si>
  <si>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</si>
  <si>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</si>
  <si>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</si>
  <si>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</si>
  <si>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</si>
  <si>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</si>
  <si>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</si>
  <si>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</si>
  <si>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</si>
  <si>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</si>
  <si>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</si>
  <si>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</si>
  <si>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</si>
  <si>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</si>
  <si>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</si>
  <si>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</si>
  <si>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</si>
  <si>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</si>
  <si>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</si>
  <si>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</si>
  <si>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</si>
  <si>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</si>
  <si>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</si>
  <si>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</si>
  <si>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</si>
  <si>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</si>
  <si>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</si>
  <si>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</si>
  <si>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</si>
  <si>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</si>
  <si>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</si>
  <si>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</si>
  <si>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</si>
  <si>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</si>
  <si>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</si>
  <si>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</si>
  <si>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</si>
  <si>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</si>
  <si>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</si>
  <si>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</si>
  <si>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</si>
  <si>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</si>
  <si>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</si>
  <si>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</si>
  <si>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</si>
  <si>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</si>
  <si>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</si>
  <si>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</si>
  <si>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</si>
  <si>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</si>
  <si>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</si>
  <si>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</si>
  <si>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</si>
  <si>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</si>
  <si>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</si>
  <si>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</si>
  <si>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</si>
  <si>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</si>
  <si>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</si>
  <si>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</si>
  <si>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</si>
  <si>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</si>
  <si>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</si>
  <si>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</si>
  <si>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</si>
  <si>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</si>
  <si>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</si>
  <si>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</si>
  <si>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</si>
  <si>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</si>
  <si>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</si>
  <si>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</si>
  <si>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</si>
  <si>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</si>
  <si>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</si>
  <si>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</si>
  <si>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</si>
  <si>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</si>
  <si>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</si>
  <si>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</si>
  <si>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</si>
  <si>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</si>
  <si>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</si>
  <si>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</si>
  <si>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</si>
  <si>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</si>
  <si>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</si>
  <si>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</si>
  <si>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</si>
  <si>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</si>
  <si>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</si>
  <si>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</si>
  <si>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</si>
  <si>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</si>
  <si>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</si>
  <si>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</si>
  <si>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</si>
  <si>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</si>
  <si>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</si>
  <si>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</si>
  <si>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</si>
  <si>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</si>
  <si>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</si>
  <si>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</si>
  <si>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</si>
  <si>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</si>
  <si>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</si>
  <si>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</si>
  <si>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</si>
  <si>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</si>
  <si>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地域保健活動検討経費</t>
  </si>
  <si>
    <t>健康局</t>
  </si>
  <si>
    <t>平成１７年度</t>
  </si>
  <si>
    <t>終了予定なし</t>
  </si>
  <si>
    <t>健康課地域保健室</t>
  </si>
  <si>
    <t>-</t>
  </si>
  <si>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</si>
  <si>
    <t>職員旅費</t>
  </si>
  <si>
    <t>委員等旅費</t>
  </si>
  <si>
    <t>諸謝金</t>
  </si>
  <si>
    <t>箇所</t>
  </si>
  <si>
    <t>地域保健室調べ</t>
  </si>
  <si>
    <t>地域・職域連携推進事業関係者会議出席者数</t>
  </si>
  <si>
    <t>件</t>
  </si>
  <si>
    <t>当該年度執行額（千円）／地域・職域連携推進協議会の設置数</t>
    <phoneticPr fontId="5"/>
  </si>
  <si>
    <t>千円</t>
  </si>
  <si>
    <t>X　/　Y</t>
    <phoneticPr fontId="5"/>
  </si>
  <si>
    <t>／　</t>
    <phoneticPr fontId="5"/>
  </si>
  <si>
    <t>地域・職域連携推進事業費</t>
  </si>
  <si>
    <t>270</t>
  </si>
  <si>
    <t>234</t>
  </si>
  <si>
    <t>273</t>
  </si>
  <si>
    <t>286</t>
  </si>
  <si>
    <t>299</t>
  </si>
  <si>
    <t>295</t>
  </si>
  <si>
    <t>302</t>
  </si>
  <si>
    <t>309</t>
  </si>
  <si>
    <t>○</t>
  </si>
  <si>
    <t>厚労</t>
  </si>
  <si>
    <t>地域保健室長　原渕　明</t>
    <rPh sb="7" eb="9">
      <t>ハラブチ</t>
    </rPh>
    <rPh sb="10" eb="11">
      <t>アキラ</t>
    </rPh>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</si>
  <si>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</si>
  <si>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</si>
  <si>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</si>
  <si>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P2</t>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</si>
  <si>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</si>
  <si>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</si>
  <si>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https://www.mhlw.go.jp/wp/seisaku/hyouka/dl/r03_jizenbunseki/I-10-1.pdf</t>
  </si>
  <si>
    <t>無</t>
  </si>
  <si>
    <t>‐</t>
  </si>
  <si>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</si>
  <si>
    <t>今後は事業のさらなる普及啓発と適正執行に努める。</t>
  </si>
  <si>
    <t>ｄｅｓｉｇｎ　ｏｆｆｉｃｅ　ＣＯｒＳ</t>
    <phoneticPr fontId="5"/>
  </si>
  <si>
    <t>個人A</t>
    <rPh sb="0" eb="2">
      <t>コジン</t>
    </rPh>
    <phoneticPr fontId="5"/>
  </si>
  <si>
    <t>個人B</t>
    <rPh sb="0" eb="2">
      <t>コジン</t>
    </rPh>
    <phoneticPr fontId="5"/>
  </si>
  <si>
    <t>-</t>
    <phoneticPr fontId="5"/>
  </si>
  <si>
    <t>図書</t>
    <rPh sb="0" eb="2">
      <t>トショ</t>
    </rPh>
    <phoneticPr fontId="5"/>
  </si>
  <si>
    <t>地域保健活動検討事業に携わる職員旅費</t>
    <rPh sb="0" eb="2">
      <t>チイキ</t>
    </rPh>
    <rPh sb="2" eb="4">
      <t>ホケン</t>
    </rPh>
    <rPh sb="4" eb="6">
      <t>カツドウ</t>
    </rPh>
    <rPh sb="6" eb="8">
      <t>ケントウ</t>
    </rPh>
    <rPh sb="8" eb="10">
      <t>ジギョウ</t>
    </rPh>
    <rPh sb="11" eb="12">
      <t>タズサ</t>
    </rPh>
    <rPh sb="14" eb="16">
      <t>ショクイン</t>
    </rPh>
    <rPh sb="16" eb="18">
      <t>リョヒ</t>
    </rPh>
    <phoneticPr fontId="5"/>
  </si>
  <si>
    <t>公衆衛生医師確保推進関連ホームページ改修、資料作成</t>
    <rPh sb="0" eb="2">
      <t>コウシュウ</t>
    </rPh>
    <rPh sb="2" eb="4">
      <t>エイセイ</t>
    </rPh>
    <rPh sb="4" eb="6">
      <t>イシ</t>
    </rPh>
    <rPh sb="6" eb="8">
      <t>カクホ</t>
    </rPh>
    <rPh sb="8" eb="10">
      <t>スイシン</t>
    </rPh>
    <rPh sb="10" eb="12">
      <t>カンレン</t>
    </rPh>
    <rPh sb="18" eb="20">
      <t>カイシュウ</t>
    </rPh>
    <rPh sb="21" eb="23">
      <t>シリョウ</t>
    </rPh>
    <rPh sb="23" eb="25">
      <t>サクセイ</t>
    </rPh>
    <phoneticPr fontId="5"/>
  </si>
  <si>
    <t>レジナビフェアオンライン</t>
    <phoneticPr fontId="5"/>
  </si>
  <si>
    <t>令和３年度地域・職域連携推進関係者会議</t>
    <phoneticPr fontId="5"/>
  </si>
  <si>
    <t>効果的な地域保健活動の推進</t>
    <rPh sb="0" eb="3">
      <t>コウカテキ</t>
    </rPh>
    <rPh sb="4" eb="6">
      <t>チイキ</t>
    </rPh>
    <rPh sb="6" eb="8">
      <t>ホケン</t>
    </rPh>
    <rPh sb="8" eb="10">
      <t>カツドウ</t>
    </rPh>
    <rPh sb="11" eb="13">
      <t>スイシン</t>
    </rPh>
    <phoneticPr fontId="5"/>
  </si>
  <si>
    <t>地域・職域連携推進協議会の設置数（間接的指標）
※令和３年度の実績はコロナ禍を踏まえ未回収自治体もあることからあくまで参考値</t>
    <phoneticPr fontId="5"/>
  </si>
  <si>
    <t>都道府県及び二次医療圏単位で設置される地域・職域連携推進協議会の設置を100%とする</t>
    <phoneticPr fontId="5"/>
  </si>
  <si>
    <t>-</t>
    <phoneticPr fontId="5"/>
  </si>
  <si>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phoneticPr fontId="5"/>
  </si>
  <si>
    <t>地域保健活動の効果的な推進及び生涯を通じた継続的な健康づくり体制を構築するため、公衆衛生医師の確保や地域・職域の連携推進等を図る。</t>
    <rPh sb="13" eb="14">
      <t>オヨ</t>
    </rPh>
    <rPh sb="40" eb="42">
      <t>コウシュウ</t>
    </rPh>
    <rPh sb="42" eb="44">
      <t>エイセイ</t>
    </rPh>
    <rPh sb="44" eb="46">
      <t>イシ</t>
    </rPh>
    <rPh sb="47" eb="49">
      <t>カクホ</t>
    </rPh>
    <rPh sb="50" eb="52">
      <t>チイキ</t>
    </rPh>
    <rPh sb="53" eb="55">
      <t>ショクイキ</t>
    </rPh>
    <rPh sb="56" eb="58">
      <t>レンケイ</t>
    </rPh>
    <rPh sb="58" eb="60">
      <t>スイシン</t>
    </rPh>
    <rPh sb="60" eb="61">
      <t>トウ</t>
    </rPh>
    <rPh sb="62" eb="63">
      <t>ハカ</t>
    </rPh>
    <phoneticPr fontId="5"/>
  </si>
  <si>
    <t>A.個人A</t>
    <rPh sb="2" eb="4">
      <t>コジン</t>
    </rPh>
    <phoneticPr fontId="5"/>
  </si>
  <si>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5"/>
  </si>
  <si>
    <t>個人D</t>
    <rPh sb="0" eb="2">
      <t>コジン</t>
    </rPh>
    <phoneticPr fontId="5"/>
  </si>
  <si>
    <t>個人C</t>
    <rPh sb="0" eb="2">
      <t>コジン</t>
    </rPh>
    <phoneticPr fontId="5"/>
  </si>
  <si>
    <t>厚生労働省共済組合本部長長期経理</t>
    <rPh sb="0" eb="2">
      <t>コウセイ</t>
    </rPh>
    <rPh sb="2" eb="5">
      <t>ロウドウショウ</t>
    </rPh>
    <rPh sb="5" eb="7">
      <t>キョウサイ</t>
    </rPh>
    <rPh sb="7" eb="9">
      <t>クミアイ</t>
    </rPh>
    <rPh sb="9" eb="12">
      <t>ホンブチョウ</t>
    </rPh>
    <rPh sb="12" eb="14">
      <t>チョウキ</t>
    </rPh>
    <rPh sb="14" eb="16">
      <t>ケイリ</t>
    </rPh>
    <phoneticPr fontId="5"/>
  </si>
  <si>
    <t>株式会社ドコモＣＳ</t>
    <rPh sb="0" eb="4">
      <t>カブシキガイシャ</t>
    </rPh>
    <phoneticPr fontId="5"/>
  </si>
  <si>
    <t>株式会社ステージ</t>
    <rPh sb="0" eb="2">
      <t>カブシキ</t>
    </rPh>
    <rPh sb="2" eb="4">
      <t>カイシャ</t>
    </rPh>
    <phoneticPr fontId="5"/>
  </si>
  <si>
    <t>地域保健活動検討事業に携わる非常勤職員賃金</t>
    <rPh sb="0" eb="2">
      <t>チイキ</t>
    </rPh>
    <rPh sb="2" eb="4">
      <t>ホケン</t>
    </rPh>
    <rPh sb="4" eb="6">
      <t>カツドウ</t>
    </rPh>
    <rPh sb="6" eb="8">
      <t>ケントウ</t>
    </rPh>
    <rPh sb="8" eb="10">
      <t>ジギョウ</t>
    </rPh>
    <rPh sb="11" eb="12">
      <t>タズサ</t>
    </rPh>
    <rPh sb="14" eb="17">
      <t>ヒジョウキン</t>
    </rPh>
    <rPh sb="17" eb="19">
      <t>ショクイン</t>
    </rPh>
    <rPh sb="19" eb="21">
      <t>チンギン</t>
    </rPh>
    <phoneticPr fontId="5"/>
  </si>
  <si>
    <t>丸の内新聞株式会社</t>
    <rPh sb="0" eb="1">
      <t>マル</t>
    </rPh>
    <rPh sb="2" eb="3">
      <t>ウチ</t>
    </rPh>
    <rPh sb="3" eb="5">
      <t>シンブン</t>
    </rPh>
    <rPh sb="5" eb="7">
      <t>カブシキ</t>
    </rPh>
    <rPh sb="7" eb="9">
      <t>カイシャ</t>
    </rPh>
    <phoneticPr fontId="5"/>
  </si>
  <si>
    <t>通信費</t>
    <rPh sb="0" eb="2">
      <t>ツウシン</t>
    </rPh>
    <rPh sb="2" eb="3">
      <t>ヒ</t>
    </rPh>
    <phoneticPr fontId="5"/>
  </si>
  <si>
    <t>地方衛生研究所の体制検討に必要な調査を翌年度に渡って行う必要があるため、妥当である。</t>
    <rPh sb="0" eb="2">
      <t>チホウ</t>
    </rPh>
    <rPh sb="2" eb="4">
      <t>エイセイ</t>
    </rPh>
    <rPh sb="4" eb="7">
      <t>ケンキュウショ</t>
    </rPh>
    <rPh sb="8" eb="10">
      <t>タイセイ</t>
    </rPh>
    <rPh sb="10" eb="12">
      <t>ケントウ</t>
    </rPh>
    <rPh sb="13" eb="15">
      <t>ヒツヨウ</t>
    </rPh>
    <rPh sb="16" eb="18">
      <t>チョウサ</t>
    </rPh>
    <rPh sb="19" eb="22">
      <t>ヨクネンド</t>
    </rPh>
    <rPh sb="23" eb="24">
      <t>ワタ</t>
    </rPh>
    <rPh sb="26" eb="27">
      <t>オコナ</t>
    </rPh>
    <rPh sb="28" eb="30">
      <t>ヒツヨウ</t>
    </rPh>
    <rPh sb="36" eb="38">
      <t>ダトウ</t>
    </rPh>
    <phoneticPr fontId="5"/>
  </si>
  <si>
    <t>5,533 / 362</t>
    <phoneticPr fontId="5"/>
  </si>
  <si>
    <t>2,352/-</t>
    <phoneticPr fontId="5"/>
  </si>
  <si>
    <t>-</t>
    <phoneticPr fontId="5"/>
  </si>
  <si>
    <t>112,851/386</t>
    <phoneticPr fontId="5"/>
  </si>
  <si>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</si>
  <si>
    <t>地方自治体では実施できない全国的な事業の実施や、関係者会議による好事例の普及等を実施しており、国が実施すべき事業である。</t>
  </si>
  <si>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</si>
  <si>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</si>
  <si>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消耗品等に係る支出の抑制等によりコストの削減に努めており、妥当な水準である。</t>
  </si>
  <si>
    <t>本経費は、地域保健活動に伴う会議開催等にかかる経費であり、実状に応じて適切に執行する。</t>
  </si>
  <si>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</si>
  <si>
    <t>コスト削減や効率化に向け、執行実績を勘案した予算積算としている。</t>
    <rPh sb="6" eb="9">
      <t>コウリツカ</t>
    </rPh>
    <rPh sb="10" eb="11">
      <t>ム</t>
    </rPh>
    <rPh sb="22" eb="24">
      <t>ヨサン</t>
    </rPh>
    <phoneticPr fontId="5"/>
  </si>
  <si>
    <t>地域・職域連携推進事業関係者会議出席者数はおおむね見込みに見合ったものである。</t>
    <rPh sb="25" eb="27">
      <t>ミコ</t>
    </rPh>
    <rPh sb="29" eb="31">
      <t>ミア</t>
    </rPh>
    <phoneticPr fontId="5"/>
  </si>
  <si>
    <t>新型コロナウイルス感染症の影響により、会議等が開催できなかったため。</t>
    <rPh sb="0" eb="2">
      <t>シンガタ</t>
    </rPh>
    <rPh sb="9" eb="11">
      <t>カンセン</t>
    </rPh>
    <rPh sb="11" eb="12">
      <t>ショウ</t>
    </rPh>
    <rPh sb="13" eb="15">
      <t>エイキョウ</t>
    </rPh>
    <rPh sb="19" eb="21">
      <t>カイギ</t>
    </rPh>
    <rPh sb="21" eb="22">
      <t>トウ</t>
    </rPh>
    <rPh sb="23" eb="25">
      <t>カイサイ</t>
    </rPh>
    <phoneticPr fontId="5"/>
  </si>
  <si>
    <t>地域・職域連携推進協議会について、令和２、３年度は正確な設置数を把握できていないため、令和４年度実績を踏まえて判断することとしたい。</t>
    <rPh sb="0" eb="2">
      <t>チイキ</t>
    </rPh>
    <rPh sb="2" eb="4">
      <t>ゼンチイキ</t>
    </rPh>
    <rPh sb="28" eb="31">
      <t>セッチスウ</t>
    </rPh>
    <rPh sb="32" eb="34">
      <t>ハアク</t>
    </rPh>
    <rPh sb="43" eb="45">
      <t>レイワ</t>
    </rPh>
    <rPh sb="46" eb="48">
      <t>ネンド</t>
    </rPh>
    <rPh sb="48" eb="50">
      <t>ジッセキ</t>
    </rPh>
    <rPh sb="51" eb="52">
      <t>フ</t>
    </rPh>
    <rPh sb="55" eb="57">
      <t>ハンダン</t>
    </rPh>
    <phoneticPr fontId="5"/>
  </si>
  <si>
    <t>地域保健活動の効果的な推進を図るために必要な事業であり、引き続き、必要な予算額を確保し、適正な執行に努めること。</t>
    <phoneticPr fontId="5"/>
  </si>
  <si>
    <t>点検対象外</t>
    <rPh sb="0" eb="5">
      <t>テンケンタイショウガイ</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</si>
  <si>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</si>
  <si>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6,008/212</t>
    <phoneticPr fontId="5"/>
  </si>
  <si>
    <t>保健所について、新型コロナウイルス感染症対応において明らかになった体制等の課題を踏まえながら、将来の新興・再興感染症を見据え、これらにも適切に対応しながら、生活習慣病対策等の保健所業務の役割も十分に果たしていくための調査・検討等を行うため。
「重要政策推進枠」169</t>
    <rPh sb="87" eb="90">
      <t>ホケンジョ</t>
    </rPh>
    <rPh sb="90" eb="92">
      <t>ギョウム</t>
    </rPh>
    <rPh sb="123" eb="125">
      <t>ジュウヨウ</t>
    </rPh>
    <rPh sb="125" eb="127">
      <t>セイサク</t>
    </rPh>
    <rPh sb="127" eb="129">
      <t>スイシン</t>
    </rPh>
    <rPh sb="129" eb="130">
      <t>ワク</t>
    </rPh>
    <phoneticPr fontId="5"/>
  </si>
  <si>
    <t>株式会社メディカル・プリンシプル社</t>
    <rPh sb="0" eb="4">
      <t>カブシキガイシャ</t>
    </rPh>
    <rPh sb="16" eb="17">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</si>
</sst>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62243</xdr:colOff>
      <xdr:row>269</xdr:row>
      <xdr:rowOff>33617</xdr:rowOff>
    </xdr:from>
    <xdr:to>
      <xdr:col>37</xdr:col>
      <xdr:colOff>74949</xdr:colOff>
      <xdr:row>270</xdr:row>
      <xdr:rowOff>280936</xdr:rowOff>
    </xdr:to>
    <xdr:sp macro="" textlink="">
      <xdr:nvSpPr>
        <xdr:cNvPr id="12" name="正方形/長方形 11"/>
        <xdr:cNvSpPr/>
      </xdr:nvSpPr>
      <xdr:spPr>
        <a:xfrm>
          <a:off x="4298067" y="36856146"/>
          <a:ext cx="3240000" cy="59470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19</xdr:col>
      <xdr:colOff>69655</xdr:colOff>
      <xdr:row>270</xdr:row>
      <xdr:rowOff>303703</xdr:rowOff>
    </xdr:from>
    <xdr:to>
      <xdr:col>39</xdr:col>
      <xdr:colOff>67538</xdr:colOff>
      <xdr:row>273</xdr:row>
      <xdr:rowOff>89556</xdr:rowOff>
    </xdr:to>
    <xdr:sp macro="" textlink="">
      <xdr:nvSpPr>
        <xdr:cNvPr id="13" name="大かっこ 12"/>
        <xdr:cNvSpPr/>
      </xdr:nvSpPr>
      <xdr:spPr>
        <a:xfrm>
          <a:off x="3902067" y="37473615"/>
          <a:ext cx="4032000" cy="828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29</xdr:col>
      <xdr:colOff>68596</xdr:colOff>
      <xdr:row>272</xdr:row>
      <xdr:rowOff>235324</xdr:rowOff>
    </xdr:from>
    <xdr:to>
      <xdr:col>29</xdr:col>
      <xdr:colOff>68596</xdr:colOff>
      <xdr:row>273</xdr:row>
      <xdr:rowOff>325033</xdr:rowOff>
    </xdr:to>
    <xdr:cxnSp macro="">
      <xdr:nvCxnSpPr>
        <xdr:cNvPr id="14" name="直線矢印コネクタ 13"/>
        <xdr:cNvCxnSpPr/>
      </xdr:nvCxnSpPr>
      <xdr:spPr>
        <a:xfrm flipH="1">
          <a:off x="5918067" y="38100000"/>
          <a:ext cx="0" cy="4370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62243</xdr:colOff>
      <xdr:row>274</xdr:row>
      <xdr:rowOff>78504</xdr:rowOff>
    </xdr:from>
    <xdr:to>
      <xdr:col>37</xdr:col>
      <xdr:colOff>74949</xdr:colOff>
      <xdr:row>275</xdr:row>
      <xdr:rowOff>299570</xdr:rowOff>
    </xdr:to>
    <xdr:sp macro="" textlink="">
      <xdr:nvSpPr>
        <xdr:cNvPr id="15" name="正方形/長方形 14"/>
        <xdr:cNvSpPr/>
      </xdr:nvSpPr>
      <xdr:spPr>
        <a:xfrm>
          <a:off x="4298067" y="38637945"/>
          <a:ext cx="3240000" cy="5684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19</xdr:col>
      <xdr:colOff>69655</xdr:colOff>
      <xdr:row>276</xdr:row>
      <xdr:rowOff>14082</xdr:rowOff>
    </xdr:from>
    <xdr:to>
      <xdr:col>39</xdr:col>
      <xdr:colOff>67538</xdr:colOff>
      <xdr:row>278</xdr:row>
      <xdr:rowOff>122995</xdr:rowOff>
    </xdr:to>
    <xdr:sp macro="" textlink="">
      <xdr:nvSpPr>
        <xdr:cNvPr id="16" name="大かっこ 15"/>
        <xdr:cNvSpPr/>
      </xdr:nvSpPr>
      <xdr:spPr>
        <a:xfrm>
          <a:off x="3902067" y="39268288"/>
          <a:ext cx="4032000" cy="803678"/>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地域・職域連携推進関係者会議</a:t>
          </a:r>
          <a:endParaRPr kumimoji="1" lang="en-US" altLang="ja-JP" sz="1100"/>
        </a:p>
        <a:p>
          <a:pPr algn="ctr">
            <a:lnSpc>
              <a:spcPts val="1300"/>
            </a:lnSpc>
          </a:pPr>
          <a:r>
            <a:rPr kumimoji="1" lang="ja-JP" altLang="en-US" sz="1100"/>
            <a:t>公衆衛生医師確保推進ホームページ改修、資料作成</a:t>
          </a:r>
          <a:endParaRPr kumimoji="1" lang="en-US" altLang="ja-JP" sz="1100"/>
        </a:p>
        <a:p>
          <a:pPr algn="ctr">
            <a:lnSpc>
              <a:spcPts val="1300"/>
            </a:lnSpc>
          </a:pPr>
          <a:r>
            <a:rPr kumimoji="1" lang="ja-JP" altLang="en-US" sz="1100"/>
            <a:t>地域保健活動検討事業に携わる職員旅費等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637</v>
      </c>
      <c r="AK2" s="172"/>
      <c r="AL2" s="172"/>
      <c r="AM2" s="172"/>
      <c r="AN2" s="75" t="s">
        <v>285</v>
      </c>
      <c r="AO2" s="172">
        <v>21</v>
      </c>
      <c r="AP2" s="172"/>
      <c r="AQ2" s="172"/>
      <c r="AR2" s="76" t="s">
        <v>285</v>
      </c>
      <c r="AS2" s="173">
        <v>398</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638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42" customHeight="1" x14ac:dyDescent="0.15">
      <c r="A9" s="189" t="s">
        <v>21</v>
      </c>
      <c r="B9" s="190"/>
      <c r="C9" s="190"/>
      <c r="D9" s="190"/>
      <c r="E9" s="190"/>
      <c r="F9" s="190"/>
      <c r="G9" s="191" t="s">
        <v>663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v>
      </c>
      <c r="Q13" s="217"/>
      <c r="R13" s="217"/>
      <c r="S13" s="217"/>
      <c r="T13" s="217"/>
      <c r="U13" s="217"/>
      <c r="V13" s="218"/>
      <c r="W13" s="216">
        <v>13</v>
      </c>
      <c r="X13" s="217"/>
      <c r="Y13" s="217"/>
      <c r="Z13" s="217"/>
      <c r="AA13" s="217"/>
      <c r="AB13" s="217"/>
      <c r="AC13" s="218"/>
      <c r="AD13" s="216">
        <v>21</v>
      </c>
      <c r="AE13" s="217"/>
      <c r="AF13" s="217"/>
      <c r="AG13" s="217"/>
      <c r="AH13" s="217"/>
      <c r="AI13" s="217"/>
      <c r="AJ13" s="218"/>
      <c r="AK13" s="216">
        <v>13</v>
      </c>
      <c r="AL13" s="217"/>
      <c r="AM13" s="217"/>
      <c r="AN13" s="217"/>
      <c r="AO13" s="217"/>
      <c r="AP13" s="217"/>
      <c r="AQ13" s="218"/>
      <c r="AR13" s="228">
        <v>182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v>93</v>
      </c>
      <c r="AE14" s="217"/>
      <c r="AF14" s="217"/>
      <c r="AG14" s="217"/>
      <c r="AH14" s="217"/>
      <c r="AI14" s="217"/>
      <c r="AJ14" s="218"/>
      <c r="AK14" s="216" t="s">
        <v>639</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639</v>
      </c>
      <c r="AE15" s="217"/>
      <c r="AF15" s="217"/>
      <c r="AG15" s="217"/>
      <c r="AH15" s="217"/>
      <c r="AI15" s="217"/>
      <c r="AJ15" s="218"/>
      <c r="AK15" s="216">
        <v>100</v>
      </c>
      <c r="AL15" s="217"/>
      <c r="AM15" s="217"/>
      <c r="AN15" s="217"/>
      <c r="AO15" s="217"/>
      <c r="AP15" s="217"/>
      <c r="AQ15" s="218"/>
      <c r="AR15" s="216" t="s">
        <v>614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v>-100</v>
      </c>
      <c r="AE16" s="217"/>
      <c r="AF16" s="217"/>
      <c r="AG16" s="217"/>
      <c r="AH16" s="217"/>
      <c r="AI16" s="217"/>
      <c r="AJ16" s="218"/>
      <c r="AK16" s="216" t="s">
        <v>639</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t="s">
        <v>639</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v>
      </c>
      <c r="Q18" s="261"/>
      <c r="R18" s="261"/>
      <c r="S18" s="261"/>
      <c r="T18" s="261"/>
      <c r="U18" s="261"/>
      <c r="V18" s="262"/>
      <c r="W18" s="260">
        <f>SUM(W13:AC17)</f>
        <v>13</v>
      </c>
      <c r="X18" s="261"/>
      <c r="Y18" s="261"/>
      <c r="Z18" s="261"/>
      <c r="AA18" s="261"/>
      <c r="AB18" s="261"/>
      <c r="AC18" s="262"/>
      <c r="AD18" s="260">
        <f>SUM(AD13:AJ17)</f>
        <v>14</v>
      </c>
      <c r="AE18" s="261"/>
      <c r="AF18" s="261"/>
      <c r="AG18" s="261"/>
      <c r="AH18" s="261"/>
      <c r="AI18" s="261"/>
      <c r="AJ18" s="262"/>
      <c r="AK18" s="260">
        <f>SUM(AK13:AQ17)</f>
        <v>113</v>
      </c>
      <c r="AL18" s="261"/>
      <c r="AM18" s="261"/>
      <c r="AN18" s="261"/>
      <c r="AO18" s="261"/>
      <c r="AP18" s="261"/>
      <c r="AQ18" s="262"/>
      <c r="AR18" s="260">
        <f>SUM(AR13:AX17)</f>
        <v>182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v>
      </c>
      <c r="Q19" s="217"/>
      <c r="R19" s="217"/>
      <c r="S19" s="217"/>
      <c r="T19" s="217"/>
      <c r="U19" s="217"/>
      <c r="V19" s="218"/>
      <c r="W19" s="216">
        <v>2</v>
      </c>
      <c r="X19" s="217"/>
      <c r="Y19" s="217"/>
      <c r="Z19" s="217"/>
      <c r="AA19" s="217"/>
      <c r="AB19" s="217"/>
      <c r="AC19" s="218"/>
      <c r="AD19" s="216">
        <v>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0.75</v>
      </c>
      <c r="Q20" s="292"/>
      <c r="R20" s="292"/>
      <c r="S20" s="292"/>
      <c r="T20" s="292"/>
      <c r="U20" s="292"/>
      <c r="V20" s="292"/>
      <c r="W20" s="292">
        <f>IF(W18=0, "-", SUM(W19)/W18)</f>
        <v>0.15384615384615385</v>
      </c>
      <c r="X20" s="292"/>
      <c r="Y20" s="292"/>
      <c r="Z20" s="292"/>
      <c r="AA20" s="292"/>
      <c r="AB20" s="292"/>
      <c r="AC20" s="292"/>
      <c r="AD20" s="292">
        <f>IF(AD18=0, "-", SUM(AD19)/AD18)</f>
        <v>0.42857142857142855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0.75</v>
      </c>
      <c r="Q21" s="292"/>
      <c r="R21" s="292"/>
      <c r="S21" s="292"/>
      <c r="T21" s="292"/>
      <c r="U21" s="292"/>
      <c r="V21" s="292"/>
      <c r="W21" s="292">
        <f>IF(W19=0, "-", SUM(W19)/SUM(W13,W14))</f>
        <v>0.15384615384615385</v>
      </c>
      <c r="X21" s="292"/>
      <c r="Y21" s="292"/>
      <c r="Z21" s="292"/>
      <c r="AA21" s="292"/>
      <c r="AB21" s="292"/>
      <c r="AC21" s="292"/>
      <c r="AD21" s="292">
        <f>IF(AD19=0, "-", SUM(AD19)/SUM(AD13,AD14))</f>
        <v>5.2631578947368418E-2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641</v>
      </c>
      <c r="H23" s="278"/>
      <c r="I23" s="278"/>
      <c r="J23" s="278"/>
      <c r="K23" s="278"/>
      <c r="L23" s="278"/>
      <c r="M23" s="278"/>
      <c r="N23" s="278"/>
      <c r="O23" s="279"/>
      <c r="P23" s="228">
        <v>6</v>
      </c>
      <c r="Q23" s="229"/>
      <c r="R23" s="229"/>
      <c r="S23" s="229"/>
      <c r="T23" s="229"/>
      <c r="U23" s="229"/>
      <c r="V23" s="280"/>
      <c r="W23" s="228">
        <v>6</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640</v>
      </c>
      <c r="H24" s="288"/>
      <c r="I24" s="288"/>
      <c r="J24" s="288"/>
      <c r="K24" s="288"/>
      <c r="L24" s="288"/>
      <c r="M24" s="288"/>
      <c r="N24" s="288"/>
      <c r="O24" s="289"/>
      <c r="P24" s="216">
        <v>5</v>
      </c>
      <c r="Q24" s="217"/>
      <c r="R24" s="217"/>
      <c r="S24" s="217"/>
      <c r="T24" s="217"/>
      <c r="U24" s="217"/>
      <c r="V24" s="218"/>
      <c r="W24" s="216">
        <v>174</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616</v>
      </c>
      <c r="H25" s="288"/>
      <c r="I25" s="288"/>
      <c r="J25" s="288"/>
      <c r="K25" s="288"/>
      <c r="L25" s="288"/>
      <c r="M25" s="288"/>
      <c r="N25" s="288"/>
      <c r="O25" s="289"/>
      <c r="P25" s="216">
        <v>1</v>
      </c>
      <c r="Q25" s="217"/>
      <c r="R25" s="217"/>
      <c r="S25" s="217"/>
      <c r="T25" s="217"/>
      <c r="U25" s="217"/>
      <c r="V25" s="218"/>
      <c r="W25" s="216">
        <v>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617</v>
      </c>
      <c r="H26" s="288"/>
      <c r="I26" s="288"/>
      <c r="J26" s="288"/>
      <c r="K26" s="288"/>
      <c r="L26" s="288"/>
      <c r="M26" s="288"/>
      <c r="N26" s="288"/>
      <c r="O26" s="289"/>
      <c r="P26" s="216">
        <v>0.3</v>
      </c>
      <c r="Q26" s="217"/>
      <c r="R26" s="217"/>
      <c r="S26" s="217"/>
      <c r="T26" s="217"/>
      <c r="U26" s="217"/>
      <c r="V26" s="218"/>
      <c r="W26" s="216">
        <v>0.3</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618</v>
      </c>
      <c r="H27" s="288"/>
      <c r="I27" s="288"/>
      <c r="J27" s="288"/>
      <c r="K27" s="288"/>
      <c r="L27" s="288"/>
      <c r="M27" s="288"/>
      <c r="N27" s="288"/>
      <c r="O27" s="289"/>
      <c r="P27" s="216">
        <v>0.2</v>
      </c>
      <c r="Q27" s="217"/>
      <c r="R27" s="217"/>
      <c r="S27" s="217"/>
      <c r="T27" s="217"/>
      <c r="U27" s="217"/>
      <c r="V27" s="218"/>
      <c r="W27" s="216">
        <v>0.2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13</v>
      </c>
      <c r="Q29" s="331"/>
      <c r="R29" s="331"/>
      <c r="S29" s="331"/>
      <c r="T29" s="331"/>
      <c r="U29" s="331"/>
      <c r="V29" s="332"/>
      <c r="W29" s="333">
        <f>AR13</f>
        <v>182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659</v>
      </c>
      <c r="H32" s="358"/>
      <c r="I32" s="358"/>
      <c r="J32" s="358"/>
      <c r="K32" s="358"/>
      <c r="L32" s="358"/>
      <c r="M32" s="358"/>
      <c r="N32" s="358"/>
      <c r="O32" s="358"/>
      <c r="P32" s="361" t="s">
        <v>621</v>
      </c>
      <c r="Q32" s="362"/>
      <c r="R32" s="362"/>
      <c r="S32" s="362"/>
      <c r="T32" s="362"/>
      <c r="U32" s="362"/>
      <c r="V32" s="362"/>
      <c r="W32" s="362"/>
      <c r="X32" s="363"/>
      <c r="Y32" s="367" t="s">
        <v>51</v>
      </c>
      <c r="Z32" s="368"/>
      <c r="AA32" s="369"/>
      <c r="AB32" s="370" t="s">
        <v>622</v>
      </c>
      <c r="AC32" s="370"/>
      <c r="AD32" s="370"/>
      <c r="AE32" s="371">
        <v>189</v>
      </c>
      <c r="AF32" s="371"/>
      <c r="AG32" s="371"/>
      <c r="AH32" s="371"/>
      <c r="AI32" s="371" t="s">
        <v>614</v>
      </c>
      <c r="AJ32" s="371"/>
      <c r="AK32" s="371"/>
      <c r="AL32" s="371"/>
      <c r="AM32" s="371">
        <v>297</v>
      </c>
      <c r="AN32" s="371"/>
      <c r="AO32" s="371"/>
      <c r="AP32" s="371"/>
      <c r="AQ32" s="398" t="s">
        <v>639</v>
      </c>
      <c r="AR32" s="371"/>
      <c r="AS32" s="371"/>
      <c r="AT32" s="371"/>
      <c r="AU32" s="389" t="s">
        <v>639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622</v>
      </c>
      <c r="AC33" s="370"/>
      <c r="AD33" s="370"/>
      <c r="AE33" s="371">
        <v>182</v>
      </c>
      <c r="AF33" s="371"/>
      <c r="AG33" s="371"/>
      <c r="AH33" s="371"/>
      <c r="AI33" s="371">
        <v>189</v>
      </c>
      <c r="AJ33" s="371"/>
      <c r="AK33" s="371"/>
      <c r="AL33" s="371"/>
      <c r="AM33" s="371">
        <v>189</v>
      </c>
      <c r="AN33" s="371"/>
      <c r="AO33" s="371"/>
      <c r="AP33" s="371"/>
      <c r="AQ33" s="371">
        <v>297</v>
      </c>
      <c r="AR33" s="371"/>
      <c r="AS33" s="371"/>
      <c r="AT33" s="371"/>
      <c r="AU33" s="389">
        <v>297</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623</v>
      </c>
      <c r="H35" s="395"/>
      <c r="I35" s="395"/>
      <c r="J35" s="395"/>
      <c r="K35" s="395"/>
      <c r="L35" s="395"/>
      <c r="M35" s="395"/>
      <c r="N35" s="395"/>
      <c r="O35" s="395"/>
      <c r="P35" s="395"/>
      <c r="Q35" s="395"/>
      <c r="R35" s="395"/>
      <c r="S35" s="395"/>
      <c r="T35" s="395"/>
      <c r="U35" s="395"/>
      <c r="V35" s="395"/>
      <c r="W35" s="395"/>
      <c r="X35" s="395"/>
      <c r="Y35" s="419" t="s">
        <v>582</v>
      </c>
      <c r="Z35" s="420"/>
      <c r="AA35" s="421"/>
      <c r="AB35" s="422" t="s">
        <v>624</v>
      </c>
      <c r="AC35" s="423"/>
      <c r="AD35" s="424"/>
      <c r="AE35" s="398">
        <v>15.3</v>
      </c>
      <c r="AF35" s="398"/>
      <c r="AG35" s="398"/>
      <c r="AH35" s="398"/>
      <c r="AI35" s="398" t="s">
        <v>678</v>
      </c>
      <c r="AJ35" s="398"/>
      <c r="AK35" s="398"/>
      <c r="AL35" s="398"/>
      <c r="AM35" s="398">
        <v>28.3</v>
      </c>
      <c r="AN35" s="398"/>
      <c r="AO35" s="398"/>
      <c r="AP35" s="398"/>
      <c r="AQ35" s="389">
        <v>292.39999999999998</v>
      </c>
      <c r="AR35" s="372"/>
      <c r="AS35" s="372"/>
      <c r="AT35" s="372"/>
      <c r="AU35" s="372"/>
      <c r="AV35" s="372"/>
      <c r="AW35" s="372"/>
      <c r="AX35" s="373"/>
    </row>
    <row r="36" spans="1:51" ht="35.2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625</v>
      </c>
      <c r="AC36" s="426"/>
      <c r="AD36" s="427"/>
      <c r="AE36" s="428" t="s">
        <v>676</v>
      </c>
      <c r="AF36" s="428"/>
      <c r="AG36" s="428"/>
      <c r="AH36" s="428"/>
      <c r="AI36" s="428" t="s">
        <v>677</v>
      </c>
      <c r="AJ36" s="428"/>
      <c r="AK36" s="428"/>
      <c r="AL36" s="428"/>
      <c r="AM36" s="428" t="s">
        <v>694</v>
      </c>
      <c r="AN36" s="428"/>
      <c r="AO36" s="428"/>
      <c r="AP36" s="428"/>
      <c r="AQ36" s="428" t="s">
        <v>679</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4</v>
      </c>
      <c r="AV38" s="435"/>
      <c r="AW38" s="324" t="s">
        <v>166</v>
      </c>
      <c r="AX38" s="329"/>
    </row>
    <row r="39" spans="1:51" ht="33" customHeight="1" x14ac:dyDescent="0.15">
      <c r="A39" s="472"/>
      <c r="B39" s="470"/>
      <c r="C39" s="470"/>
      <c r="D39" s="470"/>
      <c r="E39" s="470"/>
      <c r="F39" s="471"/>
      <c r="G39" s="374" t="s">
        <v>661</v>
      </c>
      <c r="H39" s="375"/>
      <c r="I39" s="375"/>
      <c r="J39" s="375"/>
      <c r="K39" s="375"/>
      <c r="L39" s="375"/>
      <c r="M39" s="375"/>
      <c r="N39" s="375"/>
      <c r="O39" s="376"/>
      <c r="P39" s="139" t="s">
        <v>660</v>
      </c>
      <c r="Q39" s="139"/>
      <c r="R39" s="139"/>
      <c r="S39" s="139"/>
      <c r="T39" s="139"/>
      <c r="U39" s="139"/>
      <c r="V39" s="139"/>
      <c r="W39" s="139"/>
      <c r="X39" s="140"/>
      <c r="Y39" s="385" t="s">
        <v>12</v>
      </c>
      <c r="Z39" s="386"/>
      <c r="AA39" s="387"/>
      <c r="AB39" s="388" t="s">
        <v>619</v>
      </c>
      <c r="AC39" s="388"/>
      <c r="AD39" s="388"/>
      <c r="AE39" s="389">
        <v>362</v>
      </c>
      <c r="AF39" s="372"/>
      <c r="AG39" s="372"/>
      <c r="AH39" s="372"/>
      <c r="AI39" s="389" t="s">
        <v>614</v>
      </c>
      <c r="AJ39" s="372"/>
      <c r="AK39" s="372"/>
      <c r="AL39" s="372"/>
      <c r="AM39" s="389">
        <v>212</v>
      </c>
      <c r="AN39" s="372"/>
      <c r="AO39" s="372"/>
      <c r="AP39" s="372"/>
      <c r="AQ39" s="391" t="s">
        <v>614</v>
      </c>
      <c r="AR39" s="392"/>
      <c r="AS39" s="392"/>
      <c r="AT39" s="393"/>
      <c r="AU39" s="372" t="s">
        <v>614</v>
      </c>
      <c r="AV39" s="372"/>
      <c r="AW39" s="372"/>
      <c r="AX39" s="373"/>
    </row>
    <row r="40" spans="1:51" ht="33"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619</v>
      </c>
      <c r="AC40" s="447"/>
      <c r="AD40" s="447"/>
      <c r="AE40" s="389">
        <v>395</v>
      </c>
      <c r="AF40" s="372"/>
      <c r="AG40" s="372"/>
      <c r="AH40" s="372"/>
      <c r="AI40" s="389">
        <v>386</v>
      </c>
      <c r="AJ40" s="372"/>
      <c r="AK40" s="372"/>
      <c r="AL40" s="372"/>
      <c r="AM40" s="389">
        <v>386</v>
      </c>
      <c r="AN40" s="372"/>
      <c r="AO40" s="372"/>
      <c r="AP40" s="372"/>
      <c r="AQ40" s="391" t="s">
        <v>614</v>
      </c>
      <c r="AR40" s="392"/>
      <c r="AS40" s="392"/>
      <c r="AT40" s="393"/>
      <c r="AU40" s="372">
        <v>386</v>
      </c>
      <c r="AV40" s="372"/>
      <c r="AW40" s="372"/>
      <c r="AX40" s="373"/>
    </row>
    <row r="41" spans="1:51" ht="33"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91.6</v>
      </c>
      <c r="AF41" s="372"/>
      <c r="AG41" s="372"/>
      <c r="AH41" s="372"/>
      <c r="AI41" s="389" t="s">
        <v>614</v>
      </c>
      <c r="AJ41" s="372"/>
      <c r="AK41" s="372"/>
      <c r="AL41" s="372"/>
      <c r="AM41" s="389">
        <v>54.9</v>
      </c>
      <c r="AN41" s="372"/>
      <c r="AO41" s="372"/>
      <c r="AP41" s="372"/>
      <c r="AQ41" s="391" t="s">
        <v>614</v>
      </c>
      <c r="AR41" s="392"/>
      <c r="AS41" s="392"/>
      <c r="AT41" s="393"/>
      <c r="AU41" s="372" t="s">
        <v>614</v>
      </c>
      <c r="AV41" s="372"/>
      <c r="AW41" s="372"/>
      <c r="AX41" s="373"/>
    </row>
    <row r="42" spans="1:51" ht="23.25" customHeight="1" x14ac:dyDescent="0.15">
      <c r="A42" s="460" t="s">
        <v>261</v>
      </c>
      <c r="B42" s="455"/>
      <c r="C42" s="455"/>
      <c r="D42" s="455"/>
      <c r="E42" s="455"/>
      <c r="F42" s="456"/>
      <c r="G42" s="496" t="s">
        <v>620</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626</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643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644</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645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642</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614</v>
      </c>
      <c r="K218" s="642"/>
      <c r="L218" s="642"/>
      <c r="M218" s="642"/>
      <c r="N218" s="642"/>
      <c r="O218" s="642"/>
      <c r="P218" s="642"/>
      <c r="Q218" s="642"/>
      <c r="R218" s="642"/>
      <c r="S218" s="642"/>
      <c r="T218" s="643"/>
      <c r="U218" s="616" t="s">
        <v>639</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639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639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636</v>
      </c>
      <c r="AE223" s="706"/>
      <c r="AF223" s="706"/>
      <c r="AG223" s="707" t="s">
        <v>680</v>
      </c>
      <c r="AH223" s="708"/>
      <c r="AI223" s="708"/>
      <c r="AJ223" s="708"/>
      <c r="AK223" s="708"/>
      <c r="AL223" s="708"/>
      <c r="AM223" s="708"/>
      <c r="AN223" s="708"/>
      <c r="AO223" s="708"/>
      <c r="AP223" s="708"/>
      <c r="AQ223" s="708"/>
      <c r="AR223" s="708"/>
      <c r="AS223" s="708"/>
      <c r="AT223" s="708"/>
      <c r="AU223" s="708"/>
      <c r="AV223" s="708"/>
      <c r="AW223" s="708"/>
      <c r="AX223" s="709"/>
    </row>
    <row r="224" spans="1:51" ht="6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636</v>
      </c>
      <c r="AE224" s="687"/>
      <c r="AF224" s="687"/>
      <c r="AG224" s="713" t="s">
        <v>681</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636</v>
      </c>
      <c r="AE225" s="720"/>
      <c r="AF225" s="720"/>
      <c r="AG225" s="677" t="s">
        <v>682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636</v>
      </c>
      <c r="AE226" s="674"/>
      <c r="AF226" s="674"/>
      <c r="AG226" s="675" t="s">
        <v>683</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647</v>
      </c>
      <c r="AE229" s="739"/>
      <c r="AF229" s="739"/>
      <c r="AG229" s="740" t="s">
        <v>614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636</v>
      </c>
      <c r="AE230" s="687"/>
      <c r="AF230" s="687"/>
      <c r="AG230" s="713" t="s">
        <v>684</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647</v>
      </c>
      <c r="AE231" s="687"/>
      <c r="AF231" s="687"/>
      <c r="AG231" s="713" t="s">
        <v>614</v>
      </c>
      <c r="AH231" s="714"/>
      <c r="AI231" s="714"/>
      <c r="AJ231" s="714"/>
      <c r="AK231" s="714"/>
      <c r="AL231" s="714"/>
      <c r="AM231" s="714"/>
      <c r="AN231" s="714"/>
      <c r="AO231" s="714"/>
      <c r="AP231" s="714"/>
      <c r="AQ231" s="714"/>
      <c r="AR231" s="714"/>
      <c r="AS231" s="714"/>
      <c r="AT231" s="714"/>
      <c r="AU231" s="714"/>
      <c r="AV231" s="714"/>
      <c r="AW231" s="714"/>
      <c r="AX231" s="715"/>
    </row>
    <row r="232" spans="1:50" ht="39.950000000000003"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636</v>
      </c>
      <c r="AE232" s="687"/>
      <c r="AF232" s="687"/>
      <c r="AG232" s="713" t="s">
        <v>685</v>
      </c>
      <c r="AH232" s="714"/>
      <c r="AI232" s="714"/>
      <c r="AJ232" s="714"/>
      <c r="AK232" s="714"/>
      <c r="AL232" s="714"/>
      <c r="AM232" s="714"/>
      <c r="AN232" s="714"/>
      <c r="AO232" s="714"/>
      <c r="AP232" s="714"/>
      <c r="AQ232" s="714"/>
      <c r="AR232" s="714"/>
      <c r="AS232" s="714"/>
      <c r="AT232" s="714"/>
      <c r="AU232" s="714"/>
      <c r="AV232" s="714"/>
      <c r="AW232" s="714"/>
      <c r="AX232" s="715"/>
    </row>
    <row r="233" spans="1:50" ht="39.950000000000003"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636</v>
      </c>
      <c r="AE233" s="720"/>
      <c r="AF233" s="720"/>
      <c r="AG233" s="735" t="s">
        <v>689</v>
      </c>
      <c r="AH233" s="736"/>
      <c r="AI233" s="736"/>
      <c r="AJ233" s="736"/>
      <c r="AK233" s="736"/>
      <c r="AL233" s="736"/>
      <c r="AM233" s="736"/>
      <c r="AN233" s="736"/>
      <c r="AO233" s="736"/>
      <c r="AP233" s="736"/>
      <c r="AQ233" s="736"/>
      <c r="AR233" s="736"/>
      <c r="AS233" s="736"/>
      <c r="AT233" s="736"/>
      <c r="AU233" s="736"/>
      <c r="AV233" s="736"/>
      <c r="AW233" s="736"/>
      <c r="AX233" s="737"/>
    </row>
    <row r="234" spans="1:50" ht="39.950000000000003"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636</v>
      </c>
      <c r="AE234" s="687"/>
      <c r="AF234" s="688"/>
      <c r="AG234" s="713" t="s">
        <v>675</v>
      </c>
      <c r="AH234" s="714"/>
      <c r="AI234" s="714"/>
      <c r="AJ234" s="714"/>
      <c r="AK234" s="714"/>
      <c r="AL234" s="714"/>
      <c r="AM234" s="714"/>
      <c r="AN234" s="714"/>
      <c r="AO234" s="714"/>
      <c r="AP234" s="714"/>
      <c r="AQ234" s="714"/>
      <c r="AR234" s="714"/>
      <c r="AS234" s="714"/>
      <c r="AT234" s="714"/>
      <c r="AU234" s="714"/>
      <c r="AV234" s="714"/>
      <c r="AW234" s="714"/>
      <c r="AX234" s="715"/>
    </row>
    <row r="235" spans="1:50" ht="39.950000000000003"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687</v>
      </c>
      <c r="AH235" s="731"/>
      <c r="AI235" s="731"/>
      <c r="AJ235" s="731"/>
      <c r="AK235" s="731"/>
      <c r="AL235" s="731"/>
      <c r="AM235" s="731"/>
      <c r="AN235" s="731"/>
      <c r="AO235" s="731"/>
      <c r="AP235" s="731"/>
      <c r="AQ235" s="731"/>
      <c r="AR235" s="731"/>
      <c r="AS235" s="731"/>
      <c r="AT235" s="731"/>
      <c r="AU235" s="731"/>
      <c r="AV235" s="731"/>
      <c r="AW235" s="731"/>
      <c r="AX235" s="732"/>
    </row>
    <row r="236" spans="1:50" ht="54.75"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647</v>
      </c>
      <c r="AE236" s="739"/>
      <c r="AF236" s="749"/>
      <c r="AG236" s="740" t="s">
        <v>690</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647</v>
      </c>
      <c r="AE237" s="754"/>
      <c r="AF237" s="754"/>
      <c r="AG237" s="713" t="s">
        <v>614</v>
      </c>
      <c r="AH237" s="714"/>
      <c r="AI237" s="714"/>
      <c r="AJ237" s="714"/>
      <c r="AK237" s="714"/>
      <c r="AL237" s="714"/>
      <c r="AM237" s="714"/>
      <c r="AN237" s="714"/>
      <c r="AO237" s="714"/>
      <c r="AP237" s="714"/>
      <c r="AQ237" s="714"/>
      <c r="AR237" s="714"/>
      <c r="AS237" s="714"/>
      <c r="AT237" s="714"/>
      <c r="AU237" s="714"/>
      <c r="AV237" s="714"/>
      <c r="AW237" s="714"/>
      <c r="AX237" s="715"/>
    </row>
    <row r="238" spans="1:50" ht="39.950000000000003"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636</v>
      </c>
      <c r="AE238" s="687"/>
      <c r="AF238" s="687"/>
      <c r="AG238" s="713" t="s">
        <v>688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636</v>
      </c>
      <c r="AE239" s="687"/>
      <c r="AF239" s="687"/>
      <c r="AG239" s="743" t="s">
        <v>614</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636</v>
      </c>
      <c r="AE240" s="674"/>
      <c r="AF240" s="766"/>
      <c r="AG240" s="675" t="s">
        <v>686</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396</v>
      </c>
      <c r="K242" s="90"/>
      <c r="L242" s="90"/>
      <c r="M242" s="89"/>
      <c r="N242" s="91"/>
      <c r="O242" s="92" t="s">
        <v>627</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648</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53.25" customHeight="1" thickBot="1" x14ac:dyDescent="0.2">
      <c r="A250" s="112" t="s">
        <v>692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693</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628</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629</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630</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631</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633</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634</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635</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323</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330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637</v>
      </c>
      <c r="H268" s="790"/>
      <c r="I268" s="790"/>
      <c r="J268" s="137">
        <v>20</v>
      </c>
      <c r="K268" s="137"/>
      <c r="L268" s="106">
        <v>386</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thickBo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665</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641</v>
      </c>
      <c r="H310" s="824"/>
      <c r="I310" s="824"/>
      <c r="J310" s="824"/>
      <c r="K310" s="825"/>
      <c r="L310" s="826" t="s">
        <v>666</v>
      </c>
      <c r="M310" s="827"/>
      <c r="N310" s="827"/>
      <c r="O310" s="827"/>
      <c r="P310" s="827"/>
      <c r="Q310" s="827"/>
      <c r="R310" s="827"/>
      <c r="S310" s="827"/>
      <c r="T310" s="827"/>
      <c r="U310" s="827"/>
      <c r="V310" s="827"/>
      <c r="W310" s="827"/>
      <c r="X310" s="828"/>
      <c r="Y310" s="829">
        <v>2</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30" customHeight="1" x14ac:dyDescent="0.15">
      <c r="A366" s="858">
        <v>1</v>
      </c>
      <c r="B366" s="858">
        <v>1</v>
      </c>
      <c r="C366" s="859" t="s">
        <v>651</v>
      </c>
      <c r="D366" s="860"/>
      <c r="E366" s="860"/>
      <c r="F366" s="860"/>
      <c r="G366" s="860"/>
      <c r="H366" s="860"/>
      <c r="I366" s="860"/>
      <c r="J366" s="861" t="s">
        <v>662</v>
      </c>
      <c r="K366" s="862"/>
      <c r="L366" s="862"/>
      <c r="M366" s="862"/>
      <c r="N366" s="862"/>
      <c r="O366" s="862"/>
      <c r="P366" s="863" t="s">
        <v>672</v>
      </c>
      <c r="Q366" s="864"/>
      <c r="R366" s="864"/>
      <c r="S366" s="864"/>
      <c r="T366" s="864"/>
      <c r="U366" s="864"/>
      <c r="V366" s="864"/>
      <c r="W366" s="864"/>
      <c r="X366" s="864"/>
      <c r="Y366" s="865">
        <v>2</v>
      </c>
      <c r="Z366" s="866"/>
      <c r="AA366" s="866"/>
      <c r="AB366" s="867"/>
      <c r="AC366" s="868" t="s">
        <v>75</v>
      </c>
      <c r="AD366" s="869"/>
      <c r="AE366" s="869"/>
      <c r="AF366" s="869"/>
      <c r="AG366" s="869"/>
      <c r="AH366" s="852" t="s">
        <v>653</v>
      </c>
      <c r="AI366" s="853"/>
      <c r="AJ366" s="853"/>
      <c r="AK366" s="853"/>
      <c r="AL366" s="854" t="s">
        <v>662</v>
      </c>
      <c r="AM366" s="855"/>
      <c r="AN366" s="855"/>
      <c r="AO366" s="856"/>
      <c r="AP366" s="857" t="s">
        <v>653</v>
      </c>
      <c r="AQ366" s="857"/>
      <c r="AR366" s="857"/>
      <c r="AS366" s="857"/>
      <c r="AT366" s="857"/>
      <c r="AU366" s="857"/>
      <c r="AV366" s="857"/>
      <c r="AW366" s="857"/>
      <c r="AX366" s="857"/>
    </row>
    <row r="367" spans="1:51" ht="30" customHeight="1" x14ac:dyDescent="0.15">
      <c r="A367" s="858">
        <v>2</v>
      </c>
      <c r="B367" s="858">
        <v>1</v>
      </c>
      <c r="C367" s="859" t="s">
        <v>671</v>
      </c>
      <c r="D367" s="860"/>
      <c r="E367" s="860"/>
      <c r="F367" s="860"/>
      <c r="G367" s="860"/>
      <c r="H367" s="860"/>
      <c r="I367" s="860"/>
      <c r="J367" s="861">
        <v>3013301015869</v>
      </c>
      <c r="K367" s="862"/>
      <c r="L367" s="862"/>
      <c r="M367" s="862"/>
      <c r="N367" s="862"/>
      <c r="O367" s="862"/>
      <c r="P367" s="863" t="s">
        <v>658</v>
      </c>
      <c r="Q367" s="864"/>
      <c r="R367" s="864"/>
      <c r="S367" s="864"/>
      <c r="T367" s="864"/>
      <c r="U367" s="864"/>
      <c r="V367" s="864"/>
      <c r="W367" s="864"/>
      <c r="X367" s="864"/>
      <c r="Y367" s="865">
        <v>1</v>
      </c>
      <c r="Z367" s="866"/>
      <c r="AA367" s="866"/>
      <c r="AB367" s="867"/>
      <c r="AC367" s="868" t="s">
        <v>259</v>
      </c>
      <c r="AD367" s="869"/>
      <c r="AE367" s="869"/>
      <c r="AF367" s="869"/>
      <c r="AG367" s="869"/>
      <c r="AH367" s="852" t="s">
        <v>653</v>
      </c>
      <c r="AI367" s="853"/>
      <c r="AJ367" s="853"/>
      <c r="AK367" s="853"/>
      <c r="AL367" s="854">
        <v>100</v>
      </c>
      <c r="AM367" s="855"/>
      <c r="AN367" s="855"/>
      <c r="AO367" s="856"/>
      <c r="AP367" s="857" t="s">
        <v>653</v>
      </c>
      <c r="AQ367" s="857"/>
      <c r="AR367" s="857"/>
      <c r="AS367" s="857"/>
      <c r="AT367" s="857"/>
      <c r="AU367" s="857"/>
      <c r="AV367" s="857"/>
      <c r="AW367" s="857"/>
      <c r="AX367" s="857"/>
      <c r="AY367">
        <f>COUNTA($C$367)</f>
        <v>1</v>
      </c>
    </row>
    <row r="368" spans="1:51" ht="30" customHeight="1" x14ac:dyDescent="0.15">
      <c r="A368" s="858">
        <v>3</v>
      </c>
      <c r="B368" s="858">
        <v>1</v>
      </c>
      <c r="C368" s="859" t="s">
        <v>696</v>
      </c>
      <c r="D368" s="860"/>
      <c r="E368" s="860"/>
      <c r="F368" s="860"/>
      <c r="G368" s="860"/>
      <c r="H368" s="860"/>
      <c r="I368" s="860"/>
      <c r="J368" s="861">
        <v>8011001042989</v>
      </c>
      <c r="K368" s="862"/>
      <c r="L368" s="862"/>
      <c r="M368" s="862"/>
      <c r="N368" s="862"/>
      <c r="O368" s="862"/>
      <c r="P368" s="863" t="s">
        <v>657</v>
      </c>
      <c r="Q368" s="864"/>
      <c r="R368" s="864"/>
      <c r="S368" s="864"/>
      <c r="T368" s="864"/>
      <c r="U368" s="864"/>
      <c r="V368" s="864"/>
      <c r="W368" s="864"/>
      <c r="X368" s="864"/>
      <c r="Y368" s="865">
        <v>1</v>
      </c>
      <c r="Z368" s="866"/>
      <c r="AA368" s="866"/>
      <c r="AB368" s="867"/>
      <c r="AC368" s="868" t="s">
        <v>259</v>
      </c>
      <c r="AD368" s="869"/>
      <c r="AE368" s="869"/>
      <c r="AF368" s="869"/>
      <c r="AG368" s="869"/>
      <c r="AH368" s="870" t="s">
        <v>653</v>
      </c>
      <c r="AI368" s="871"/>
      <c r="AJ368" s="871"/>
      <c r="AK368" s="871"/>
      <c r="AL368" s="854">
        <v>100</v>
      </c>
      <c r="AM368" s="855"/>
      <c r="AN368" s="855"/>
      <c r="AO368" s="856"/>
      <c r="AP368" s="857" t="s">
        <v>653</v>
      </c>
      <c r="AQ368" s="857"/>
      <c r="AR368" s="857"/>
      <c r="AS368" s="857"/>
      <c r="AT368" s="857"/>
      <c r="AU368" s="857"/>
      <c r="AV368" s="857"/>
      <c r="AW368" s="857"/>
      <c r="AX368" s="857"/>
      <c r="AY368">
        <f>COUNTA($C$368)</f>
        <v>1</v>
      </c>
    </row>
    <row r="369" spans="1:51" ht="30" customHeight="1" x14ac:dyDescent="0.15">
      <c r="A369" s="858">
        <v>4</v>
      </c>
      <c r="B369" s="858">
        <v>1</v>
      </c>
      <c r="C369" s="859" t="s">
        <v>650</v>
      </c>
      <c r="D369" s="860"/>
      <c r="E369" s="860"/>
      <c r="F369" s="860"/>
      <c r="G369" s="860"/>
      <c r="H369" s="860"/>
      <c r="I369" s="860"/>
      <c r="J369" s="861" t="s">
        <v>662</v>
      </c>
      <c r="K369" s="862"/>
      <c r="L369" s="862"/>
      <c r="M369" s="862"/>
      <c r="N369" s="862"/>
      <c r="O369" s="862"/>
      <c r="P369" s="863" t="s">
        <v>656</v>
      </c>
      <c r="Q369" s="864"/>
      <c r="R369" s="864"/>
      <c r="S369" s="864"/>
      <c r="T369" s="864"/>
      <c r="U369" s="864"/>
      <c r="V369" s="864"/>
      <c r="W369" s="864"/>
      <c r="X369" s="864"/>
      <c r="Y369" s="865">
        <v>1</v>
      </c>
      <c r="Z369" s="866"/>
      <c r="AA369" s="866"/>
      <c r="AB369" s="867"/>
      <c r="AC369" s="868" t="s">
        <v>259</v>
      </c>
      <c r="AD369" s="869"/>
      <c r="AE369" s="869"/>
      <c r="AF369" s="869"/>
      <c r="AG369" s="869"/>
      <c r="AH369" s="870" t="s">
        <v>653</v>
      </c>
      <c r="AI369" s="871"/>
      <c r="AJ369" s="871"/>
      <c r="AK369" s="871"/>
      <c r="AL369" s="854">
        <v>100</v>
      </c>
      <c r="AM369" s="855"/>
      <c r="AN369" s="855"/>
      <c r="AO369" s="856"/>
      <c r="AP369" s="857" t="s">
        <v>653</v>
      </c>
      <c r="AQ369" s="857"/>
      <c r="AR369" s="857"/>
      <c r="AS369" s="857"/>
      <c r="AT369" s="857"/>
      <c r="AU369" s="857"/>
      <c r="AV369" s="857"/>
      <c r="AW369" s="857"/>
      <c r="AX369" s="857"/>
      <c r="AY369">
        <f>COUNTA($C$369)</f>
        <v>1</v>
      </c>
    </row>
    <row r="370" spans="1:51" ht="30" customHeight="1" x14ac:dyDescent="0.15">
      <c r="A370" s="858">
        <v>5</v>
      </c>
      <c r="B370" s="858">
        <v>1</v>
      </c>
      <c r="C370" s="859" t="s">
        <v>670</v>
      </c>
      <c r="D370" s="860"/>
      <c r="E370" s="860"/>
      <c r="F370" s="860"/>
      <c r="G370" s="860"/>
      <c r="H370" s="860"/>
      <c r="I370" s="860"/>
      <c r="J370" s="861">
        <v>3010401019619</v>
      </c>
      <c r="K370" s="862"/>
      <c r="L370" s="862"/>
      <c r="M370" s="862"/>
      <c r="N370" s="862"/>
      <c r="O370" s="862"/>
      <c r="P370" s="863" t="s">
        <v>674</v>
      </c>
      <c r="Q370" s="864"/>
      <c r="R370" s="864"/>
      <c r="S370" s="864"/>
      <c r="T370" s="864"/>
      <c r="U370" s="864"/>
      <c r="V370" s="864"/>
      <c r="W370" s="864"/>
      <c r="X370" s="864"/>
      <c r="Y370" s="865">
        <v>0.3</v>
      </c>
      <c r="Z370" s="866"/>
      <c r="AA370" s="866"/>
      <c r="AB370" s="867"/>
      <c r="AC370" s="868" t="s">
        <v>259</v>
      </c>
      <c r="AD370" s="869"/>
      <c r="AE370" s="869"/>
      <c r="AF370" s="869"/>
      <c r="AG370" s="869"/>
      <c r="AH370" s="870" t="s">
        <v>653</v>
      </c>
      <c r="AI370" s="871"/>
      <c r="AJ370" s="871"/>
      <c r="AK370" s="871"/>
      <c r="AL370" s="854">
        <v>100</v>
      </c>
      <c r="AM370" s="855"/>
      <c r="AN370" s="855"/>
      <c r="AO370" s="856"/>
      <c r="AP370" s="857" t="s">
        <v>653</v>
      </c>
      <c r="AQ370" s="857"/>
      <c r="AR370" s="857"/>
      <c r="AS370" s="857"/>
      <c r="AT370" s="857"/>
      <c r="AU370" s="857"/>
      <c r="AV370" s="857"/>
      <c r="AW370" s="857"/>
      <c r="AX370" s="857"/>
      <c r="AY370">
        <f>COUNTA($C$370)</f>
        <v>1</v>
      </c>
    </row>
    <row r="371" spans="1:51" ht="30" customHeight="1" x14ac:dyDescent="0.15">
      <c r="A371" s="858">
        <v>6</v>
      </c>
      <c r="B371" s="858">
        <v>1</v>
      </c>
      <c r="C371" s="859" t="s">
        <v>669</v>
      </c>
      <c r="D371" s="860"/>
      <c r="E371" s="860"/>
      <c r="F371" s="860"/>
      <c r="G371" s="860"/>
      <c r="H371" s="860"/>
      <c r="I371" s="860"/>
      <c r="J371" s="861" t="s">
        <v>662</v>
      </c>
      <c r="K371" s="862"/>
      <c r="L371" s="862"/>
      <c r="M371" s="862"/>
      <c r="N371" s="862"/>
      <c r="O371" s="862"/>
      <c r="P371" s="863" t="s">
        <v>655</v>
      </c>
      <c r="Q371" s="864"/>
      <c r="R371" s="864"/>
      <c r="S371" s="864"/>
      <c r="T371" s="864"/>
      <c r="U371" s="864"/>
      <c r="V371" s="864"/>
      <c r="W371" s="864"/>
      <c r="X371" s="864"/>
      <c r="Y371" s="865">
        <v>0.2</v>
      </c>
      <c r="Z371" s="866"/>
      <c r="AA371" s="866"/>
      <c r="AB371" s="867"/>
      <c r="AC371" s="868" t="s">
        <v>75</v>
      </c>
      <c r="AD371" s="869"/>
      <c r="AE371" s="869"/>
      <c r="AF371" s="869"/>
      <c r="AG371" s="869"/>
      <c r="AH371" s="870" t="s">
        <v>653</v>
      </c>
      <c r="AI371" s="871"/>
      <c r="AJ371" s="871"/>
      <c r="AK371" s="871"/>
      <c r="AL371" s="854" t="s">
        <v>662</v>
      </c>
      <c r="AM371" s="855"/>
      <c r="AN371" s="855"/>
      <c r="AO371" s="856"/>
      <c r="AP371" s="857" t="s">
        <v>653</v>
      </c>
      <c r="AQ371" s="857"/>
      <c r="AR371" s="857"/>
      <c r="AS371" s="857"/>
      <c r="AT371" s="857"/>
      <c r="AU371" s="857"/>
      <c r="AV371" s="857"/>
      <c r="AW371" s="857"/>
      <c r="AX371" s="857"/>
      <c r="AY371">
        <f>COUNTA($C$371)</f>
        <v>1</v>
      </c>
    </row>
    <row r="372" spans="1:51" ht="30" customHeight="1" x14ac:dyDescent="0.15">
      <c r="A372" s="858">
        <v>7</v>
      </c>
      <c r="B372" s="858">
        <v>1</v>
      </c>
      <c r="C372" s="859" t="s">
        <v>652</v>
      </c>
      <c r="D372" s="860"/>
      <c r="E372" s="860"/>
      <c r="F372" s="860"/>
      <c r="G372" s="860"/>
      <c r="H372" s="860"/>
      <c r="I372" s="860"/>
      <c r="J372" s="861" t="s">
        <v>662</v>
      </c>
      <c r="K372" s="862"/>
      <c r="L372" s="862"/>
      <c r="M372" s="862"/>
      <c r="N372" s="862"/>
      <c r="O372" s="862"/>
      <c r="P372" s="863" t="s">
        <v>655</v>
      </c>
      <c r="Q372" s="864"/>
      <c r="R372" s="864"/>
      <c r="S372" s="864"/>
      <c r="T372" s="864"/>
      <c r="U372" s="864"/>
      <c r="V372" s="864"/>
      <c r="W372" s="864"/>
      <c r="X372" s="864"/>
      <c r="Y372" s="865">
        <v>0.2</v>
      </c>
      <c r="Z372" s="866"/>
      <c r="AA372" s="866"/>
      <c r="AB372" s="867"/>
      <c r="AC372" s="868" t="s">
        <v>75</v>
      </c>
      <c r="AD372" s="869"/>
      <c r="AE372" s="869"/>
      <c r="AF372" s="869"/>
      <c r="AG372" s="869"/>
      <c r="AH372" s="870" t="s">
        <v>653</v>
      </c>
      <c r="AI372" s="871"/>
      <c r="AJ372" s="871"/>
      <c r="AK372" s="871"/>
      <c r="AL372" s="854" t="s">
        <v>662</v>
      </c>
      <c r="AM372" s="855"/>
      <c r="AN372" s="855"/>
      <c r="AO372" s="856"/>
      <c r="AP372" s="857" t="s">
        <v>653</v>
      </c>
      <c r="AQ372" s="857"/>
      <c r="AR372" s="857"/>
      <c r="AS372" s="857"/>
      <c r="AT372" s="857"/>
      <c r="AU372" s="857"/>
      <c r="AV372" s="857"/>
      <c r="AW372" s="857"/>
      <c r="AX372" s="857"/>
      <c r="AY372">
        <f>COUNTA($C$372)</f>
        <v>1</v>
      </c>
    </row>
    <row r="373" spans="1:51" ht="30" customHeight="1" x14ac:dyDescent="0.15">
      <c r="A373" s="858">
        <v>8</v>
      </c>
      <c r="B373" s="858">
        <v>1</v>
      </c>
      <c r="C373" s="859" t="s">
        <v>668</v>
      </c>
      <c r="D373" s="860"/>
      <c r="E373" s="860"/>
      <c r="F373" s="860"/>
      <c r="G373" s="860"/>
      <c r="H373" s="860"/>
      <c r="I373" s="860"/>
      <c r="J373" s="861" t="s">
        <v>662</v>
      </c>
      <c r="K373" s="862"/>
      <c r="L373" s="862"/>
      <c r="M373" s="862"/>
      <c r="N373" s="862"/>
      <c r="O373" s="862"/>
      <c r="P373" s="863" t="s">
        <v>655</v>
      </c>
      <c r="Q373" s="864"/>
      <c r="R373" s="864"/>
      <c r="S373" s="864"/>
      <c r="T373" s="864"/>
      <c r="U373" s="864"/>
      <c r="V373" s="864"/>
      <c r="W373" s="864"/>
      <c r="X373" s="864"/>
      <c r="Y373" s="865">
        <v>0.1</v>
      </c>
      <c r="Z373" s="866"/>
      <c r="AA373" s="866"/>
      <c r="AB373" s="867"/>
      <c r="AC373" s="868" t="s">
        <v>75</v>
      </c>
      <c r="AD373" s="869"/>
      <c r="AE373" s="869"/>
      <c r="AF373" s="869"/>
      <c r="AG373" s="869"/>
      <c r="AH373" s="870" t="s">
        <v>662</v>
      </c>
      <c r="AI373" s="871"/>
      <c r="AJ373" s="871"/>
      <c r="AK373" s="871"/>
      <c r="AL373" s="854" t="s">
        <v>662</v>
      </c>
      <c r="AM373" s="855"/>
      <c r="AN373" s="855"/>
      <c r="AO373" s="856"/>
      <c r="AP373" s="857" t="s">
        <v>653</v>
      </c>
      <c r="AQ373" s="857"/>
      <c r="AR373" s="857"/>
      <c r="AS373" s="857"/>
      <c r="AT373" s="857"/>
      <c r="AU373" s="857"/>
      <c r="AV373" s="857"/>
      <c r="AW373" s="857"/>
      <c r="AX373" s="857"/>
      <c r="AY373">
        <f>COUNTA($C$373)</f>
        <v>1</v>
      </c>
    </row>
    <row r="374" spans="1:51" ht="30" customHeight="1" x14ac:dyDescent="0.15">
      <c r="A374" s="858">
        <v>9</v>
      </c>
      <c r="B374" s="858">
        <v>1</v>
      </c>
      <c r="C374" s="859" t="s">
        <v>667</v>
      </c>
      <c r="D374" s="860"/>
      <c r="E374" s="860"/>
      <c r="F374" s="860"/>
      <c r="G374" s="860"/>
      <c r="H374" s="860"/>
      <c r="I374" s="860"/>
      <c r="J374" s="861" t="s">
        <v>653</v>
      </c>
      <c r="K374" s="862"/>
      <c r="L374" s="862"/>
      <c r="M374" s="862"/>
      <c r="N374" s="862"/>
      <c r="O374" s="862"/>
      <c r="P374" s="863" t="s">
        <v>655</v>
      </c>
      <c r="Q374" s="864"/>
      <c r="R374" s="864"/>
      <c r="S374" s="864"/>
      <c r="T374" s="864"/>
      <c r="U374" s="864"/>
      <c r="V374" s="864"/>
      <c r="W374" s="864"/>
      <c r="X374" s="864"/>
      <c r="Y374" s="865">
        <v>0.1</v>
      </c>
      <c r="Z374" s="866"/>
      <c r="AA374" s="866"/>
      <c r="AB374" s="867"/>
      <c r="AC374" s="868" t="s">
        <v>75</v>
      </c>
      <c r="AD374" s="869"/>
      <c r="AE374" s="869"/>
      <c r="AF374" s="869"/>
      <c r="AG374" s="869"/>
      <c r="AH374" s="870" t="s">
        <v>653</v>
      </c>
      <c r="AI374" s="871"/>
      <c r="AJ374" s="871"/>
      <c r="AK374" s="871"/>
      <c r="AL374" s="854" t="s">
        <v>662</v>
      </c>
      <c r="AM374" s="855"/>
      <c r="AN374" s="855"/>
      <c r="AO374" s="856"/>
      <c r="AP374" s="857" t="s">
        <v>653</v>
      </c>
      <c r="AQ374" s="857"/>
      <c r="AR374" s="857"/>
      <c r="AS374" s="857"/>
      <c r="AT374" s="857"/>
      <c r="AU374" s="857"/>
      <c r="AV374" s="857"/>
      <c r="AW374" s="857"/>
      <c r="AX374" s="857"/>
      <c r="AY374">
        <f>COUNTA($C$374)</f>
        <v>1</v>
      </c>
    </row>
    <row r="375" spans="1:51" ht="30" customHeight="1" x14ac:dyDescent="0.15">
      <c r="A375" s="858">
        <v>10</v>
      </c>
      <c r="B375" s="858">
        <v>1</v>
      </c>
      <c r="C375" s="859" t="s">
        <v>673</v>
      </c>
      <c r="D375" s="860"/>
      <c r="E375" s="860"/>
      <c r="F375" s="860"/>
      <c r="G375" s="860"/>
      <c r="H375" s="860"/>
      <c r="I375" s="860"/>
      <c r="J375" s="861">
        <v>1010005001594</v>
      </c>
      <c r="K375" s="862"/>
      <c r="L375" s="862"/>
      <c r="M375" s="862"/>
      <c r="N375" s="862"/>
      <c r="O375" s="862"/>
      <c r="P375" s="863" t="s">
        <v>654</v>
      </c>
      <c r="Q375" s="864"/>
      <c r="R375" s="864"/>
      <c r="S375" s="864"/>
      <c r="T375" s="864"/>
      <c r="U375" s="864"/>
      <c r="V375" s="864"/>
      <c r="W375" s="864"/>
      <c r="X375" s="864"/>
      <c r="Y375" s="865">
        <v>0.1</v>
      </c>
      <c r="Z375" s="866"/>
      <c r="AA375" s="866"/>
      <c r="AB375" s="867"/>
      <c r="AC375" s="868" t="s">
        <v>259</v>
      </c>
      <c r="AD375" s="869"/>
      <c r="AE375" s="869"/>
      <c r="AF375" s="869"/>
      <c r="AG375" s="869"/>
      <c r="AH375" s="870" t="s">
        <v>285</v>
      </c>
      <c r="AI375" s="871"/>
      <c r="AJ375" s="871"/>
      <c r="AK375" s="871"/>
      <c r="AL375" s="854">
        <v>100</v>
      </c>
      <c r="AM375" s="855"/>
      <c r="AN375" s="855"/>
      <c r="AO375" s="856"/>
      <c r="AP375" s="857" t="s">
        <v>653</v>
      </c>
      <c r="AQ375" s="857"/>
      <c r="AR375" s="857"/>
      <c r="AS375" s="857"/>
      <c r="AT375" s="857"/>
      <c r="AU375" s="857"/>
      <c r="AV375" s="857"/>
      <c r="AW375" s="857"/>
      <c r="AX375" s="857"/>
      <c r="AY375">
        <f>COUNTA($C$375)</f>
        <v>1</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579</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639</v>
      </c>
      <c r="F631" s="881"/>
      <c r="G631" s="881"/>
      <c r="H631" s="881"/>
      <c r="I631" s="881"/>
      <c r="J631" s="861" t="s">
        <v>639</v>
      </c>
      <c r="K631" s="862"/>
      <c r="L631" s="862"/>
      <c r="M631" s="862"/>
      <c r="N631" s="862"/>
      <c r="O631" s="862"/>
      <c r="P631" s="863" t="s">
        <v>639</v>
      </c>
      <c r="Q631" s="864"/>
      <c r="R631" s="864"/>
      <c r="S631" s="864"/>
      <c r="T631" s="864"/>
      <c r="U631" s="864"/>
      <c r="V631" s="864"/>
      <c r="W631" s="864"/>
      <c r="X631" s="864"/>
      <c r="Y631" s="865" t="s">
        <v>639</v>
      </c>
      <c r="Z631" s="866"/>
      <c r="AA631" s="866"/>
      <c r="AB631" s="867"/>
      <c r="AC631" s="868"/>
      <c r="AD631" s="869"/>
      <c r="AE631" s="869"/>
      <c r="AF631" s="869"/>
      <c r="AG631" s="869"/>
      <c r="AH631" s="870" t="s">
        <v>639</v>
      </c>
      <c r="AI631" s="871"/>
      <c r="AJ631" s="871"/>
      <c r="AK631" s="871"/>
      <c r="AL631" s="854" t="s">
        <v>639</v>
      </c>
      <c r="AM631" s="855"/>
      <c r="AN631" s="855"/>
      <c r="AO631" s="856"/>
      <c r="AP631" s="857" t="s">
        <v>639</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c r="M2" s="13" t="str">
        <f>IF(L2="","",K2)</f>
        <v/>
      </c>
      <c r="N2" s="13" t="str">
        <f>IF(M2="","",IF(N1&lt;&gt;"",CONCATENATE(N1,"、",M2),M2))</f>
        <v/>
      </c>
      <c r="O2" s="13"/>
      <c r="P2" s="12" t="s">
        <v>69</v>
      </c>
      <c r="Q2" s="17" t="s">
        <v>636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636</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636</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2022-08-16T01:21:16Z</cp:lastPrinted>
  <dcterms:created xsi:type="dcterms:W3CDTF">2012-03-13T00:50:25Z</dcterms:created>
  <dcterms:modified xsi:type="dcterms:W3CDTF">2022-08-18T10:32:49Z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