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904800_健康局　地域保健室\010 予算要求関係\令和5年度予算要求  （令和４年度）\★作業依頼\○レビューシート関連作業\220812 レビューシート最終公表前確認\外部有識者点検対象外\"/>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8" i="11" l="1"/>
  <c r="AY397" i="11"/>
  <c r="AY324" i="11"/>
  <c r="AY328" i="11"/>
  <c r="AY332" i="11"/>
  <c r="AY338" i="11"/>
  <c r="AY323" i="11"/>
  <c r="AY327" i="11"/>
  <c r="AY331" i="11"/>
  <c r="AY337" i="11"/>
  <c r="AY325" i="11"/>
  <c r="AY329" i="11"/>
  <c r="AY333" i="11"/>
  <c r="AY340" i="11"/>
  <c r="AY322" i="11"/>
  <c r="AY326" i="11"/>
  <c r="AY336" i="11"/>
  <c r="AY341" i="11"/>
  <c r="AY70" i="11"/>
  <c r="AY66" i="11"/>
  <c r="AY75" i="11"/>
  <c r="AY73" i="11"/>
  <c r="AY77" i="11"/>
  <c r="AY74" i="11"/>
  <c r="AY72" i="11"/>
  <c r="AY335" i="11"/>
  <c r="AY214" i="11"/>
  <c r="AY210" i="11"/>
  <c r="AY209" i="11"/>
  <c r="AY208" i="11"/>
  <c r="AY212" i="11" s="1"/>
  <c r="AY200" i="11"/>
  <c r="AY204" i="11" s="1"/>
  <c r="AY195" i="11"/>
  <c r="AY196" i="11" s="1"/>
  <c r="AY190" i="11"/>
  <c r="AY192" i="11" s="1"/>
  <c r="AY180" i="11"/>
  <c r="AY187" i="11" s="1"/>
  <c r="AY176" i="11"/>
  <c r="AY175" i="11"/>
  <c r="AY174" i="11"/>
  <c r="AY173" i="11"/>
  <c r="AY177" i="11" s="1"/>
  <c r="AY170" i="11"/>
  <c r="AY172" i="11" s="1"/>
  <c r="AY167" i="11"/>
  <c r="AY169" i="11" s="1"/>
  <c r="AY136" i="11"/>
  <c r="AY138" i="11" s="1"/>
  <c r="AY133" i="11"/>
  <c r="AY135" i="11" s="1"/>
  <c r="AY132" i="11"/>
  <c r="AY142" i="11"/>
  <c r="AY139" i="11"/>
  <c r="AY145" i="11" s="1"/>
  <c r="AY166" i="11"/>
  <c r="AY161" i="11"/>
  <c r="AY162" i="11" s="1"/>
  <c r="AY156" i="11"/>
  <c r="AY158" i="11" s="1"/>
  <c r="AY146" i="11"/>
  <c r="AY150" i="11" s="1"/>
  <c r="AY130" i="11"/>
  <c r="AY127" i="11"/>
  <c r="AY129" i="11" s="1"/>
  <c r="AY122" i="11"/>
  <c r="AY125" i="11" s="1"/>
  <c r="AY118" i="11"/>
  <c r="AY112" i="11"/>
  <c r="AY121" i="11" s="1"/>
  <c r="AY101" i="11"/>
  <c r="AY100" i="11"/>
  <c r="AY99" i="11"/>
  <c r="AY98" i="11"/>
  <c r="AY102" i="11"/>
  <c r="AY104" i="11" s="1"/>
  <c r="AY205" i="11" l="1"/>
  <c r="AY201" i="11"/>
  <c r="AY206" i="11"/>
  <c r="AY114" i="11"/>
  <c r="AY152" i="11"/>
  <c r="AY178" i="11"/>
  <c r="AY193" i="11"/>
  <c r="AY202" i="11"/>
  <c r="AY207" i="11"/>
  <c r="AY211" i="11"/>
  <c r="AY119" i="11"/>
  <c r="AY115" i="11"/>
  <c r="AY153" i="11"/>
  <c r="AY179" i="11"/>
  <c r="AY203" i="11"/>
  <c r="AY213" i="11"/>
  <c r="AY126" i="11"/>
  <c r="AY123" i="11"/>
  <c r="AY131" i="11"/>
  <c r="AY143" i="11"/>
  <c r="AY137" i="11"/>
  <c r="AY171" i="11"/>
  <c r="AY116" i="11"/>
  <c r="AY120" i="11"/>
  <c r="AY124" i="11"/>
  <c r="AY128" i="11"/>
  <c r="AY154" i="11"/>
  <c r="AY163" i="11"/>
  <c r="AY140" i="11"/>
  <c r="AY144" i="11"/>
  <c r="AY134" i="11"/>
  <c r="AY198" i="11"/>
  <c r="AY113" i="11"/>
  <c r="AY117" i="11"/>
  <c r="AY151" i="11"/>
  <c r="AY155" i="11"/>
  <c r="AY164" i="11"/>
  <c r="AY14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3" i="11"/>
  <c r="AY95" i="11" s="1"/>
  <c r="AY88" i="11"/>
  <c r="AY91" i="11" s="1"/>
  <c r="AY78" i="11"/>
  <c r="AY87" i="11" s="1"/>
  <c r="AY44" i="11"/>
  <c r="AY52" i="11" s="1"/>
  <c r="AY80" i="11" l="1"/>
  <c r="AY96" i="11"/>
  <c r="AY63" i="11"/>
  <c r="AY84" i="11"/>
  <c r="AY81" i="11"/>
  <c r="AY85" i="11"/>
  <c r="AY89" i="11"/>
  <c r="AY97" i="11"/>
  <c r="AY92" i="11"/>
  <c r="AY90" i="11"/>
  <c r="AY94" i="11"/>
  <c r="AY82" i="11"/>
  <c r="AY86"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<sst xmlns="http://schemas.openxmlformats.org/spreadsheetml/2006/main" count="1396" uniqueCount="723">
  <si>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</si>
  <si>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</si>
  <si>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</si>
  <si>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</si>
  <si>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</si>
  <si>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</si>
  <si>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</si>
  <si>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</si>
  <si>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</si>
  <si>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</si>
  <si>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</si>
  <si>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</si>
  <si>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</si>
  <si>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</si>
  <si>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</si>
  <si>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</si>
  <si>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</si>
  <si>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</si>
  <si>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</si>
  <si>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</si>
  <si>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</si>
  <si>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</si>
  <si>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</si>
  <si>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</si>
  <si>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</si>
  <si>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</si>
  <si>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</si>
  <si>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</si>
  <si>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</si>
  <si>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</si>
  <si>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</si>
  <si>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</si>
  <si>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</si>
  <si>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</si>
  <si>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</si>
  <si>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</si>
  <si>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</si>
  <si>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</si>
  <si>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</si>
  <si>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</si>
  <si>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</si>
  <si>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</si>
  <si>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</si>
  <si>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</si>
  <si>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</si>
  <si>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</si>
  <si>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</si>
  <si>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</si>
  <si>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</si>
  <si>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</si>
  <si>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</si>
  <si>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</si>
  <si>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</si>
  <si>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</si>
  <si>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</si>
  <si>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</si>
  <si>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</si>
  <si>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</si>
  <si>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</si>
  <si>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</si>
  <si>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</si>
  <si>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</si>
  <si>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</si>
  <si>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</si>
  <si>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</si>
  <si>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</si>
  <si>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</si>
  <si>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</si>
  <si>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</si>
  <si>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</si>
  <si>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</si>
  <si>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</si>
  <si>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</si>
  <si>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</si>
  <si>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</si>
  <si>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</si>
  <si>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</si>
  <si>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</si>
  <si>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</si>
  <si>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</si>
  <si>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</si>
  <si>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</si>
  <si>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</si>
  <si>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</si>
  <si>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</si>
  <si>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</si>
  <si>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</si>
  <si>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</si>
  <si>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</si>
  <si>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</si>
  <si>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</si>
  <si>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</si>
  <si>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</si>
  <si>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</si>
  <si>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</si>
  <si>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</si>
  <si>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</si>
  <si>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</si>
  <si>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</si>
  <si>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</si>
  <si>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</si>
  <si>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</si>
  <si>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</si>
  <si>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</si>
  <si>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</si>
  <si>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</si>
  <si>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</si>
  <si>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</si>
  <si>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</si>
  <si>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</si>
  <si>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</si>
  <si>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</si>
  <si>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</si>
  <si>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</si>
  <si>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</si>
  <si>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</si>
  <si>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</si>
  <si>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</si>
  <si>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</si>
  <si>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</si>
  <si>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</si>
  <si>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</si>
  <si>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</si>
  <si>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</si>
  <si>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</si>
  <si>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</si>
  <si>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</si>
  <si>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</si>
  <si>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</si>
  <si>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</si>
  <si>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</si>
  <si>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</si>
  <si>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</si>
  <si>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</si>
  <si>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</si>
  <si>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</si>
  <si>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</si>
  <si>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</si>
  <si>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</si>
  <si>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</si>
  <si>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</si>
  <si>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</si>
  <si>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</si>
  <si>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</si>
  <si>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</si>
  <si>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</si>
  <si>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</si>
  <si>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</si>
  <si>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</si>
  <si>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</si>
  <si>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</si>
  <si>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</si>
  <si>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</si>
  <si>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</si>
  <si>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</si>
  <si>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</si>
  <si>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</si>
  <si>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</si>
  <si>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</si>
  <si>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</si>
  <si>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</si>
  <si>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</si>
  <si>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</si>
  <si>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</si>
  <si>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</si>
  <si>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</si>
  <si>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</si>
  <si>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</si>
  <si>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</si>
  <si>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</si>
  <si>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</si>
  <si>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</si>
  <si>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</si>
  <si>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</si>
  <si>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</si>
  <si>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</si>
  <si>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</si>
  <si>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</si>
  <si>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</si>
  <si>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</si>
  <si>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</si>
  <si>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</si>
  <si>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</si>
  <si>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</si>
  <si>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</si>
  <si>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</si>
  <si>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</si>
  <si>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</si>
  <si>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</si>
  <si>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</si>
  <si>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</si>
  <si>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</si>
  <si>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</si>
  <si>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</si>
  <si>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</si>
  <si>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</si>
  <si>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</si>
  <si>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</si>
  <si>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</si>
  <si>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</si>
  <si>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</si>
  <si>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</si>
  <si>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</si>
  <si>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</si>
  <si>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</si>
  <si>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</si>
  <si>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</si>
  <si>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</si>
  <si>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</si>
  <si>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</si>
  <si>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</si>
  <si>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</si>
  <si>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</si>
  <si>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</si>
  <si>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</si>
  <si>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</si>
  <si>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</si>
  <si>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</si>
  <si>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</si>
  <si>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</si>
  <si>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</si>
  <si>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</si>
  <si>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</si>
  <si>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</si>
  <si>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</si>
  <si>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</si>
  <si>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</si>
  <si>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</si>
  <si>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</si>
  <si>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</si>
  <si>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</si>
  <si>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</si>
  <si>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</si>
  <si>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</si>
  <si>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</si>
  <si>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</si>
  <si>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</si>
  <si>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</si>
  <si>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</si>
  <si>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</si>
  <si>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</si>
  <si>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</si>
  <si>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</si>
  <si>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</si>
  <si>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</si>
  <si>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</si>
  <si>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</si>
  <si>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</si>
  <si>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</si>
  <si>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</si>
  <si>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</si>
  <si>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</si>
  <si>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</si>
  <si>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</si>
  <si>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</si>
  <si>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</si>
  <si>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</si>
  <si>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</si>
  <si>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</si>
  <si>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</si>
  <si>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</si>
  <si>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</si>
  <si>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</si>
  <si>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</si>
  <si>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</si>
  <si>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</si>
  <si>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</si>
  <si>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</si>
  <si>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</si>
  <si>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</si>
  <si>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</si>
  <si>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</si>
  <si>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</si>
  <si>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</si>
  <si>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</si>
  <si>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</si>
  <si>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</si>
  <si>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</si>
  <si>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</si>
  <si>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</si>
  <si>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</si>
  <si>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</si>
  <si>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</si>
  <si>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</si>
  <si>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</si>
  <si>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</si>
  <si>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</si>
  <si>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</si>
  <si>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</si>
  <si>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</si>
  <si>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</si>
  <si>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</si>
  <si>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</si>
  <si>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</si>
  <si>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</si>
  <si>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</si>
  <si>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</si>
  <si>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</si>
  <si>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</si>
  <si>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</si>
  <si>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</si>
  <si>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</si>
  <si>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</si>
  <si>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</si>
  <si>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</si>
  <si>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</si>
  <si>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</si>
  <si>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</si>
  <si>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</si>
  <si>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</si>
  <si>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</si>
  <si>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</si>
  <si>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</si>
  <si>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</si>
  <si>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</si>
  <si>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</si>
  <si>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</si>
  <si>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</si>
  <si>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</si>
  <si>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</si>
  <si>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</si>
  <si>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</si>
  <si>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</si>
  <si>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</si>
  <si>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</si>
  <si>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</si>
  <si>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</si>
  <si>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</si>
  <si>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</si>
  <si>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</si>
  <si>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</si>
  <si>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</si>
  <si>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</si>
  <si>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</si>
  <si>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</si>
  <si>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</si>
  <si>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</si>
  <si>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</si>
  <si>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</si>
  <si>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</si>
  <si>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</si>
  <si>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</si>
  <si>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</si>
  <si>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</si>
  <si>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</si>
  <si>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</si>
  <si>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</si>
  <si>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</si>
  <si>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</si>
  <si>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</si>
  <si>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</si>
  <si>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</si>
  <si>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</si>
  <si>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</si>
  <si>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</si>
  <si>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</si>
  <si>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</si>
  <si>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</si>
  <si>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</si>
  <si>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</si>
  <si>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</si>
  <si>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</si>
  <si>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</si>
  <si>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</si>
  <si>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</si>
  <si>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</si>
  <si>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</si>
  <si>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</si>
  <si>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</si>
  <si>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</si>
  <si>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</si>
  <si>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</si>
  <si>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</si>
  <si>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</si>
  <si>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</si>
  <si>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</si>
  <si>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</si>
  <si>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</si>
  <si>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</si>
  <si>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</si>
  <si>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</si>
  <si>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</si>
  <si>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</si>
  <si>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</si>
  <si>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</si>
  <si>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</si>
  <si>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</si>
  <si>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</si>
  <si>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</si>
  <si>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</si>
  <si>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</si>
  <si>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</si>
  <si>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</si>
  <si>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</si>
  <si>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</si>
  <si>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</si>
  <si>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</si>
  <si>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</si>
  <si>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</si>
  <si>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</si>
  <si>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</si>
  <si>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</si>
  <si>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</si>
  <si>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</si>
  <si>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</si>
  <si>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</si>
  <si>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</si>
  <si>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</si>
  <si>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</si>
  <si>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</si>
  <si>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</si>
  <si>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</si>
  <si>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</si>
  <si>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</si>
  <si>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</si>
  <si>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</si>
  <si>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</si>
  <si>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</si>
  <si>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</si>
  <si>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</si>
  <si>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</si>
  <si>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</si>
  <si>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</si>
  <si>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</si>
  <si>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</si>
  <si>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</si>
  <si>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</si>
  <si>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</si>
  <si>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</si>
  <si>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</si>
  <si>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</si>
  <si>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</si>
  <si>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</si>
  <si>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</si>
  <si>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</si>
  <si>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</si>
  <si>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</si>
  <si>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</si>
  <si>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</si>
  <si>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</si>
  <si>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</si>
  <si>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</si>
  <si>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</si>
  <si>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</si>
  <si>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</si>
  <si>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</si>
  <si>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</si>
  <si>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</si>
  <si>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</si>
  <si>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</si>
  <si>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</si>
  <si>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</si>
  <si>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</si>
  <si>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</si>
  <si>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</si>
  <si>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</si>
  <si>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</si>
  <si>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</si>
  <si>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</si>
  <si>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</si>
  <si>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</si>
  <si>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</si>
  <si>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</si>
  <si>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</si>
  <si>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</si>
  <si>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</si>
  <si>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</si>
  <si>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</si>
  <si>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</si>
  <si>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</si>
  <si>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</si>
  <si>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</si>
  <si>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</si>
  <si>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</si>
  <si>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</si>
  <si>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</si>
  <si>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</si>
  <si>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</si>
  <si>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</si>
  <si>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</si>
  <si>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</si>
  <si>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</si>
  <si>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</si>
  <si>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</si>
  <si>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</si>
  <si>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</si>
  <si>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</si>
  <si>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</si>
  <si>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</si>
  <si>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</si>
  <si>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</si>
  <si>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</si>
  <si>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</si>
  <si>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</si>
  <si>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</si>
  <si>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</si>
  <si>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</si>
  <si>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</si>
  <si>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</si>
  <si>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</si>
  <si>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</si>
  <si>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</si>
  <si>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</si>
  <si>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</si>
  <si>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</si>
  <si>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</si>
  <si>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</si>
  <si>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</si>
  <si>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</si>
  <si>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</si>
  <si>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</si>
  <si>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</si>
  <si>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</si>
  <si>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</si>
  <si>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</si>
  <si>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</si>
  <si>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</si>
  <si>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</si>
  <si>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</si>
  <si>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</si>
  <si>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</si>
  <si>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</si>
  <si>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</si>
  <si>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</si>
  <si>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</si>
  <si>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</si>
  <si>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</si>
  <si>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</si>
  <si>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</si>
  <si>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</si>
  <si>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</si>
  <si>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</si>
  <si>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</si>
  <si>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</si>
  <si>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</si>
  <si>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</si>
  <si>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</si>
  <si>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</si>
  <si>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</si>
  <si>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</si>
  <si>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</si>
  <si>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</si>
  <si>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</si>
  <si>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</si>
  <si>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</si>
  <si>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</si>
  <si>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</si>
  <si>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</si>
  <si>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</si>
  <si>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</si>
  <si>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</si>
  <si>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</si>
  <si>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</si>
  <si>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</si>
  <si>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</si>
  <si>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</si>
  <si>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</si>
  <si>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</si>
  <si>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</si>
  <si>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</si>
  <si>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</si>
  <si>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</si>
  <si>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</si>
  <si>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</si>
  <si>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</si>
  <si>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</si>
  <si>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</si>
  <si>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</si>
  <si>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</si>
  <si>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</si>
  <si>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</si>
  <si>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</si>
  <si>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</si>
  <si>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</si>
  <si>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</si>
  <si>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</si>
  <si>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</si>
  <si>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</si>
  <si>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</si>
  <si>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</si>
  <si>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</si>
  <si>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</si>
  <si>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</si>
  <si>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</si>
  <si>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</si>
  <si>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</si>
  <si>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</si>
  <si>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</si>
  <si>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</si>
  <si>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</si>
  <si>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</si>
  <si>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</si>
  <si>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</si>
  <si>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</si>
  <si>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</si>
  <si>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</si>
  <si>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</si>
  <si>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</si>
  <si>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</si>
  <si>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</si>
  <si>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</si>
  <si>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</si>
  <si>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</si>
  <si>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</si>
  <si>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</si>
  <si>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</si>
  <si>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</si>
  <si>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</si>
  <si>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地域保健総合推進事業費</t>
  </si>
  <si>
    <t>健康局</t>
  </si>
  <si>
    <t>平成18年度</t>
  </si>
  <si>
    <t>終了予定なし</t>
  </si>
  <si>
    <t>健康課地域保健室</t>
  </si>
  <si>
    <t>-</t>
  </si>
  <si>
    <t>「地域保健総合推進事業費の国庫補助について」</t>
  </si>
  <si>
    <t>全国衛生部長会、全国保健所長会等の全国組織を活用した調査研究事業等を行い、全国規模での地域保健サービスの客観的なニーズの把握や妥当性の検証、地域保健活動の成果の普及等により、地域保健活動を総合的かつ効果的に推進する。</t>
  </si>
  <si>
    <t>地域保健活動推進費補助金</t>
  </si>
  <si>
    <t>件</t>
  </si>
  <si>
    <t>地域保健室調べ</t>
  </si>
  <si>
    <t>研究課題等件数</t>
  </si>
  <si>
    <t>当該年度執行額（千円）／当該年度研究課題等件数</t>
    <phoneticPr fontId="5"/>
  </si>
  <si>
    <t>千円</t>
  </si>
  <si>
    <t>X　/　Y</t>
    <phoneticPr fontId="5"/>
  </si>
  <si>
    <t>145,557 / 27</t>
  </si>
  <si>
    <t>146,616/27</t>
  </si>
  <si>
    <t>／　</t>
    <phoneticPr fontId="5"/>
  </si>
  <si>
    <t>地域保健活動普及等経費</t>
  </si>
  <si>
    <t>地域保健活動普及等委託費</t>
  </si>
  <si>
    <t>269</t>
  </si>
  <si>
    <t>233</t>
  </si>
  <si>
    <t>272</t>
  </si>
  <si>
    <t>285</t>
  </si>
  <si>
    <t>298</t>
  </si>
  <si>
    <t>294</t>
  </si>
  <si>
    <t>301</t>
  </si>
  <si>
    <t>308</t>
  </si>
  <si>
    <t>○</t>
  </si>
  <si>
    <t>厚労</t>
  </si>
  <si>
    <t>地域保健室長　原渕　明</t>
    <rPh sb="7" eb="9">
      <t>ハラブチ</t>
    </rPh>
    <rPh sb="10" eb="11">
      <t>アキラ</t>
    </rPh>
    <phoneticPr fontId="5"/>
  </si>
  <si>
    <t>-</t>
    <phoneticPr fontId="5"/>
  </si>
  <si>
    <t>Ⅰ－１１　妊産婦・児童から高齢者に至るまでの幅広い年齢層において、地域・職場などの様々な場所で、国民的な健康づくりを推進すること</t>
    <phoneticPr fontId="5"/>
  </si>
  <si>
    <t>Ⅰ－１１－１　新興感染症への対応を含め、地域住民の健康の保持・増進及び地域住民が安心して暮らせる地域保健体制の確保を図ること</t>
    <phoneticPr fontId="5"/>
  </si>
  <si>
    <t>https://www.mhlw.go.jp/wp/seisaku/hyouka/dl/r03_jizenbunseki/I-10-1.pdf</t>
  </si>
  <si>
    <t>無</t>
  </si>
  <si>
    <t>‐</t>
  </si>
  <si>
    <t>地域保健活動の現状把握及び調査研究、実践事例の分析評価、情報提供を行うことによって、地域住民の健康の保持増進につながることから、広く国民のニーズがあり、国費を投入しなければ事業目的が達成できない。</t>
  </si>
  <si>
    <t>地域保健活動に関する全国横断的な課題について、現状把握や実践事例の分析評価を行っているため、国が実施すべきである。</t>
  </si>
  <si>
    <t>地域保健活動の現状把握及び調査研究、実践事例の分析評価、情報提供を行うことによって、地域住民の健康の保持増進につながることから、優先度が高い事業である。</t>
  </si>
  <si>
    <t>補助金交付にあたり、事業に要する経費について精査を行っている。</t>
  </si>
  <si>
    <t>資金は事業実施主体へ直接交付しており、交付要綱に則り適正な支出がなされていることを事業実績報告書で確認している。</t>
  </si>
  <si>
    <t>地域保健活動の現状把握や実践事例の分析評価等のために必要なものを補助対象経費としている。</t>
  </si>
  <si>
    <t>コスト削減や効率化に向け、執行実績を勘案した予算積算としている。</t>
  </si>
  <si>
    <t>毎年一定数の研究課題等件数を維持しており、見込みに見合ったものとなっている。</t>
  </si>
  <si>
    <t>地域保健活動の現状把握や実践事例の分析評価した結果について広く周知しており、地域保健活動に活用されている。</t>
  </si>
  <si>
    <t>本事業は、全国規模での地域保健サービスの現状把握や調査研究を行うための補助を行うものである。一方、地域保健活動普及等経費は地域保健対策の検討等を直接行う経費であり、地域保健活動普及等委託費は保健指導技術の向上等に資するものであることから、適切な役割分担を行っている。</t>
  </si>
  <si>
    <t>全国組織を活用した調査研究事業を行うことにより、多様なニーズとそれに対する地域保健サービスの実態把握が可能となり、得られた結果を成果物として発信することにより、地域保健が抱える課題への対策を講じることが可能となるなど、地域保健対策の推進に寄与しているため、今後とも必要。</t>
  </si>
  <si>
    <t>今後は事業のさらなる普及啓発と適正執行に努める。</t>
  </si>
  <si>
    <t>A.一般財団法人日本公衆衛生協会</t>
    <rPh sb="2" eb="4">
      <t>イッパン</t>
    </rPh>
    <rPh sb="4" eb="6">
      <t>ザイダン</t>
    </rPh>
    <rPh sb="6" eb="8">
      <t>ホウジン</t>
    </rPh>
    <rPh sb="8" eb="10">
      <t>ニホン</t>
    </rPh>
    <rPh sb="10" eb="12">
      <t>コウシュウ</t>
    </rPh>
    <rPh sb="12" eb="14">
      <t>エイセイ</t>
    </rPh>
    <rPh sb="14" eb="16">
      <t>キョウカイ</t>
    </rPh>
    <phoneticPr fontId="5"/>
  </si>
  <si>
    <t>地域保健の総合的な企画・評価等を実施</t>
    <phoneticPr fontId="5"/>
  </si>
  <si>
    <t>補助金等交付</t>
  </si>
  <si>
    <t>印刷製本費</t>
    <phoneticPr fontId="5"/>
  </si>
  <si>
    <t>通信運搬費</t>
    <rPh sb="0" eb="2">
      <t>ツウシン</t>
    </rPh>
    <rPh sb="2" eb="4">
      <t>ウンパン</t>
    </rPh>
    <rPh sb="4" eb="5">
      <t>ヒ</t>
    </rPh>
    <phoneticPr fontId="5"/>
  </si>
  <si>
    <t>雑役務費</t>
    <rPh sb="0" eb="1">
      <t>ザツ</t>
    </rPh>
    <rPh sb="1" eb="4">
      <t>エキムヒ</t>
    </rPh>
    <phoneticPr fontId="5"/>
  </si>
  <si>
    <t>B.大和綜合印刷株式会社</t>
    <rPh sb="2" eb="4">
      <t>ダイワ</t>
    </rPh>
    <rPh sb="4" eb="6">
      <t>ソウゴウ</t>
    </rPh>
    <rPh sb="6" eb="8">
      <t>インサツ</t>
    </rPh>
    <rPh sb="8" eb="10">
      <t>カブシキ</t>
    </rPh>
    <rPh sb="10" eb="12">
      <t>カイシャ</t>
    </rPh>
    <phoneticPr fontId="5"/>
  </si>
  <si>
    <t>事業発表会資料、報告書等</t>
    <rPh sb="0" eb="2">
      <t>ジギョウ</t>
    </rPh>
    <rPh sb="2" eb="4">
      <t>ハッピョウ</t>
    </rPh>
    <rPh sb="4" eb="5">
      <t>カイ</t>
    </rPh>
    <rPh sb="5" eb="7">
      <t>シリョウ</t>
    </rPh>
    <rPh sb="8" eb="11">
      <t>ホウコクショ</t>
    </rPh>
    <rPh sb="11" eb="12">
      <t>トウ</t>
    </rPh>
    <phoneticPr fontId="5"/>
  </si>
  <si>
    <t>事業発表会資料、報告書等</t>
    <rPh sb="0" eb="2">
      <t>ジギョウ</t>
    </rPh>
    <rPh sb="2" eb="5">
      <t>ハッピョウカイ</t>
    </rPh>
    <rPh sb="5" eb="7">
      <t>シリョウ</t>
    </rPh>
    <rPh sb="8" eb="11">
      <t>ホウコクショ</t>
    </rPh>
    <rPh sb="11" eb="12">
      <t>トウ</t>
    </rPh>
    <phoneticPr fontId="5"/>
  </si>
  <si>
    <t>株式会社コモン計画研究所</t>
    <rPh sb="0" eb="2">
      <t>カブシキ</t>
    </rPh>
    <rPh sb="2" eb="4">
      <t>カイシャ</t>
    </rPh>
    <rPh sb="7" eb="9">
      <t>ケイカク</t>
    </rPh>
    <rPh sb="9" eb="12">
      <t>ケンキュウショ</t>
    </rPh>
    <phoneticPr fontId="5"/>
  </si>
  <si>
    <t>リコージャパン株式会社</t>
    <rPh sb="7" eb="9">
      <t>カブシキ</t>
    </rPh>
    <rPh sb="9" eb="11">
      <t>カイシャ</t>
    </rPh>
    <phoneticPr fontId="5"/>
  </si>
  <si>
    <t>株式会社白峰社</t>
    <rPh sb="0" eb="2">
      <t>カブシキ</t>
    </rPh>
    <rPh sb="2" eb="4">
      <t>カイシャ</t>
    </rPh>
    <rPh sb="4" eb="5">
      <t>シロ</t>
    </rPh>
    <rPh sb="5" eb="6">
      <t>ミネ</t>
    </rPh>
    <rPh sb="6" eb="7">
      <t>シャ</t>
    </rPh>
    <phoneticPr fontId="5"/>
  </si>
  <si>
    <t>株式会社TCフォーラム</t>
    <rPh sb="0" eb="2">
      <t>カブシキ</t>
    </rPh>
    <rPh sb="2" eb="4">
      <t>カイシャ</t>
    </rPh>
    <phoneticPr fontId="5"/>
  </si>
  <si>
    <t>新型コロナウイルスシンポジウム・発表会等パンフレット、抄録集、保健所連携推進会議資料集、報告書印刷・合本製本、テープ起こし</t>
    <phoneticPr fontId="5"/>
  </si>
  <si>
    <t>新型コロナウイルスシンポジウム報告書印刷・「新型コロナウイルス感染症」公衆衛生情報抜き刷り印刷、発送作業、発送料、調査委託</t>
    <rPh sb="0" eb="2">
      <t>シンガタ</t>
    </rPh>
    <rPh sb="15" eb="18">
      <t>ホウコクショ</t>
    </rPh>
    <rPh sb="18" eb="20">
      <t>インサツ</t>
    </rPh>
    <rPh sb="22" eb="24">
      <t>シンガタ</t>
    </rPh>
    <rPh sb="31" eb="34">
      <t>カンセンショウ</t>
    </rPh>
    <rPh sb="35" eb="37">
      <t>コウシュウ</t>
    </rPh>
    <rPh sb="37" eb="39">
      <t>エイセイ</t>
    </rPh>
    <rPh sb="39" eb="41">
      <t>ジョウホウ</t>
    </rPh>
    <rPh sb="41" eb="42">
      <t>ヌ</t>
    </rPh>
    <rPh sb="43" eb="44">
      <t>ス</t>
    </rPh>
    <rPh sb="45" eb="47">
      <t>インサツ</t>
    </rPh>
    <rPh sb="48" eb="50">
      <t>ハッソウ</t>
    </rPh>
    <rPh sb="50" eb="52">
      <t>サギョウ</t>
    </rPh>
    <rPh sb="53" eb="55">
      <t>ハッソウ</t>
    </rPh>
    <rPh sb="55" eb="56">
      <t>リョウ</t>
    </rPh>
    <rPh sb="57" eb="59">
      <t>チョウサ</t>
    </rPh>
    <rPh sb="59" eb="61">
      <t>イタク</t>
    </rPh>
    <phoneticPr fontId="5"/>
  </si>
  <si>
    <t>アンケート調査委託、報告書印刷</t>
    <rPh sb="5" eb="7">
      <t>チョウサ</t>
    </rPh>
    <rPh sb="7" eb="9">
      <t>イタク</t>
    </rPh>
    <rPh sb="10" eb="13">
      <t>ホウコクショ</t>
    </rPh>
    <rPh sb="13" eb="15">
      <t>インサツ</t>
    </rPh>
    <phoneticPr fontId="5"/>
  </si>
  <si>
    <t>研修、シンポジウム、班会議会場・備品使用料、サマーセミナー会場キャンセル料</t>
    <rPh sb="0" eb="2">
      <t>ケンシュウ</t>
    </rPh>
    <rPh sb="10" eb="11">
      <t>ハン</t>
    </rPh>
    <rPh sb="11" eb="13">
      <t>カイギ</t>
    </rPh>
    <rPh sb="13" eb="15">
      <t>カイジョウ</t>
    </rPh>
    <rPh sb="16" eb="18">
      <t>ビヒン</t>
    </rPh>
    <rPh sb="18" eb="21">
      <t>シヨウリョウ</t>
    </rPh>
    <rPh sb="29" eb="31">
      <t>カイジョウ</t>
    </rPh>
    <rPh sb="36" eb="37">
      <t>リョウ</t>
    </rPh>
    <phoneticPr fontId="5"/>
  </si>
  <si>
    <t>発表会会場　調査実施・報告書作成及び発送支援業務</t>
    <rPh sb="0" eb="3">
      <t>ハッピョウカイ</t>
    </rPh>
    <rPh sb="3" eb="5">
      <t>カイジョウ</t>
    </rPh>
    <rPh sb="6" eb="8">
      <t>チョウサ</t>
    </rPh>
    <rPh sb="8" eb="10">
      <t>ジッシ</t>
    </rPh>
    <rPh sb="11" eb="14">
      <t>ホウコクショ</t>
    </rPh>
    <rPh sb="14" eb="16">
      <t>サクセイ</t>
    </rPh>
    <rPh sb="16" eb="17">
      <t>オヨ</t>
    </rPh>
    <rPh sb="18" eb="20">
      <t>ハッソウ</t>
    </rPh>
    <rPh sb="20" eb="22">
      <t>シエン</t>
    </rPh>
    <rPh sb="22" eb="24">
      <t>ギョウム</t>
    </rPh>
    <phoneticPr fontId="5"/>
  </si>
  <si>
    <t>地方衛生研究所通信料、コピー用紙、文房具</t>
    <rPh sb="0" eb="2">
      <t>チホウ</t>
    </rPh>
    <rPh sb="2" eb="4">
      <t>エイセイ</t>
    </rPh>
    <rPh sb="4" eb="6">
      <t>ケンキュウ</t>
    </rPh>
    <rPh sb="6" eb="7">
      <t>ショ</t>
    </rPh>
    <rPh sb="7" eb="10">
      <t>ツウシンリョウ</t>
    </rPh>
    <rPh sb="14" eb="16">
      <t>ヨウシ</t>
    </rPh>
    <rPh sb="17" eb="20">
      <t>ブンボウグ</t>
    </rPh>
    <phoneticPr fontId="5"/>
  </si>
  <si>
    <t>「グローバル化時代における保健所の機能強化と国際社会への貢献に関する研究」行政文書翻訳料</t>
    <phoneticPr fontId="5"/>
  </si>
  <si>
    <t>報告書印刷、送付</t>
    <rPh sb="0" eb="3">
      <t>ホウコクショ</t>
    </rPh>
    <rPh sb="3" eb="5">
      <t>インサツ</t>
    </rPh>
    <rPh sb="6" eb="8">
      <t>ソウフ</t>
    </rPh>
    <phoneticPr fontId="5"/>
  </si>
  <si>
    <t>収録、撮影,CD調整、編集、ＤＶＤ作成、DHEATサーバー契約、保守作業料</t>
    <rPh sb="36" eb="37">
      <t>リョウ</t>
    </rPh>
    <phoneticPr fontId="5"/>
  </si>
  <si>
    <t>保健所連携推進会議ハイブリッド開催運営支援、シンポジウム運営支援、発表会、DHEAT文具手配発送、サマーセミナーキャンセル料、,動画編集料</t>
    <rPh sb="0" eb="3">
      <t>ホケンジョ</t>
    </rPh>
    <rPh sb="3" eb="5">
      <t>レンケイ</t>
    </rPh>
    <rPh sb="5" eb="7">
      <t>スイシン</t>
    </rPh>
    <rPh sb="7" eb="9">
      <t>カイギ</t>
    </rPh>
    <rPh sb="15" eb="17">
      <t>カイサイ</t>
    </rPh>
    <rPh sb="17" eb="19">
      <t>ウンエイ</t>
    </rPh>
    <rPh sb="19" eb="21">
      <t>シエン</t>
    </rPh>
    <rPh sb="28" eb="30">
      <t>ウンエイ</t>
    </rPh>
    <rPh sb="30" eb="32">
      <t>シエン</t>
    </rPh>
    <rPh sb="33" eb="36">
      <t>ハッピョウカイ</t>
    </rPh>
    <rPh sb="42" eb="44">
      <t>ブング</t>
    </rPh>
    <rPh sb="44" eb="46">
      <t>テハイ</t>
    </rPh>
    <rPh sb="46" eb="48">
      <t>ハッソウ</t>
    </rPh>
    <rPh sb="61" eb="62">
      <t>リョウ</t>
    </rPh>
    <rPh sb="64" eb="66">
      <t>ドウガ</t>
    </rPh>
    <rPh sb="66" eb="68">
      <t>ヘンシュウ</t>
    </rPh>
    <rPh sb="68" eb="69">
      <t>リョウ</t>
    </rPh>
    <phoneticPr fontId="5"/>
  </si>
  <si>
    <t xml:space="preserve">株式会社Ｒ１０２ </t>
    <rPh sb="0" eb="4">
      <t>カブシキガイシャ</t>
    </rPh>
    <phoneticPr fontId="5"/>
  </si>
  <si>
    <t xml:space="preserve">大和綜合印刷株式会社 </t>
    <rPh sb="0" eb="2">
      <t>ダイワ</t>
    </rPh>
    <rPh sb="2" eb="4">
      <t>ソウゴウ</t>
    </rPh>
    <rPh sb="4" eb="6">
      <t>インサツ</t>
    </rPh>
    <rPh sb="6" eb="10">
      <t>カブシキガイシャ</t>
    </rPh>
    <phoneticPr fontId="5"/>
  </si>
  <si>
    <t>株式会社イベントアンドコンベンションハウス</t>
    <rPh sb="0" eb="4">
      <t>カブシキガイシャ</t>
    </rPh>
    <phoneticPr fontId="5"/>
  </si>
  <si>
    <t xml:space="preserve">株式会社社会保険研究所 </t>
    <rPh sb="0" eb="4">
      <t>カブシキガイシャ</t>
    </rPh>
    <rPh sb="4" eb="6">
      <t>シャカイ</t>
    </rPh>
    <rPh sb="6" eb="8">
      <t>ホケン</t>
    </rPh>
    <rPh sb="8" eb="11">
      <t>ケンキュウショ</t>
    </rPh>
    <phoneticPr fontId="5"/>
  </si>
  <si>
    <t xml:space="preserve">株式会社東京ロイヤルホテル </t>
    <rPh sb="0" eb="4">
      <t>カブシキガイシャ</t>
    </rPh>
    <rPh sb="4" eb="6">
      <t>トウキョウ</t>
    </rPh>
    <phoneticPr fontId="5"/>
  </si>
  <si>
    <t>一般社団法人全国医療通訳者協会</t>
    <rPh sb="0" eb="2">
      <t>イッパン</t>
    </rPh>
    <rPh sb="2" eb="4">
      <t>シャダン</t>
    </rPh>
    <rPh sb="4" eb="6">
      <t>ホウジン</t>
    </rPh>
    <rPh sb="6" eb="8">
      <t>ゼンコク</t>
    </rPh>
    <rPh sb="8" eb="10">
      <t>イリョウ</t>
    </rPh>
    <rPh sb="10" eb="13">
      <t>ツウヤクシャ</t>
    </rPh>
    <rPh sb="13" eb="15">
      <t>キョウカイ</t>
    </rPh>
    <phoneticPr fontId="5"/>
  </si>
  <si>
    <t xml:space="preserve">一般財団法人日本公衆衛生協会 </t>
    <phoneticPr fontId="5"/>
  </si>
  <si>
    <t>（一財）日本公衆衛生協会に対し、全国衛生部長会、全国保健所長会等の全国組織を活用した調査研究事業等を行い、全国規模での地域保健サービスの客観的なニーズの把握や妥当性の検証、地域保健活動の成果の普及等により、地域保健活動の推進に資するための補助を行う。</t>
    <rPh sb="1" eb="3">
      <t>イチザイ</t>
    </rPh>
    <rPh sb="4" eb="6">
      <t>ニホン</t>
    </rPh>
    <rPh sb="6" eb="8">
      <t>コウシュウ</t>
    </rPh>
    <rPh sb="8" eb="10">
      <t>エイセイ</t>
    </rPh>
    <rPh sb="10" eb="12">
      <t>キョウカイ</t>
    </rPh>
    <rPh sb="13" eb="14">
      <t>タイ</t>
    </rPh>
    <rPh sb="16" eb="18">
      <t>ゼンコク</t>
    </rPh>
    <rPh sb="18" eb="20">
      <t>エイセイ</t>
    </rPh>
    <rPh sb="20" eb="22">
      <t>ブチョウ</t>
    </rPh>
    <rPh sb="22" eb="23">
      <t>カイ</t>
    </rPh>
    <rPh sb="24" eb="26">
      <t>ゼンコク</t>
    </rPh>
    <rPh sb="26" eb="29">
      <t>ホケンショ</t>
    </rPh>
    <rPh sb="29" eb="30">
      <t>チョウ</t>
    </rPh>
    <rPh sb="30" eb="31">
      <t>カイ</t>
    </rPh>
    <rPh sb="31" eb="32">
      <t>トウ</t>
    </rPh>
    <rPh sb="33" eb="35">
      <t>ゼンコク</t>
    </rPh>
    <rPh sb="35" eb="37">
      <t>ソシキ</t>
    </rPh>
    <rPh sb="38" eb="40">
      <t>カツヨウ</t>
    </rPh>
    <rPh sb="42" eb="44">
      <t>チョウサ</t>
    </rPh>
    <rPh sb="44" eb="46">
      <t>ケンキュウ</t>
    </rPh>
    <rPh sb="46" eb="48">
      <t>ジギョウ</t>
    </rPh>
    <rPh sb="48" eb="49">
      <t>トウ</t>
    </rPh>
    <rPh sb="50" eb="51">
      <t>オコナ</t>
    </rPh>
    <rPh sb="53" eb="55">
      <t>ゼンコク</t>
    </rPh>
    <rPh sb="55" eb="57">
      <t>キボ</t>
    </rPh>
    <rPh sb="59" eb="61">
      <t>チイキ</t>
    </rPh>
    <rPh sb="61" eb="63">
      <t>ホケン</t>
    </rPh>
    <rPh sb="68" eb="71">
      <t>キャッカンテキ</t>
    </rPh>
    <rPh sb="76" eb="78">
      <t>ハアク</t>
    </rPh>
    <rPh sb="79" eb="82">
      <t>ダトウセイ</t>
    </rPh>
    <rPh sb="83" eb="85">
      <t>ケンショウ</t>
    </rPh>
    <rPh sb="86" eb="88">
      <t>チイキ</t>
    </rPh>
    <rPh sb="88" eb="90">
      <t>ホケン</t>
    </rPh>
    <rPh sb="90" eb="92">
      <t>カツドウ</t>
    </rPh>
    <rPh sb="93" eb="95">
      <t>セイカ</t>
    </rPh>
    <rPh sb="96" eb="98">
      <t>フキュウ</t>
    </rPh>
    <rPh sb="98" eb="99">
      <t>トウ</t>
    </rPh>
    <rPh sb="103" eb="105">
      <t>チイキ</t>
    </rPh>
    <rPh sb="105" eb="107">
      <t>ホケン</t>
    </rPh>
    <rPh sb="107" eb="109">
      <t>カツドウ</t>
    </rPh>
    <rPh sb="110" eb="112">
      <t>スイシン</t>
    </rPh>
    <rPh sb="113" eb="114">
      <t>シ</t>
    </rPh>
    <rPh sb="119" eb="121">
      <t>ホジョ</t>
    </rPh>
    <rPh sb="122" eb="123">
      <t>オコナ</t>
    </rPh>
    <phoneticPr fontId="5"/>
  </si>
  <si>
    <t>146,599/24</t>
    <phoneticPr fontId="5"/>
  </si>
  <si>
    <t>127,798/24</t>
    <phoneticPr fontId="5"/>
  </si>
  <si>
    <t>以下の事業を行う（一財）日本公衆衛生協会に対し補助する。【補助率：１０／１０】
・各種事業の企画、妥当性の確保、進行管理、評価等を行うために、委員会等を設置する。
・全国衛生部長会、全国保健所長会等の全国組織を活用し、地域の特性を踏まえた地域保健活動の現状把握を行い、地域保健対策に関する調査研究事業を実施する。
・地域保健に従事する専門技術職員の資質向上を図る。
・地域住民のニーズに応じた市町村活動等を推進するため、成功している実践事例を分析評価して、全国各地に情報を提供する。
・国外の地域保健に関する諸施策や状況等の把握、情報の収集及び交換を行う。</t>
    <phoneticPr fontId="5"/>
  </si>
  <si>
    <t>賃金</t>
    <rPh sb="0" eb="2">
      <t>チンギン</t>
    </rPh>
    <phoneticPr fontId="5"/>
  </si>
  <si>
    <t>旅費</t>
    <rPh sb="0" eb="2">
      <t>リョヒ</t>
    </rPh>
    <phoneticPr fontId="5"/>
  </si>
  <si>
    <t>委託費</t>
    <rPh sb="0" eb="2">
      <t>イタク</t>
    </rPh>
    <rPh sb="2" eb="3">
      <t>ヒ</t>
    </rPh>
    <phoneticPr fontId="5"/>
  </si>
  <si>
    <t>印刷製本費</t>
    <rPh sb="0" eb="2">
      <t>インサツ</t>
    </rPh>
    <rPh sb="2" eb="4">
      <t>セイホン</t>
    </rPh>
    <rPh sb="4" eb="5">
      <t>ヒ</t>
    </rPh>
    <phoneticPr fontId="5"/>
  </si>
  <si>
    <t>借料及び損料</t>
    <rPh sb="0" eb="2">
      <t>シャクリョウ</t>
    </rPh>
    <rPh sb="2" eb="3">
      <t>オヨ</t>
    </rPh>
    <rPh sb="4" eb="6">
      <t>ソンリョウ</t>
    </rPh>
    <phoneticPr fontId="5"/>
  </si>
  <si>
    <t>雑役務費</t>
    <rPh sb="0" eb="1">
      <t>ザツ</t>
    </rPh>
    <rPh sb="1" eb="3">
      <t>エキム</t>
    </rPh>
    <rPh sb="3" eb="4">
      <t>ヒ</t>
    </rPh>
    <phoneticPr fontId="5"/>
  </si>
  <si>
    <t>通信運搬費</t>
    <rPh sb="0" eb="2">
      <t>ツウシン</t>
    </rPh>
    <rPh sb="2" eb="4">
      <t>ウンパン</t>
    </rPh>
    <rPh sb="4" eb="5">
      <t>ヒ</t>
    </rPh>
    <phoneticPr fontId="5"/>
  </si>
  <si>
    <t>諸謝金</t>
    <rPh sb="0" eb="3">
      <t>ショシャキン</t>
    </rPh>
    <phoneticPr fontId="5"/>
  </si>
  <si>
    <t>消耗品費</t>
    <rPh sb="0" eb="3">
      <t>ショウモウヒン</t>
    </rPh>
    <rPh sb="3" eb="4">
      <t>ヒ</t>
    </rPh>
    <phoneticPr fontId="5"/>
  </si>
  <si>
    <t>会議費</t>
    <rPh sb="0" eb="3">
      <t>カイギヒ</t>
    </rPh>
    <phoneticPr fontId="5"/>
  </si>
  <si>
    <t>事務補助、資料整理等賃金</t>
    <rPh sb="0" eb="2">
      <t>ジム</t>
    </rPh>
    <rPh sb="2" eb="4">
      <t>ホジョ</t>
    </rPh>
    <rPh sb="5" eb="7">
      <t>シリョウ</t>
    </rPh>
    <rPh sb="7" eb="9">
      <t>セイリ</t>
    </rPh>
    <rPh sb="9" eb="10">
      <t>トウ</t>
    </rPh>
    <rPh sb="10" eb="12">
      <t>チンギン</t>
    </rPh>
    <phoneticPr fontId="5"/>
  </si>
  <si>
    <t>分科会等出席旅費</t>
    <rPh sb="0" eb="3">
      <t>ブンカカイ</t>
    </rPh>
    <rPh sb="3" eb="4">
      <t>トウ</t>
    </rPh>
    <rPh sb="4" eb="6">
      <t>シュッセキ</t>
    </rPh>
    <rPh sb="6" eb="8">
      <t>リョヒ</t>
    </rPh>
    <phoneticPr fontId="5"/>
  </si>
  <si>
    <t>研修会運営委託、調査票作成、報告書作成、発送支援等</t>
    <rPh sb="0" eb="3">
      <t>ケンシュウカイ</t>
    </rPh>
    <rPh sb="3" eb="5">
      <t>ウンエイ</t>
    </rPh>
    <rPh sb="5" eb="7">
      <t>イタク</t>
    </rPh>
    <rPh sb="8" eb="11">
      <t>チョウサヒョウ</t>
    </rPh>
    <rPh sb="11" eb="13">
      <t>サクセイ</t>
    </rPh>
    <rPh sb="14" eb="17">
      <t>ホウコクショ</t>
    </rPh>
    <rPh sb="17" eb="19">
      <t>サクセイ</t>
    </rPh>
    <rPh sb="20" eb="22">
      <t>ハッソウ</t>
    </rPh>
    <rPh sb="22" eb="24">
      <t>シエン</t>
    </rPh>
    <rPh sb="24" eb="25">
      <t>トウ</t>
    </rPh>
    <phoneticPr fontId="5"/>
  </si>
  <si>
    <t>研究報告書等の印刷・製本</t>
    <rPh sb="0" eb="2">
      <t>ケンキュウ</t>
    </rPh>
    <rPh sb="2" eb="5">
      <t>ホウコクショ</t>
    </rPh>
    <rPh sb="5" eb="6">
      <t>トウ</t>
    </rPh>
    <rPh sb="7" eb="9">
      <t>インサツ</t>
    </rPh>
    <rPh sb="10" eb="12">
      <t>セイホン</t>
    </rPh>
    <phoneticPr fontId="5"/>
  </si>
  <si>
    <t>分科会会場借料費等</t>
    <rPh sb="0" eb="3">
      <t>ブンカカイ</t>
    </rPh>
    <rPh sb="3" eb="5">
      <t>カイジョウ</t>
    </rPh>
    <rPh sb="5" eb="7">
      <t>シャクリョウ</t>
    </rPh>
    <rPh sb="7" eb="8">
      <t>ヒ</t>
    </rPh>
    <rPh sb="8" eb="9">
      <t>トウ</t>
    </rPh>
    <phoneticPr fontId="5"/>
  </si>
  <si>
    <t>分科会等出席者講師謝金等</t>
    <rPh sb="0" eb="3">
      <t>ブンカカイ</t>
    </rPh>
    <rPh sb="3" eb="4">
      <t>トウ</t>
    </rPh>
    <rPh sb="4" eb="7">
      <t>シュッセキシャ</t>
    </rPh>
    <rPh sb="7" eb="9">
      <t>コウシ</t>
    </rPh>
    <rPh sb="9" eb="11">
      <t>シャキン</t>
    </rPh>
    <rPh sb="11" eb="12">
      <t>トウ</t>
    </rPh>
    <phoneticPr fontId="5"/>
  </si>
  <si>
    <t>事務用品購入経費</t>
    <rPh sb="0" eb="2">
      <t>ジム</t>
    </rPh>
    <rPh sb="2" eb="4">
      <t>ヨウヒン</t>
    </rPh>
    <rPh sb="4" eb="6">
      <t>コウニュウ</t>
    </rPh>
    <rPh sb="6" eb="8">
      <t>ケイヒ</t>
    </rPh>
    <phoneticPr fontId="5"/>
  </si>
  <si>
    <t>会議における弁当代等</t>
    <rPh sb="0" eb="2">
      <t>カイギ</t>
    </rPh>
    <rPh sb="6" eb="8">
      <t>ベントウ</t>
    </rPh>
    <rPh sb="8" eb="9">
      <t>ダイ</t>
    </rPh>
    <rPh sb="9" eb="10">
      <t>トウ</t>
    </rPh>
    <phoneticPr fontId="5"/>
  </si>
  <si>
    <t>P2</t>
    <phoneticPr fontId="5"/>
  </si>
  <si>
    <t>手数料等</t>
    <rPh sb="0" eb="3">
      <t>テスウリョウ</t>
    </rPh>
    <rPh sb="3" eb="4">
      <t>トウ</t>
    </rPh>
    <phoneticPr fontId="5"/>
  </si>
  <si>
    <t>郵送料等</t>
    <rPh sb="0" eb="3">
      <t>ユウソウリョウ</t>
    </rPh>
    <rPh sb="3" eb="4">
      <t>トウ</t>
    </rPh>
    <phoneticPr fontId="5"/>
  </si>
  <si>
    <t>-</t>
    <phoneticPr fontId="5"/>
  </si>
  <si>
    <t>地域保健活動の推進</t>
    <rPh sb="0" eb="2">
      <t>チイキ</t>
    </rPh>
    <rPh sb="2" eb="4">
      <t>ホケン</t>
    </rPh>
    <rPh sb="4" eb="6">
      <t>カツドウ</t>
    </rPh>
    <rPh sb="7" eb="9">
      <t>スイシン</t>
    </rPh>
    <phoneticPr fontId="5"/>
  </si>
  <si>
    <t>成果物の発信件数</t>
    <phoneticPr fontId="5"/>
  </si>
  <si>
    <t>-</t>
    <phoneticPr fontId="5"/>
  </si>
  <si>
    <t>報告書として刊行した、又は学会等で発表した成果物の割合を100％とする
※令和4年度から集計予定</t>
    <rPh sb="0" eb="3">
      <t>ホウコクショ</t>
    </rPh>
    <rPh sb="6" eb="8">
      <t>カンコウ</t>
    </rPh>
    <rPh sb="11" eb="12">
      <t>マタ</t>
    </rPh>
    <rPh sb="13" eb="15">
      <t>ガッカイ</t>
    </rPh>
    <rPh sb="15" eb="16">
      <t>トウ</t>
    </rPh>
    <rPh sb="17" eb="19">
      <t>ハッピョウ</t>
    </rPh>
    <rPh sb="21" eb="24">
      <t>セイカブツ</t>
    </rPh>
    <rPh sb="25" eb="27">
      <t>ワリアイ</t>
    </rPh>
    <rPh sb="37" eb="39">
      <t>レイワ</t>
    </rPh>
    <rPh sb="40" eb="42">
      <t>ネンド</t>
    </rPh>
    <rPh sb="44" eb="46">
      <t>シュウケイ</t>
    </rPh>
    <rPh sb="46" eb="48">
      <t>ヨテイ</t>
    </rPh>
    <phoneticPr fontId="5"/>
  </si>
  <si>
    <t>交付要綱により負担割合を定めており、妥当である。</t>
    <rPh sb="0" eb="2">
      <t>コウフ</t>
    </rPh>
    <rPh sb="2" eb="4">
      <t>ヨウコウ</t>
    </rPh>
    <rPh sb="7" eb="9">
      <t>フタン</t>
    </rPh>
    <rPh sb="9" eb="11">
      <t>ワリアイ</t>
    </rPh>
    <rPh sb="12" eb="13">
      <t>サダ</t>
    </rPh>
    <rPh sb="18" eb="20">
      <t>ダトウ</t>
    </rPh>
    <phoneticPr fontId="5"/>
  </si>
  <si>
    <t>-</t>
    <phoneticPr fontId="5"/>
  </si>
  <si>
    <t>令和元～３年度は把握していないため、令和４年度実績を踏まえて判断することとしたい。</t>
    <rPh sb="0" eb="2">
      <t>レイワ</t>
    </rPh>
    <rPh sb="2" eb="3">
      <t>ガン</t>
    </rPh>
    <rPh sb="5" eb="7">
      <t>ネンド</t>
    </rPh>
    <rPh sb="8" eb="10">
      <t>ハアク</t>
    </rPh>
    <rPh sb="18" eb="20">
      <t>レイワ</t>
    </rPh>
    <rPh sb="21" eb="23">
      <t>ネンド</t>
    </rPh>
    <rPh sb="23" eb="25">
      <t>ジッセキ</t>
    </rPh>
    <rPh sb="26" eb="27">
      <t>フ</t>
    </rPh>
    <rPh sb="30" eb="32">
      <t>ハンダン</t>
    </rPh>
    <phoneticPr fontId="5"/>
  </si>
  <si>
    <t>地域保健活動を総合的かつ効果的に推進するために必要な事業であり、引き続き、必要な予算額を確保し、適正な執行に努めること。</t>
    <phoneticPr fontId="5"/>
  </si>
  <si>
    <t>点検対象外</t>
    <rPh sb="0" eb="5">
      <t>テンケンタイショウガイ</t>
    </rPh>
    <phoneticPr fontId="5"/>
  </si>
  <si>
    <t>引き続き、必要な予算額を確保し、適正な執行に努める。</t>
    <rPh sb="0" eb="1">
      <t>ヒ</t>
    </rPh>
    <rPh sb="2" eb="3">
      <t>ツヅ</t>
    </rPh>
    <rPh sb="5" eb="7">
      <t>ヒツヨウ</t>
    </rPh>
    <rPh sb="8" eb="11">
      <t>ヨサンガク</t>
    </rPh>
    <rPh sb="12" eb="14">
      <t>カクホ</t>
    </rPh>
    <rPh sb="16" eb="18">
      <t>テキセイ</t>
    </rPh>
    <rPh sb="19" eb="21">
      <t>シッコウ</t>
    </rPh>
    <rPh sb="22" eb="23">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</si>
</sst>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5" xfId="0" applyFont="1" applyFill="1" applyBorder="1" applyAlignment="1">
      <alignment horizontal="center" vertical="center"/>
    </xf>
    <xf numFmtId="0" fontId="3" fillId="5" borderId="9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2"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6"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1" xfId="0" applyFont="1" applyFill="1" applyBorder="1" applyAlignment="1" applyProtection="1">
      <alignment horizontal="center" vertical="center"/>
      <protection locked="0"/>
    </xf>
    <xf numFmtId="0" fontId="11" fillId="6" borderId="65"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2" xfId="0" applyFont="1" applyFill="1" applyBorder="1" applyAlignment="1">
      <alignment horizontal="center" vertical="center"/>
    </xf>
    <xf numFmtId="0" fontId="0" fillId="6" borderId="65"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5"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96" xfId="0" applyFont="1" applyFill="1" applyBorder="1" applyAlignment="1">
      <alignment horizontal="center" vertical="center"/>
    </xf>
    <xf numFmtId="0" fontId="0" fillId="0" borderId="136" xfId="0" applyFont="1" applyBorder="1" applyAlignment="1">
      <alignment horizontal="center" vertical="center"/>
    </xf>
    <xf numFmtId="177" fontId="0" fillId="0" borderId="95" xfId="0" applyNumberFormat="1" applyFont="1" applyFill="1" applyBorder="1" applyAlignment="1" applyProtection="1">
      <alignment horizontal="center" vertical="center" shrinkToFit="1"/>
      <protection locked="0"/>
    </xf>
    <xf numFmtId="177" fontId="0" fillId="0" borderId="75" xfId="0" applyNumberFormat="1" applyFont="1" applyFill="1" applyBorder="1" applyAlignment="1" applyProtection="1">
      <alignment horizontal="center" vertical="center" shrinkToFit="1"/>
      <protection locked="0"/>
    </xf>
    <xf numFmtId="177" fontId="0" fillId="5" borderId="95" xfId="0" applyNumberFormat="1" applyFont="1" applyFill="1" applyBorder="1" applyAlignment="1" applyProtection="1">
      <alignment horizontal="center" vertical="center" shrinkToFit="1"/>
      <protection locked="0"/>
    </xf>
    <xf numFmtId="177" fontId="0" fillId="5" borderId="75"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0" borderId="97"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7"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8"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0" fillId="3" borderId="6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6" xfId="0" applyFont="1" applyFill="1" applyBorder="1" applyAlignment="1">
      <alignment horizontal="center" vertical="center" wrapText="1"/>
    </xf>
    <xf numFmtId="0" fontId="0" fillId="5" borderId="95" xfId="0" applyFont="1" applyFill="1" applyBorder="1" applyAlignment="1">
      <alignment horizontal="center" vertical="center"/>
    </xf>
    <xf numFmtId="0" fontId="0" fillId="5" borderId="75"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2"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2"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0"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19" fillId="0" borderId="83"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4"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98"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97" xfId="0" applyFont="1" applyFill="1" applyBorder="1" applyAlignment="1" applyProtection="1">
      <alignment horizontal="left" vertical="center" wrapText="1"/>
      <protection locked="0"/>
    </xf>
    <xf numFmtId="0" fontId="13" fillId="3" borderId="133" xfId="0" applyFont="1" applyFill="1" applyBorder="1" applyAlignment="1">
      <alignment horizontal="center" vertical="center" wrapText="1"/>
    </xf>
    <xf numFmtId="0" fontId="0"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2" xfId="0" applyFont="1" applyFill="1" applyBorder="1" applyAlignment="1">
      <alignment horizontal="left" vertical="center"/>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2"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0" fillId="5" borderId="94" xfId="0" applyFont="1" applyFill="1" applyBorder="1" applyAlignment="1" applyProtection="1">
      <alignment horizontal="left" vertical="center" wrapText="1"/>
      <protection locked="0"/>
    </xf>
    <xf numFmtId="0" fontId="0" fillId="5" borderId="63" xfId="0" applyFont="1" applyFill="1" applyBorder="1" applyAlignment="1">
      <alignment vertical="center" wrapText="1"/>
    </xf>
    <xf numFmtId="0" fontId="0" fillId="5" borderId="60" xfId="0" applyFont="1" applyFill="1" applyBorder="1" applyAlignment="1">
      <alignment vertical="center" wrapText="1"/>
    </xf>
    <xf numFmtId="0" fontId="0" fillId="5" borderId="64"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1"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1" xfId="0" applyNumberFormat="1" applyFont="1" applyFill="1" applyBorder="1" applyAlignment="1" applyProtection="1">
      <alignment horizontal="center" vertical="center" wrapText="1"/>
      <protection locked="0"/>
    </xf>
    <xf numFmtId="49" fontId="20" fillId="0" borderId="93" xfId="0" applyNumberFormat="1" applyFont="1" applyFill="1" applyBorder="1" applyAlignment="1" applyProtection="1">
      <alignment horizontal="center" vertical="center" wrapText="1"/>
      <protection locked="0"/>
    </xf>
    <xf numFmtId="0" fontId="22" fillId="0" borderId="156" xfId="0" applyFont="1" applyFill="1" applyBorder="1" applyAlignment="1" applyProtection="1">
      <alignment horizontal="center" vertical="center" wrapText="1"/>
      <protection locked="0"/>
    </xf>
    <xf numFmtId="49" fontId="20" fillId="0" borderId="156" xfId="0" applyNumberFormat="1" applyFont="1" applyFill="1" applyBorder="1" applyAlignment="1" applyProtection="1">
      <alignment horizontal="center" vertical="center" wrapText="1"/>
      <protection locked="0"/>
    </xf>
    <xf numFmtId="179" fontId="22" fillId="0" borderId="150" xfId="0" applyNumberFormat="1" applyFont="1" applyFill="1" applyBorder="1" applyAlignment="1" applyProtection="1">
      <alignment horizontal="center" vertical="center" wrapText="1"/>
      <protection locked="0"/>
    </xf>
    <xf numFmtId="49" fontId="20" fillId="0" borderId="150"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2"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8" xfId="0" applyNumberFormat="1" applyFont="1" applyFill="1" applyBorder="1" applyAlignment="1" applyProtection="1">
      <alignment horizontal="center" vertical="center" wrapText="1"/>
      <protection locked="0"/>
    </xf>
    <xf numFmtId="49" fontId="20" fillId="0" borderId="106" xfId="0" applyNumberFormat="1" applyFont="1" applyFill="1" applyBorder="1" applyAlignment="1" applyProtection="1">
      <alignment horizontal="center" vertical="center" wrapText="1"/>
      <protection locked="0"/>
    </xf>
    <xf numFmtId="179" fontId="22" fillId="0" borderId="152"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3" xfId="0" applyFont="1" applyFill="1" applyBorder="1" applyAlignment="1" applyProtection="1">
      <alignment horizontal="center" vertical="center"/>
      <protection locked="0"/>
    </xf>
    <xf numFmtId="0" fontId="0" fillId="5" borderId="104" xfId="0" applyFont="1" applyFill="1" applyBorder="1" applyAlignment="1" applyProtection="1">
      <alignment horizontal="center" vertical="center"/>
      <protection locked="0"/>
    </xf>
    <xf numFmtId="0" fontId="15" fillId="6" borderId="80" xfId="0" applyFont="1" applyFill="1" applyBorder="1" applyAlignment="1">
      <alignment horizontal="center" vertical="center" textRotation="255" wrapText="1"/>
    </xf>
    <xf numFmtId="0" fontId="15" fillId="6" borderId="139"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8"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62" xfId="0" applyFont="1" applyFill="1" applyBorder="1" applyAlignment="1">
      <alignment horizontal="center" vertical="center" textRotation="255" wrapText="1"/>
    </xf>
    <xf numFmtId="0" fontId="13" fillId="6" borderId="85" xfId="0" applyFont="1" applyFill="1" applyBorder="1" applyAlignment="1">
      <alignment horizontal="center" vertical="center" wrapText="1"/>
    </xf>
    <xf numFmtId="0" fontId="13" fillId="6" borderId="141" xfId="0" applyFont="1" applyFill="1" applyBorder="1" applyAlignment="1">
      <alignment horizontal="center" vertical="center"/>
    </xf>
    <xf numFmtId="0" fontId="0" fillId="5" borderId="83"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6" xfId="0" applyFont="1" applyFill="1" applyBorder="1" applyAlignment="1">
      <alignment horizontal="center" vertical="center" wrapText="1"/>
    </xf>
    <xf numFmtId="0" fontId="13" fillId="6" borderId="121"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2" xfId="0" applyFont="1" applyFill="1" applyBorder="1" applyAlignment="1">
      <alignment vertical="center"/>
    </xf>
    <xf numFmtId="0" fontId="0" fillId="5" borderId="70" xfId="0" applyFont="1" applyFill="1" applyBorder="1" applyAlignment="1">
      <alignment vertical="center"/>
    </xf>
    <xf numFmtId="0" fontId="0" fillId="5" borderId="92" xfId="0" applyFont="1" applyFill="1" applyBorder="1" applyAlignment="1">
      <alignment vertical="center"/>
    </xf>
    <xf numFmtId="0" fontId="0" fillId="5" borderId="1" xfId="0" applyFont="1" applyFill="1" applyBorder="1" applyAlignment="1">
      <alignment horizontal="center" vertical="center"/>
    </xf>
    <xf numFmtId="0" fontId="0" fillId="5" borderId="128"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7"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3" xfId="0" applyFont="1" applyFill="1" applyBorder="1" applyAlignment="1">
      <alignment vertical="center"/>
    </xf>
    <xf numFmtId="0" fontId="0" fillId="5" borderId="60" xfId="0" applyFont="1" applyFill="1" applyBorder="1" applyAlignment="1">
      <alignment vertical="center"/>
    </xf>
    <xf numFmtId="0" fontId="13" fillId="2" borderId="99" xfId="0" applyFont="1" applyFill="1" applyBorder="1" applyAlignment="1">
      <alignment horizontal="center" vertical="center" textRotation="255" wrapText="1"/>
    </xf>
    <xf numFmtId="0" fontId="0" fillId="0" borderId="10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27" xfId="0" applyFont="1" applyFill="1" applyBorder="1" applyAlignment="1">
      <alignment vertical="center" wrapText="1"/>
    </xf>
    <xf numFmtId="0" fontId="0" fillId="5" borderId="104" xfId="0" applyFont="1" applyFill="1" applyBorder="1" applyAlignment="1">
      <alignment vertical="center" wrapText="1"/>
    </xf>
    <xf numFmtId="0" fontId="0" fillId="5" borderId="129" xfId="0" applyFont="1" applyFill="1" applyBorder="1" applyAlignment="1">
      <alignment vertical="center" wrapText="1"/>
    </xf>
    <xf numFmtId="0" fontId="0" fillId="5" borderId="71"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8" xfId="0" applyFont="1" applyFill="1" applyBorder="1" applyAlignment="1">
      <alignment horizontal="left" vertical="center"/>
    </xf>
    <xf numFmtId="0" fontId="0" fillId="5" borderId="20" xfId="0" applyFont="1" applyFill="1" applyBorder="1" applyAlignment="1">
      <alignment horizontal="left" vertical="center"/>
    </xf>
    <xf numFmtId="0" fontId="0" fillId="5" borderId="66"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1" xfId="0" applyFont="1" applyFill="1" applyBorder="1" applyAlignment="1">
      <alignment horizontal="center" vertical="center"/>
    </xf>
    <xf numFmtId="0" fontId="0" fillId="0" borderId="53" xfId="0" applyFont="1" applyBorder="1" applyAlignment="1">
      <alignment horizontal="center" vertical="center"/>
    </xf>
    <xf numFmtId="0" fontId="0" fillId="0" borderId="102"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1"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1" xfId="0" applyFont="1" applyFill="1" applyBorder="1" applyAlignment="1">
      <alignment horizontal="center" vertical="center"/>
    </xf>
    <xf numFmtId="0" fontId="0" fillId="5" borderId="123"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11" fillId="6" borderId="124" xfId="0" applyFont="1" applyFill="1" applyBorder="1" applyAlignment="1">
      <alignment horizontal="center" vertical="center" textRotation="255"/>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5"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0" xfId="0" applyNumberFormat="1" applyFont="1" applyFill="1" applyBorder="1" applyAlignment="1" applyProtection="1">
      <alignment horizontal="center" vertical="center" wrapText="1"/>
      <protection locked="0"/>
    </xf>
    <xf numFmtId="0" fontId="0" fillId="0" borderId="121"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2" xfId="0" applyFont="1" applyFill="1" applyBorder="1" applyAlignment="1" applyProtection="1">
      <alignment horizontal="center" vertical="center" textRotation="255" wrapText="1"/>
    </xf>
    <xf numFmtId="0" fontId="0" fillId="4" borderId="88"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0" xfId="0" applyFont="1" applyFill="1" applyBorder="1" applyAlignment="1" applyProtection="1">
      <alignment horizontal="center" vertical="center"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4"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2"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8" xfId="0" applyNumberFormat="1" applyFont="1" applyFill="1" applyBorder="1" applyAlignment="1" applyProtection="1">
      <alignment horizontal="center" vertical="center" wrapText="1"/>
      <protection locked="0"/>
    </xf>
    <xf numFmtId="0" fontId="0" fillId="4" borderId="142"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13" xfId="0" applyFont="1" applyFill="1" applyBorder="1" applyAlignment="1" applyProtection="1">
      <alignment horizontal="center" vertical="center" textRotation="255" shrinkToFit="1"/>
    </xf>
    <xf numFmtId="0" fontId="0" fillId="4" borderId="11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1"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1" xfId="0" applyFont="1" applyFill="1" applyBorder="1" applyAlignment="1">
      <alignment horizontal="center" vertical="center"/>
    </xf>
    <xf numFmtId="0" fontId="0" fillId="4" borderId="123"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 xfId="0" applyFont="1" applyBorder="1" applyAlignment="1">
      <alignment horizontal="center" vertical="center"/>
    </xf>
    <xf numFmtId="0" fontId="13" fillId="6" borderId="121" xfId="0" applyFont="1" applyFill="1" applyBorder="1" applyAlignment="1">
      <alignment horizontal="center" vertical="center"/>
    </xf>
    <xf numFmtId="0" fontId="13" fillId="6" borderId="14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8"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2"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5"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2" xfId="0" applyNumberFormat="1" applyFont="1" applyFill="1" applyBorder="1" applyAlignment="1" applyProtection="1">
      <alignment horizontal="center" vertical="center" shrinkToFit="1"/>
      <protection locked="0"/>
    </xf>
    <xf numFmtId="0" fontId="0" fillId="0" borderId="72"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6" xfId="0" applyFont="1" applyFill="1" applyBorder="1" applyAlignment="1">
      <alignment horizontal="center" vertical="center" wrapText="1"/>
    </xf>
    <xf numFmtId="0" fontId="13" fillId="2" borderId="121"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0" xfId="0" applyFont="1" applyFill="1" applyBorder="1" applyAlignment="1">
      <alignment horizontal="center" vertical="center"/>
    </xf>
    <xf numFmtId="0" fontId="0" fillId="2" borderId="121"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5"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1" xfId="3" applyFont="1" applyFill="1" applyBorder="1" applyAlignment="1" applyProtection="1">
      <alignment horizontal="center" vertical="center" wrapText="1"/>
    </xf>
    <xf numFmtId="0" fontId="3" fillId="0" borderId="83"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3" xfId="0" applyNumberFormat="1" applyFont="1" applyFill="1" applyBorder="1" applyAlignment="1" applyProtection="1">
      <alignment horizontal="center" vertical="center"/>
      <protection locked="0"/>
    </xf>
    <xf numFmtId="177" fontId="0" fillId="0" borderId="104" xfId="0" applyNumberFormat="1" applyFont="1" applyFill="1" applyBorder="1" applyAlignment="1" applyProtection="1">
      <alignment horizontal="center" vertical="center"/>
      <protection locked="0"/>
    </xf>
    <xf numFmtId="177" fontId="0" fillId="0" borderId="129"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1" xfId="3" applyFont="1" applyFill="1" applyBorder="1" applyAlignment="1" applyProtection="1">
      <alignment horizontal="center" vertical="center" wrapText="1"/>
    </xf>
    <xf numFmtId="0" fontId="0" fillId="0" borderId="83" xfId="1" applyFont="1" applyFill="1" applyBorder="1" applyAlignment="1" applyProtection="1">
      <alignment horizontal="left" vertical="top" wrapText="1"/>
      <protection locked="0"/>
    </xf>
    <xf numFmtId="0" fontId="0" fillId="5" borderId="72"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7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2"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89"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7"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8" xfId="0" applyNumberFormat="1" applyFont="1" applyFill="1" applyBorder="1" applyAlignment="1">
      <alignment horizontal="right" vertical="center"/>
    </xf>
    <xf numFmtId="177" fontId="0" fillId="0" borderId="119" xfId="0" applyNumberFormat="1" applyFont="1" applyFill="1" applyBorder="1" applyAlignment="1">
      <alignment horizontal="right" vertical="center"/>
    </xf>
    <xf numFmtId="0" fontId="12" fillId="2" borderId="72"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4"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5"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2"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5"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1"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5"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2" xfId="0" applyNumberFormat="1" applyFont="1" applyFill="1" applyBorder="1" applyAlignment="1" applyProtection="1">
      <alignment horizontal="center" vertical="center" wrapText="1"/>
      <protection locked="0"/>
    </xf>
    <xf numFmtId="49" fontId="20" fillId="0" borderId="73" xfId="0" applyNumberFormat="1" applyFont="1" applyFill="1" applyBorder="1" applyAlignment="1" applyProtection="1">
      <alignment horizontal="center"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54" xfId="0" applyNumberFormat="1" applyFont="1" applyFill="1" applyBorder="1" applyAlignment="1" applyProtection="1">
      <alignment horizontal="center" vertical="center" wrapText="1"/>
      <protection locked="0"/>
    </xf>
    <xf numFmtId="179" fontId="22" fillId="0" borderId="156" xfId="0" applyNumberFormat="1"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0" fontId="20" fillId="5" borderId="155" xfId="0"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8" xfId="0" applyFont="1" applyFill="1" applyBorder="1" applyAlignment="1" applyProtection="1">
      <alignment horizontal="center" vertical="center" wrapText="1"/>
      <protection locked="0"/>
    </xf>
    <xf numFmtId="0" fontId="20" fillId="5" borderId="148"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9" xfId="0" applyFont="1" applyFill="1" applyBorder="1" applyAlignment="1">
      <alignment horizontal="center" vertical="center" wrapText="1"/>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8"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1197</xdr:colOff>
      <xdr:row>268</xdr:row>
      <xdr:rowOff>324970</xdr:rowOff>
    </xdr:from>
    <xdr:to>
      <xdr:col>34</xdr:col>
      <xdr:colOff>21233</xdr:colOff>
      <xdr:row>270</xdr:row>
      <xdr:rowOff>303876</xdr:rowOff>
    </xdr:to>
    <xdr:sp macro="" textlink="">
      <xdr:nvSpPr>
        <xdr:cNvPr id="2" name="正方形/長方形 1"/>
        <xdr:cNvSpPr/>
      </xdr:nvSpPr>
      <xdr:spPr>
        <a:xfrm>
          <a:off x="4237021" y="35982088"/>
          <a:ext cx="2642212" cy="67367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厚生労働省</a:t>
          </a:r>
          <a:endParaRPr kumimoji="1" lang="en-US" altLang="ja-JP" sz="1100"/>
        </a:p>
        <a:p>
          <a:pPr algn="ctr"/>
          <a:r>
            <a:rPr kumimoji="1" lang="ja-JP" altLang="en-US" sz="1100"/>
            <a:t>１４７百万円</a:t>
          </a:r>
          <a:endParaRPr kumimoji="1" lang="en-US" altLang="ja-JP" sz="1100"/>
        </a:p>
      </xdr:txBody>
    </xdr:sp>
    <xdr:clientData/>
  </xdr:twoCellAnchor>
  <xdr:twoCellAnchor>
    <xdr:from>
      <xdr:col>20</xdr:col>
      <xdr:colOff>41493</xdr:colOff>
      <xdr:row>270</xdr:row>
      <xdr:rowOff>322184</xdr:rowOff>
    </xdr:from>
    <xdr:to>
      <xdr:col>34</xdr:col>
      <xdr:colOff>179992</xdr:colOff>
      <xdr:row>272</xdr:row>
      <xdr:rowOff>22413</xdr:rowOff>
    </xdr:to>
    <xdr:sp macro="" textlink="">
      <xdr:nvSpPr>
        <xdr:cNvPr id="3" name="大かっこ 2"/>
        <xdr:cNvSpPr/>
      </xdr:nvSpPr>
      <xdr:spPr>
        <a:xfrm>
          <a:off x="4075611" y="36674066"/>
          <a:ext cx="2962381" cy="394994"/>
        </a:xfrm>
        <a:prstGeom prst="bracketPair">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1100"/>
            <a:t>交付申請書の内容審査・交付決定</a:t>
          </a:r>
        </a:p>
      </xdr:txBody>
    </xdr:sp>
    <xdr:clientData/>
  </xdr:twoCellAnchor>
  <xdr:twoCellAnchor>
    <xdr:from>
      <xdr:col>27</xdr:col>
      <xdr:colOff>130861</xdr:colOff>
      <xdr:row>271</xdr:row>
      <xdr:rowOff>308145</xdr:rowOff>
    </xdr:from>
    <xdr:to>
      <xdr:col>27</xdr:col>
      <xdr:colOff>130861</xdr:colOff>
      <xdr:row>273</xdr:row>
      <xdr:rowOff>81381</xdr:rowOff>
    </xdr:to>
    <xdr:cxnSp macro="">
      <xdr:nvCxnSpPr>
        <xdr:cNvPr id="4" name="直線矢印コネクタ 3"/>
        <xdr:cNvCxnSpPr/>
      </xdr:nvCxnSpPr>
      <xdr:spPr>
        <a:xfrm>
          <a:off x="5576920" y="37007410"/>
          <a:ext cx="0" cy="468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28622</xdr:colOff>
      <xdr:row>272</xdr:row>
      <xdr:rowOff>268320</xdr:rowOff>
    </xdr:from>
    <xdr:to>
      <xdr:col>27</xdr:col>
      <xdr:colOff>3197</xdr:colOff>
      <xdr:row>273</xdr:row>
      <xdr:rowOff>172522</xdr:rowOff>
    </xdr:to>
    <xdr:sp macro="" textlink="">
      <xdr:nvSpPr>
        <xdr:cNvPr id="5" name="テキスト ボックス 4"/>
        <xdr:cNvSpPr txBox="1"/>
      </xdr:nvSpPr>
      <xdr:spPr>
        <a:xfrm>
          <a:off x="4062740" y="37314967"/>
          <a:ext cx="1386516" cy="251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21</xdr:col>
      <xdr:colOff>26941</xdr:colOff>
      <xdr:row>273</xdr:row>
      <xdr:rowOff>158877</xdr:rowOff>
    </xdr:from>
    <xdr:to>
      <xdr:col>34</xdr:col>
      <xdr:colOff>20162</xdr:colOff>
      <xdr:row>275</xdr:row>
      <xdr:rowOff>40406</xdr:rowOff>
    </xdr:to>
    <xdr:sp macro="" textlink="">
      <xdr:nvSpPr>
        <xdr:cNvPr id="6" name="正方形/長方形 5"/>
        <xdr:cNvSpPr/>
      </xdr:nvSpPr>
      <xdr:spPr>
        <a:xfrm>
          <a:off x="4262765" y="37552906"/>
          <a:ext cx="2615397" cy="57629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Ａ．（一財）日本公衆衛生協会</a:t>
          </a:r>
          <a:endParaRPr kumimoji="1" lang="en-US" altLang="ja-JP" sz="1100"/>
        </a:p>
        <a:p>
          <a:pPr algn="ctr"/>
          <a:r>
            <a:rPr kumimoji="1" lang="ja-JP" altLang="en-US" sz="1100"/>
            <a:t>１４７百万円</a:t>
          </a:r>
          <a:endParaRPr kumimoji="1" lang="en-US" altLang="ja-JP" sz="1100"/>
        </a:p>
      </xdr:txBody>
    </xdr:sp>
    <xdr:clientData/>
  </xdr:twoCellAnchor>
  <xdr:twoCellAnchor>
    <xdr:from>
      <xdr:col>20</xdr:col>
      <xdr:colOff>54365</xdr:colOff>
      <xdr:row>275</xdr:row>
      <xdr:rowOff>53120</xdr:rowOff>
    </xdr:from>
    <xdr:to>
      <xdr:col>34</xdr:col>
      <xdr:colOff>192864</xdr:colOff>
      <xdr:row>276</xdr:row>
      <xdr:rowOff>190346</xdr:rowOff>
    </xdr:to>
    <xdr:sp macro="" textlink="">
      <xdr:nvSpPr>
        <xdr:cNvPr id="7" name="大かっこ 6"/>
        <xdr:cNvSpPr/>
      </xdr:nvSpPr>
      <xdr:spPr>
        <a:xfrm>
          <a:off x="4088483" y="38141914"/>
          <a:ext cx="2962381" cy="484608"/>
        </a:xfrm>
        <a:prstGeom prst="bracketPair">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1100"/>
            <a:t>地域保健の総合的な企画・評価等を実施</a:t>
          </a:r>
        </a:p>
      </xdr:txBody>
    </xdr:sp>
    <xdr:clientData/>
  </xdr:twoCellAnchor>
  <xdr:twoCellAnchor>
    <xdr:from>
      <xdr:col>21</xdr:col>
      <xdr:colOff>26940</xdr:colOff>
      <xdr:row>278</xdr:row>
      <xdr:rowOff>53407</xdr:rowOff>
    </xdr:from>
    <xdr:to>
      <xdr:col>34</xdr:col>
      <xdr:colOff>20161</xdr:colOff>
      <xdr:row>279</xdr:row>
      <xdr:rowOff>242910</xdr:rowOff>
    </xdr:to>
    <xdr:sp macro="" textlink="">
      <xdr:nvSpPr>
        <xdr:cNvPr id="8" name="正方形/長方形 7"/>
        <xdr:cNvSpPr/>
      </xdr:nvSpPr>
      <xdr:spPr>
        <a:xfrm>
          <a:off x="4262764" y="39184348"/>
          <a:ext cx="2615397" cy="536886"/>
        </a:xfrm>
        <a:prstGeom prst="rect">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rPr>
            <a:t>Ｂ．民間企業（１１２者）</a:t>
          </a:r>
          <a:endParaRPr kumimoji="1" lang="en-US" altLang="ja-JP" sz="1100">
            <a:solidFill>
              <a:sysClr val="windowText" lastClr="000000"/>
            </a:solidFill>
          </a:endParaRPr>
        </a:p>
        <a:p>
          <a:pPr algn="ctr"/>
          <a:r>
            <a:rPr kumimoji="1" lang="ja-JP" altLang="en-US" sz="1100">
              <a:solidFill>
                <a:sysClr val="windowText" lastClr="000000"/>
              </a:solidFill>
            </a:rPr>
            <a:t>６９百万円</a:t>
          </a:r>
          <a:endParaRPr kumimoji="1" lang="en-US" altLang="ja-JP" sz="1100">
            <a:solidFill>
              <a:sysClr val="windowText" lastClr="000000"/>
            </a:solidFill>
          </a:endParaRPr>
        </a:p>
      </xdr:txBody>
    </xdr:sp>
    <xdr:clientData/>
  </xdr:twoCellAnchor>
  <xdr:twoCellAnchor>
    <xdr:from>
      <xdr:col>20</xdr:col>
      <xdr:colOff>62345</xdr:colOff>
      <xdr:row>279</xdr:row>
      <xdr:rowOff>263671</xdr:rowOff>
    </xdr:from>
    <xdr:to>
      <xdr:col>34</xdr:col>
      <xdr:colOff>200844</xdr:colOff>
      <xdr:row>281</xdr:row>
      <xdr:rowOff>156883</xdr:rowOff>
    </xdr:to>
    <xdr:sp macro="" textlink="">
      <xdr:nvSpPr>
        <xdr:cNvPr id="9" name="大かっこ 8"/>
        <xdr:cNvSpPr/>
      </xdr:nvSpPr>
      <xdr:spPr>
        <a:xfrm>
          <a:off x="4096463" y="39741995"/>
          <a:ext cx="2962381" cy="587976"/>
        </a:xfrm>
        <a:prstGeom prst="bracketPair">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lnSpc>
              <a:spcPts val="1300"/>
            </a:lnSpc>
          </a:pPr>
          <a:r>
            <a:rPr kumimoji="1" lang="ja-JP" altLang="en-US" sz="1100"/>
            <a:t>研修会運営委託業務、調査票作成、</a:t>
          </a:r>
          <a:endParaRPr kumimoji="1" lang="en-US" altLang="ja-JP" sz="1100"/>
        </a:p>
        <a:p>
          <a:pPr algn="ctr">
            <a:lnSpc>
              <a:spcPts val="1300"/>
            </a:lnSpc>
          </a:pPr>
          <a:r>
            <a:rPr kumimoji="1" lang="ja-JP" altLang="en-US" sz="1100"/>
            <a:t>報告書作成及び発送支援業務等</a:t>
          </a:r>
        </a:p>
      </xdr:txBody>
    </xdr:sp>
    <xdr:clientData/>
  </xdr:twoCellAnchor>
  <xdr:twoCellAnchor>
    <xdr:from>
      <xdr:col>17</xdr:col>
      <xdr:colOff>33618</xdr:colOff>
      <xdr:row>277</xdr:row>
      <xdr:rowOff>91393</xdr:rowOff>
    </xdr:from>
    <xdr:to>
      <xdr:col>28</xdr:col>
      <xdr:colOff>187971</xdr:colOff>
      <xdr:row>278</xdr:row>
      <xdr:rowOff>93882</xdr:rowOff>
    </xdr:to>
    <xdr:sp macro="" textlink="">
      <xdr:nvSpPr>
        <xdr:cNvPr id="10" name="テキスト ボックス 9"/>
        <xdr:cNvSpPr txBox="1"/>
      </xdr:nvSpPr>
      <xdr:spPr>
        <a:xfrm>
          <a:off x="3462618" y="38874952"/>
          <a:ext cx="2373118" cy="349871"/>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委託</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随意契約（少額）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135190</xdr:colOff>
      <xdr:row>276</xdr:row>
      <xdr:rowOff>175909</xdr:rowOff>
    </xdr:from>
    <xdr:to>
      <xdr:col>27</xdr:col>
      <xdr:colOff>135190</xdr:colOff>
      <xdr:row>277</xdr:row>
      <xdr:rowOff>296526</xdr:rowOff>
    </xdr:to>
    <xdr:cxnSp macro="">
      <xdr:nvCxnSpPr>
        <xdr:cNvPr id="11" name="直線矢印コネクタ 10"/>
        <xdr:cNvCxnSpPr/>
      </xdr:nvCxnSpPr>
      <xdr:spPr>
        <a:xfrm flipH="1">
          <a:off x="5581249" y="38612085"/>
          <a:ext cx="0" cy="468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0" zoomScaleNormal="75" zoomScaleSheetLayoutView="80" zoomScalePageLayoutView="85" workbookViewId="0"/>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2">
        <v>2022</v>
      </c>
      <c r="AE2" s="832"/>
      <c r="AF2" s="832"/>
      <c r="AG2" s="832"/>
      <c r="AH2" s="832"/>
      <c r="AI2" s="75" t="s">
        <v>284</v>
      </c>
      <c r="AJ2" s="832" t="s">
        <v>637</v>
      </c>
      <c r="AK2" s="832"/>
      <c r="AL2" s="832"/>
      <c r="AM2" s="832"/>
      <c r="AN2" s="75" t="s">
        <v>284</v>
      </c>
      <c r="AO2" s="832">
        <v>21</v>
      </c>
      <c r="AP2" s="832"/>
      <c r="AQ2" s="832"/>
      <c r="AR2" s="76" t="s">
        <v>284</v>
      </c>
      <c r="AS2" s="833">
        <v>397</v>
      </c>
      <c r="AT2" s="833"/>
      <c r="AU2" s="833"/>
      <c r="AV2" s="75" t="str">
        <f>IF(AW2="","","-")</f>
        <v/>
      </c>
      <c r="AW2" s="834"/>
      <c r="AX2" s="834"/>
    </row>
    <row r="3" spans="1:50" ht="21" customHeight="1" thickBot="1" x14ac:dyDescent="0.2">
      <c r="A3" s="835" t="s">
        <v>597</v>
      </c>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23" t="s">
        <v>59</v>
      </c>
      <c r="AJ3" s="837" t="s">
        <v>607</v>
      </c>
      <c r="AK3" s="837"/>
      <c r="AL3" s="837"/>
      <c r="AM3" s="837"/>
      <c r="AN3" s="837"/>
      <c r="AO3" s="837"/>
      <c r="AP3" s="837"/>
      <c r="AQ3" s="837"/>
      <c r="AR3" s="837"/>
      <c r="AS3" s="837"/>
      <c r="AT3" s="837"/>
      <c r="AU3" s="837"/>
      <c r="AV3" s="837"/>
      <c r="AW3" s="837"/>
      <c r="AX3" s="24" t="s">
        <v>60</v>
      </c>
    </row>
    <row r="4" spans="1:50" ht="24.75" customHeight="1" x14ac:dyDescent="0.15">
      <c r="A4" s="807" t="s">
        <v>23</v>
      </c>
      <c r="B4" s="808"/>
      <c r="C4" s="808"/>
      <c r="D4" s="808"/>
      <c r="E4" s="808"/>
      <c r="F4" s="808"/>
      <c r="G4" s="809" t="s">
        <v>608</v>
      </c>
      <c r="H4" s="810"/>
      <c r="I4" s="810"/>
      <c r="J4" s="810"/>
      <c r="K4" s="810"/>
      <c r="L4" s="810"/>
      <c r="M4" s="810"/>
      <c r="N4" s="810"/>
      <c r="O4" s="810"/>
      <c r="P4" s="810"/>
      <c r="Q4" s="810"/>
      <c r="R4" s="810"/>
      <c r="S4" s="810"/>
      <c r="T4" s="810"/>
      <c r="U4" s="810"/>
      <c r="V4" s="810"/>
      <c r="W4" s="810"/>
      <c r="X4" s="810"/>
      <c r="Y4" s="811" t="s">
        <v>1</v>
      </c>
      <c r="Z4" s="812"/>
      <c r="AA4" s="812"/>
      <c r="AB4" s="812"/>
      <c r="AC4" s="812"/>
      <c r="AD4" s="813"/>
      <c r="AE4" s="814" t="s">
        <v>609</v>
      </c>
      <c r="AF4" s="815"/>
      <c r="AG4" s="815"/>
      <c r="AH4" s="815"/>
      <c r="AI4" s="815"/>
      <c r="AJ4" s="815"/>
      <c r="AK4" s="815"/>
      <c r="AL4" s="815"/>
      <c r="AM4" s="815"/>
      <c r="AN4" s="815"/>
      <c r="AO4" s="815"/>
      <c r="AP4" s="816"/>
      <c r="AQ4" s="817" t="s">
        <v>2</v>
      </c>
      <c r="AR4" s="812"/>
      <c r="AS4" s="812"/>
      <c r="AT4" s="812"/>
      <c r="AU4" s="812"/>
      <c r="AV4" s="812"/>
      <c r="AW4" s="812"/>
      <c r="AX4" s="818"/>
    </row>
    <row r="5" spans="1:50" ht="30" customHeight="1" x14ac:dyDescent="0.15">
      <c r="A5" s="819" t="s">
        <v>62</v>
      </c>
      <c r="B5" s="820"/>
      <c r="C5" s="820"/>
      <c r="D5" s="820"/>
      <c r="E5" s="820"/>
      <c r="F5" s="821"/>
      <c r="G5" s="822" t="s">
        <v>610</v>
      </c>
      <c r="H5" s="823"/>
      <c r="I5" s="823"/>
      <c r="J5" s="823"/>
      <c r="K5" s="823"/>
      <c r="L5" s="823"/>
      <c r="M5" s="824" t="s">
        <v>61</v>
      </c>
      <c r="N5" s="825"/>
      <c r="O5" s="825"/>
      <c r="P5" s="825"/>
      <c r="Q5" s="825"/>
      <c r="R5" s="826"/>
      <c r="S5" s="827" t="s">
        <v>611</v>
      </c>
      <c r="T5" s="823"/>
      <c r="U5" s="823"/>
      <c r="V5" s="823"/>
      <c r="W5" s="823"/>
      <c r="X5" s="828"/>
      <c r="Y5" s="829" t="s">
        <v>3</v>
      </c>
      <c r="Z5" s="830"/>
      <c r="AA5" s="830"/>
      <c r="AB5" s="830"/>
      <c r="AC5" s="830"/>
      <c r="AD5" s="831"/>
      <c r="AE5" s="852" t="s">
        <v>612</v>
      </c>
      <c r="AF5" s="852"/>
      <c r="AG5" s="852"/>
      <c r="AH5" s="852"/>
      <c r="AI5" s="852"/>
      <c r="AJ5" s="852"/>
      <c r="AK5" s="852"/>
      <c r="AL5" s="852"/>
      <c r="AM5" s="852"/>
      <c r="AN5" s="852"/>
      <c r="AO5" s="852"/>
      <c r="AP5" s="853"/>
      <c r="AQ5" s="854" t="s">
        <v>638</v>
      </c>
      <c r="AR5" s="855"/>
      <c r="AS5" s="855"/>
      <c r="AT5" s="855"/>
      <c r="AU5" s="855"/>
      <c r="AV5" s="855"/>
      <c r="AW5" s="855"/>
      <c r="AX5" s="856"/>
    </row>
    <row r="6" spans="1:50" ht="39" customHeight="1" x14ac:dyDescent="0.15">
      <c r="A6" s="857" t="s">
        <v>4</v>
      </c>
      <c r="B6" s="858"/>
      <c r="C6" s="858"/>
      <c r="D6" s="858"/>
      <c r="E6" s="858"/>
      <c r="F6" s="858"/>
      <c r="G6" s="859" t="str">
        <f>入力規則等!F39</f>
        <v>一般会計</v>
      </c>
      <c r="H6" s="860"/>
      <c r="I6" s="860"/>
      <c r="J6" s="860"/>
      <c r="K6" s="860"/>
      <c r="L6" s="860"/>
      <c r="M6" s="860"/>
      <c r="N6" s="860"/>
      <c r="O6" s="860"/>
      <c r="P6" s="860"/>
      <c r="Q6" s="860"/>
      <c r="R6" s="860"/>
      <c r="S6" s="860"/>
      <c r="T6" s="860"/>
      <c r="U6" s="860"/>
      <c r="V6" s="860"/>
      <c r="W6" s="860"/>
      <c r="X6" s="860"/>
      <c r="Y6" s="860"/>
      <c r="Z6" s="860"/>
      <c r="AA6" s="860"/>
      <c r="AB6" s="860"/>
      <c r="AC6" s="860"/>
      <c r="AD6" s="860"/>
      <c r="AE6" s="860"/>
      <c r="AF6" s="860"/>
      <c r="AG6" s="860"/>
      <c r="AH6" s="860"/>
      <c r="AI6" s="860"/>
      <c r="AJ6" s="860"/>
      <c r="AK6" s="860"/>
      <c r="AL6" s="860"/>
      <c r="AM6" s="860"/>
      <c r="AN6" s="860"/>
      <c r="AO6" s="860"/>
      <c r="AP6" s="860"/>
      <c r="AQ6" s="860"/>
      <c r="AR6" s="860"/>
      <c r="AS6" s="860"/>
      <c r="AT6" s="860"/>
      <c r="AU6" s="860"/>
      <c r="AV6" s="860"/>
      <c r="AW6" s="860"/>
      <c r="AX6" s="861"/>
    </row>
    <row r="7" spans="1:50" ht="49.5" customHeight="1" x14ac:dyDescent="0.15">
      <c r="A7" s="838" t="s">
        <v>20</v>
      </c>
      <c r="B7" s="839"/>
      <c r="C7" s="839"/>
      <c r="D7" s="839"/>
      <c r="E7" s="839"/>
      <c r="F7" s="840"/>
      <c r="G7" s="862" t="s">
        <v>613</v>
      </c>
      <c r="H7" s="863"/>
      <c r="I7" s="863"/>
      <c r="J7" s="863"/>
      <c r="K7" s="863"/>
      <c r="L7" s="863"/>
      <c r="M7" s="863"/>
      <c r="N7" s="863"/>
      <c r="O7" s="863"/>
      <c r="P7" s="863"/>
      <c r="Q7" s="863"/>
      <c r="R7" s="863"/>
      <c r="S7" s="863"/>
      <c r="T7" s="863"/>
      <c r="U7" s="863"/>
      <c r="V7" s="863"/>
      <c r="W7" s="863"/>
      <c r="X7" s="864"/>
      <c r="Y7" s="865" t="s">
        <v>269</v>
      </c>
      <c r="Z7" s="684"/>
      <c r="AA7" s="684"/>
      <c r="AB7" s="684"/>
      <c r="AC7" s="684"/>
      <c r="AD7" s="866"/>
      <c r="AE7" s="794" t="s">
        <v>614</v>
      </c>
      <c r="AF7" s="795"/>
      <c r="AG7" s="795"/>
      <c r="AH7" s="795"/>
      <c r="AI7" s="795"/>
      <c r="AJ7" s="795"/>
      <c r="AK7" s="795"/>
      <c r="AL7" s="795"/>
      <c r="AM7" s="795"/>
      <c r="AN7" s="795"/>
      <c r="AO7" s="795"/>
      <c r="AP7" s="795"/>
      <c r="AQ7" s="795"/>
      <c r="AR7" s="795"/>
      <c r="AS7" s="795"/>
      <c r="AT7" s="795"/>
      <c r="AU7" s="795"/>
      <c r="AV7" s="795"/>
      <c r="AW7" s="795"/>
      <c r="AX7" s="796"/>
    </row>
    <row r="8" spans="1:50" ht="53.25" customHeight="1" x14ac:dyDescent="0.15">
      <c r="A8" s="838" t="s">
        <v>185</v>
      </c>
      <c r="B8" s="839"/>
      <c r="C8" s="839"/>
      <c r="D8" s="839"/>
      <c r="E8" s="839"/>
      <c r="F8" s="840"/>
      <c r="G8" s="841" t="str">
        <f>入力規則等!A27</f>
        <v>-</v>
      </c>
      <c r="H8" s="842"/>
      <c r="I8" s="842"/>
      <c r="J8" s="842"/>
      <c r="K8" s="842"/>
      <c r="L8" s="842"/>
      <c r="M8" s="842"/>
      <c r="N8" s="842"/>
      <c r="O8" s="842"/>
      <c r="P8" s="842"/>
      <c r="Q8" s="842"/>
      <c r="R8" s="842"/>
      <c r="S8" s="842"/>
      <c r="T8" s="842"/>
      <c r="U8" s="842"/>
      <c r="V8" s="842"/>
      <c r="W8" s="842"/>
      <c r="X8" s="843"/>
      <c r="Y8" s="844" t="s">
        <v>186</v>
      </c>
      <c r="Z8" s="845"/>
      <c r="AA8" s="845"/>
      <c r="AB8" s="845"/>
      <c r="AC8" s="845"/>
      <c r="AD8" s="846"/>
      <c r="AE8" s="847" t="str">
        <f>入力規則等!K13</f>
        <v>社会保障</v>
      </c>
      <c r="AF8" s="842"/>
      <c r="AG8" s="842"/>
      <c r="AH8" s="842"/>
      <c r="AI8" s="842"/>
      <c r="AJ8" s="842"/>
      <c r="AK8" s="842"/>
      <c r="AL8" s="842"/>
      <c r="AM8" s="842"/>
      <c r="AN8" s="842"/>
      <c r="AO8" s="842"/>
      <c r="AP8" s="842"/>
      <c r="AQ8" s="842"/>
      <c r="AR8" s="842"/>
      <c r="AS8" s="842"/>
      <c r="AT8" s="842"/>
      <c r="AU8" s="842"/>
      <c r="AV8" s="842"/>
      <c r="AW8" s="842"/>
      <c r="AX8" s="848"/>
    </row>
    <row r="9" spans="1:50" ht="58.5" customHeight="1" x14ac:dyDescent="0.15">
      <c r="A9" s="767" t="s">
        <v>21</v>
      </c>
      <c r="B9" s="768"/>
      <c r="C9" s="768"/>
      <c r="D9" s="768"/>
      <c r="E9" s="768"/>
      <c r="F9" s="768"/>
      <c r="G9" s="849" t="s">
        <v>615</v>
      </c>
      <c r="H9" s="850"/>
      <c r="I9" s="850"/>
      <c r="J9" s="850"/>
      <c r="K9" s="850"/>
      <c r="L9" s="850"/>
      <c r="M9" s="850"/>
      <c r="N9" s="850"/>
      <c r="O9" s="850"/>
      <c r="P9" s="850"/>
      <c r="Q9" s="850"/>
      <c r="R9" s="850"/>
      <c r="S9" s="850"/>
      <c r="T9" s="850"/>
      <c r="U9" s="850"/>
      <c r="V9" s="850"/>
      <c r="W9" s="850"/>
      <c r="X9" s="850"/>
      <c r="Y9" s="850"/>
      <c r="Z9" s="850"/>
      <c r="AA9" s="850"/>
      <c r="AB9" s="850"/>
      <c r="AC9" s="850"/>
      <c r="AD9" s="850"/>
      <c r="AE9" s="850"/>
      <c r="AF9" s="850"/>
      <c r="AG9" s="850"/>
      <c r="AH9" s="850"/>
      <c r="AI9" s="850"/>
      <c r="AJ9" s="850"/>
      <c r="AK9" s="850"/>
      <c r="AL9" s="850"/>
      <c r="AM9" s="850"/>
      <c r="AN9" s="850"/>
      <c r="AO9" s="850"/>
      <c r="AP9" s="850"/>
      <c r="AQ9" s="850"/>
      <c r="AR9" s="850"/>
      <c r="AS9" s="850"/>
      <c r="AT9" s="850"/>
      <c r="AU9" s="850"/>
      <c r="AV9" s="850"/>
      <c r="AW9" s="850"/>
      <c r="AX9" s="851"/>
    </row>
    <row r="10" spans="1:50" ht="120" customHeight="1" x14ac:dyDescent="0.15">
      <c r="A10" s="755" t="s">
        <v>27</v>
      </c>
      <c r="B10" s="756"/>
      <c r="C10" s="756"/>
      <c r="D10" s="756"/>
      <c r="E10" s="756"/>
      <c r="F10" s="756"/>
      <c r="G10" s="757" t="s">
        <v>690</v>
      </c>
      <c r="H10" s="758"/>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8"/>
      <c r="AL10" s="758"/>
      <c r="AM10" s="758"/>
      <c r="AN10" s="758"/>
      <c r="AO10" s="758"/>
      <c r="AP10" s="758"/>
      <c r="AQ10" s="758"/>
      <c r="AR10" s="758"/>
      <c r="AS10" s="758"/>
      <c r="AT10" s="758"/>
      <c r="AU10" s="758"/>
      <c r="AV10" s="758"/>
      <c r="AW10" s="758"/>
      <c r="AX10" s="759"/>
    </row>
    <row r="11" spans="1:50" ht="42" customHeight="1" x14ac:dyDescent="0.15">
      <c r="A11" s="755" t="s">
        <v>5</v>
      </c>
      <c r="B11" s="756"/>
      <c r="C11" s="756"/>
      <c r="D11" s="756"/>
      <c r="E11" s="756"/>
      <c r="F11" s="760"/>
      <c r="G11" s="761" t="str">
        <f>入力規則等!P10</f>
        <v>補助</v>
      </c>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2"/>
      <c r="AL11" s="762"/>
      <c r="AM11" s="762"/>
      <c r="AN11" s="762"/>
      <c r="AO11" s="762"/>
      <c r="AP11" s="762"/>
      <c r="AQ11" s="762"/>
      <c r="AR11" s="762"/>
      <c r="AS11" s="762"/>
      <c r="AT11" s="762"/>
      <c r="AU11" s="762"/>
      <c r="AV11" s="762"/>
      <c r="AW11" s="762"/>
      <c r="AX11" s="763"/>
    </row>
    <row r="12" spans="1:50" ht="21" customHeight="1" x14ac:dyDescent="0.15">
      <c r="A12" s="764" t="s">
        <v>22</v>
      </c>
      <c r="B12" s="765"/>
      <c r="C12" s="765"/>
      <c r="D12" s="765"/>
      <c r="E12" s="765"/>
      <c r="F12" s="766"/>
      <c r="G12" s="770"/>
      <c r="H12" s="771"/>
      <c r="I12" s="771"/>
      <c r="J12" s="771"/>
      <c r="K12" s="771"/>
      <c r="L12" s="771"/>
      <c r="M12" s="771"/>
      <c r="N12" s="771"/>
      <c r="O12" s="771"/>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0"/>
    </row>
    <row r="13" spans="1:50" ht="21" customHeight="1" x14ac:dyDescent="0.15">
      <c r="A13" s="307"/>
      <c r="B13" s="308"/>
      <c r="C13" s="308"/>
      <c r="D13" s="308"/>
      <c r="E13" s="308"/>
      <c r="F13" s="309"/>
      <c r="G13" s="784" t="s">
        <v>6</v>
      </c>
      <c r="H13" s="785"/>
      <c r="I13" s="801" t="s">
        <v>7</v>
      </c>
      <c r="J13" s="802"/>
      <c r="K13" s="802"/>
      <c r="L13" s="802"/>
      <c r="M13" s="802"/>
      <c r="N13" s="802"/>
      <c r="O13" s="803"/>
      <c r="P13" s="695">
        <v>147</v>
      </c>
      <c r="Q13" s="696"/>
      <c r="R13" s="696"/>
      <c r="S13" s="696"/>
      <c r="T13" s="696"/>
      <c r="U13" s="696"/>
      <c r="V13" s="697"/>
      <c r="W13" s="695">
        <v>147</v>
      </c>
      <c r="X13" s="696"/>
      <c r="Y13" s="696"/>
      <c r="Z13" s="696"/>
      <c r="AA13" s="696"/>
      <c r="AB13" s="696"/>
      <c r="AC13" s="697"/>
      <c r="AD13" s="695">
        <v>147</v>
      </c>
      <c r="AE13" s="696"/>
      <c r="AF13" s="696"/>
      <c r="AG13" s="696"/>
      <c r="AH13" s="696"/>
      <c r="AI13" s="696"/>
      <c r="AJ13" s="697"/>
      <c r="AK13" s="695">
        <v>128</v>
      </c>
      <c r="AL13" s="696"/>
      <c r="AM13" s="696"/>
      <c r="AN13" s="696"/>
      <c r="AO13" s="696"/>
      <c r="AP13" s="696"/>
      <c r="AQ13" s="697"/>
      <c r="AR13" s="732">
        <v>128</v>
      </c>
      <c r="AS13" s="733"/>
      <c r="AT13" s="733"/>
      <c r="AU13" s="733"/>
      <c r="AV13" s="733"/>
      <c r="AW13" s="733"/>
      <c r="AX13" s="804"/>
    </row>
    <row r="14" spans="1:50" ht="21" customHeight="1" x14ac:dyDescent="0.15">
      <c r="A14" s="307"/>
      <c r="B14" s="308"/>
      <c r="C14" s="308"/>
      <c r="D14" s="308"/>
      <c r="E14" s="308"/>
      <c r="F14" s="309"/>
      <c r="G14" s="786"/>
      <c r="H14" s="787"/>
      <c r="I14" s="779" t="s">
        <v>8</v>
      </c>
      <c r="J14" s="780"/>
      <c r="K14" s="780"/>
      <c r="L14" s="780"/>
      <c r="M14" s="780"/>
      <c r="N14" s="780"/>
      <c r="O14" s="781"/>
      <c r="P14" s="695" t="s">
        <v>613</v>
      </c>
      <c r="Q14" s="696"/>
      <c r="R14" s="696"/>
      <c r="S14" s="696"/>
      <c r="T14" s="696"/>
      <c r="U14" s="696"/>
      <c r="V14" s="697"/>
      <c r="W14" s="695" t="s">
        <v>613</v>
      </c>
      <c r="X14" s="696"/>
      <c r="Y14" s="696"/>
      <c r="Z14" s="696"/>
      <c r="AA14" s="696"/>
      <c r="AB14" s="696"/>
      <c r="AC14" s="697"/>
      <c r="AD14" s="695" t="s">
        <v>613</v>
      </c>
      <c r="AE14" s="696"/>
      <c r="AF14" s="696"/>
      <c r="AG14" s="696"/>
      <c r="AH14" s="696"/>
      <c r="AI14" s="696"/>
      <c r="AJ14" s="697"/>
      <c r="AK14" s="695" t="s">
        <v>639</v>
      </c>
      <c r="AL14" s="696"/>
      <c r="AM14" s="696"/>
      <c r="AN14" s="696"/>
      <c r="AO14" s="696"/>
      <c r="AP14" s="696"/>
      <c r="AQ14" s="697"/>
      <c r="AR14" s="790"/>
      <c r="AS14" s="790"/>
      <c r="AT14" s="790"/>
      <c r="AU14" s="790"/>
      <c r="AV14" s="790"/>
      <c r="AW14" s="790"/>
      <c r="AX14" s="791"/>
    </row>
    <row r="15" spans="1:50" ht="21" customHeight="1" x14ac:dyDescent="0.15">
      <c r="A15" s="307"/>
      <c r="B15" s="308"/>
      <c r="C15" s="308"/>
      <c r="D15" s="308"/>
      <c r="E15" s="308"/>
      <c r="F15" s="309"/>
      <c r="G15" s="786"/>
      <c r="H15" s="787"/>
      <c r="I15" s="779" t="s">
        <v>47</v>
      </c>
      <c r="J15" s="792"/>
      <c r="K15" s="792"/>
      <c r="L15" s="792"/>
      <c r="M15" s="792"/>
      <c r="N15" s="792"/>
      <c r="O15" s="793"/>
      <c r="P15" s="695" t="s">
        <v>613</v>
      </c>
      <c r="Q15" s="696"/>
      <c r="R15" s="696"/>
      <c r="S15" s="696"/>
      <c r="T15" s="696"/>
      <c r="U15" s="696"/>
      <c r="V15" s="697"/>
      <c r="W15" s="695" t="s">
        <v>613</v>
      </c>
      <c r="X15" s="696"/>
      <c r="Y15" s="696"/>
      <c r="Z15" s="696"/>
      <c r="AA15" s="696"/>
      <c r="AB15" s="696"/>
      <c r="AC15" s="697"/>
      <c r="AD15" s="695" t="s">
        <v>613</v>
      </c>
      <c r="AE15" s="696"/>
      <c r="AF15" s="696"/>
      <c r="AG15" s="696"/>
      <c r="AH15" s="696"/>
      <c r="AI15" s="696"/>
      <c r="AJ15" s="697"/>
      <c r="AK15" s="695" t="s">
        <v>639</v>
      </c>
      <c r="AL15" s="696"/>
      <c r="AM15" s="696"/>
      <c r="AN15" s="696"/>
      <c r="AO15" s="696"/>
      <c r="AP15" s="696"/>
      <c r="AQ15" s="697"/>
      <c r="AR15" s="695" t="s">
        <v>613</v>
      </c>
      <c r="AS15" s="696"/>
      <c r="AT15" s="696"/>
      <c r="AU15" s="696"/>
      <c r="AV15" s="696"/>
      <c r="AW15" s="696"/>
      <c r="AX15" s="805"/>
    </row>
    <row r="16" spans="1:50" ht="21" customHeight="1" x14ac:dyDescent="0.15">
      <c r="A16" s="307"/>
      <c r="B16" s="308"/>
      <c r="C16" s="308"/>
      <c r="D16" s="308"/>
      <c r="E16" s="308"/>
      <c r="F16" s="309"/>
      <c r="G16" s="786"/>
      <c r="H16" s="787"/>
      <c r="I16" s="779" t="s">
        <v>48</v>
      </c>
      <c r="J16" s="792"/>
      <c r="K16" s="792"/>
      <c r="L16" s="792"/>
      <c r="M16" s="792"/>
      <c r="N16" s="792"/>
      <c r="O16" s="793"/>
      <c r="P16" s="695" t="s">
        <v>613</v>
      </c>
      <c r="Q16" s="696"/>
      <c r="R16" s="696"/>
      <c r="S16" s="696"/>
      <c r="T16" s="696"/>
      <c r="U16" s="696"/>
      <c r="V16" s="697"/>
      <c r="W16" s="695" t="s">
        <v>613</v>
      </c>
      <c r="X16" s="696"/>
      <c r="Y16" s="696"/>
      <c r="Z16" s="696"/>
      <c r="AA16" s="696"/>
      <c r="AB16" s="696"/>
      <c r="AC16" s="697"/>
      <c r="AD16" s="695" t="s">
        <v>613</v>
      </c>
      <c r="AE16" s="696"/>
      <c r="AF16" s="696"/>
      <c r="AG16" s="696"/>
      <c r="AH16" s="696"/>
      <c r="AI16" s="696"/>
      <c r="AJ16" s="697"/>
      <c r="AK16" s="695" t="s">
        <v>639</v>
      </c>
      <c r="AL16" s="696"/>
      <c r="AM16" s="696"/>
      <c r="AN16" s="696"/>
      <c r="AO16" s="696"/>
      <c r="AP16" s="696"/>
      <c r="AQ16" s="697"/>
      <c r="AR16" s="797"/>
      <c r="AS16" s="798"/>
      <c r="AT16" s="798"/>
      <c r="AU16" s="798"/>
      <c r="AV16" s="798"/>
      <c r="AW16" s="798"/>
      <c r="AX16" s="799"/>
    </row>
    <row r="17" spans="1:50" ht="24.75" customHeight="1" x14ac:dyDescent="0.15">
      <c r="A17" s="307"/>
      <c r="B17" s="308"/>
      <c r="C17" s="308"/>
      <c r="D17" s="308"/>
      <c r="E17" s="308"/>
      <c r="F17" s="309"/>
      <c r="G17" s="786"/>
      <c r="H17" s="787"/>
      <c r="I17" s="779" t="s">
        <v>46</v>
      </c>
      <c r="J17" s="780"/>
      <c r="K17" s="780"/>
      <c r="L17" s="780"/>
      <c r="M17" s="780"/>
      <c r="N17" s="780"/>
      <c r="O17" s="781"/>
      <c r="P17" s="695" t="s">
        <v>613</v>
      </c>
      <c r="Q17" s="696"/>
      <c r="R17" s="696"/>
      <c r="S17" s="696"/>
      <c r="T17" s="696"/>
      <c r="U17" s="696"/>
      <c r="V17" s="697"/>
      <c r="W17" s="695" t="s">
        <v>613</v>
      </c>
      <c r="X17" s="696"/>
      <c r="Y17" s="696"/>
      <c r="Z17" s="696"/>
      <c r="AA17" s="696"/>
      <c r="AB17" s="696"/>
      <c r="AC17" s="697"/>
      <c r="AD17" s="695" t="s">
        <v>613</v>
      </c>
      <c r="AE17" s="696"/>
      <c r="AF17" s="696"/>
      <c r="AG17" s="696"/>
      <c r="AH17" s="696"/>
      <c r="AI17" s="696"/>
      <c r="AJ17" s="697"/>
      <c r="AK17" s="695" t="s">
        <v>639</v>
      </c>
      <c r="AL17" s="696"/>
      <c r="AM17" s="696"/>
      <c r="AN17" s="696"/>
      <c r="AO17" s="696"/>
      <c r="AP17" s="696"/>
      <c r="AQ17" s="697"/>
      <c r="AR17" s="782"/>
      <c r="AS17" s="782"/>
      <c r="AT17" s="782"/>
      <c r="AU17" s="782"/>
      <c r="AV17" s="782"/>
      <c r="AW17" s="782"/>
      <c r="AX17" s="783"/>
    </row>
    <row r="18" spans="1:50" ht="24.75" customHeight="1" x14ac:dyDescent="0.15">
      <c r="A18" s="307"/>
      <c r="B18" s="308"/>
      <c r="C18" s="308"/>
      <c r="D18" s="308"/>
      <c r="E18" s="308"/>
      <c r="F18" s="309"/>
      <c r="G18" s="788"/>
      <c r="H18" s="789"/>
      <c r="I18" s="772" t="s">
        <v>18</v>
      </c>
      <c r="J18" s="773"/>
      <c r="K18" s="773"/>
      <c r="L18" s="773"/>
      <c r="M18" s="773"/>
      <c r="N18" s="773"/>
      <c r="O18" s="774"/>
      <c r="P18" s="775">
        <f>SUM(P13:V17)</f>
        <v>147</v>
      </c>
      <c r="Q18" s="776"/>
      <c r="R18" s="776"/>
      <c r="S18" s="776"/>
      <c r="T18" s="776"/>
      <c r="U18" s="776"/>
      <c r="V18" s="777"/>
      <c r="W18" s="775">
        <f>SUM(W13:AC17)</f>
        <v>147</v>
      </c>
      <c r="X18" s="776"/>
      <c r="Y18" s="776"/>
      <c r="Z18" s="776"/>
      <c r="AA18" s="776"/>
      <c r="AB18" s="776"/>
      <c r="AC18" s="777"/>
      <c r="AD18" s="775">
        <f>SUM(AD13:AJ17)</f>
        <v>147</v>
      </c>
      <c r="AE18" s="776"/>
      <c r="AF18" s="776"/>
      <c r="AG18" s="776"/>
      <c r="AH18" s="776"/>
      <c r="AI18" s="776"/>
      <c r="AJ18" s="777"/>
      <c r="AK18" s="775">
        <f>SUM(AK13:AQ17)</f>
        <v>128</v>
      </c>
      <c r="AL18" s="776"/>
      <c r="AM18" s="776"/>
      <c r="AN18" s="776"/>
      <c r="AO18" s="776"/>
      <c r="AP18" s="776"/>
      <c r="AQ18" s="777"/>
      <c r="AR18" s="775">
        <f>SUM(AR13:AX17)</f>
        <v>128</v>
      </c>
      <c r="AS18" s="776"/>
      <c r="AT18" s="776"/>
      <c r="AU18" s="776"/>
      <c r="AV18" s="776"/>
      <c r="AW18" s="776"/>
      <c r="AX18" s="778"/>
    </row>
    <row r="19" spans="1:50" ht="24.75" customHeight="1" x14ac:dyDescent="0.15">
      <c r="A19" s="307"/>
      <c r="B19" s="308"/>
      <c r="C19" s="308"/>
      <c r="D19" s="308"/>
      <c r="E19" s="308"/>
      <c r="F19" s="309"/>
      <c r="G19" s="747" t="s">
        <v>9</v>
      </c>
      <c r="H19" s="748"/>
      <c r="I19" s="748"/>
      <c r="J19" s="748"/>
      <c r="K19" s="748"/>
      <c r="L19" s="748"/>
      <c r="M19" s="748"/>
      <c r="N19" s="748"/>
      <c r="O19" s="748"/>
      <c r="P19" s="695">
        <v>146</v>
      </c>
      <c r="Q19" s="696"/>
      <c r="R19" s="696"/>
      <c r="S19" s="696"/>
      <c r="T19" s="696"/>
      <c r="U19" s="696"/>
      <c r="V19" s="697"/>
      <c r="W19" s="695">
        <v>147</v>
      </c>
      <c r="X19" s="696"/>
      <c r="Y19" s="696"/>
      <c r="Z19" s="696"/>
      <c r="AA19" s="696"/>
      <c r="AB19" s="696"/>
      <c r="AC19" s="697"/>
      <c r="AD19" s="695">
        <v>147</v>
      </c>
      <c r="AE19" s="696"/>
      <c r="AF19" s="696"/>
      <c r="AG19" s="696"/>
      <c r="AH19" s="696"/>
      <c r="AI19" s="696"/>
      <c r="AJ19" s="697"/>
      <c r="AK19" s="744"/>
      <c r="AL19" s="744"/>
      <c r="AM19" s="744"/>
      <c r="AN19" s="744"/>
      <c r="AO19" s="744"/>
      <c r="AP19" s="744"/>
      <c r="AQ19" s="744"/>
      <c r="AR19" s="744"/>
      <c r="AS19" s="744"/>
      <c r="AT19" s="744"/>
      <c r="AU19" s="744"/>
      <c r="AV19" s="744"/>
      <c r="AW19" s="744"/>
      <c r="AX19" s="746"/>
    </row>
    <row r="20" spans="1:50" ht="24.75" customHeight="1" x14ac:dyDescent="0.15">
      <c r="A20" s="307"/>
      <c r="B20" s="308"/>
      <c r="C20" s="308"/>
      <c r="D20" s="308"/>
      <c r="E20" s="308"/>
      <c r="F20" s="309"/>
      <c r="G20" s="747" t="s">
        <v>10</v>
      </c>
      <c r="H20" s="748"/>
      <c r="I20" s="748"/>
      <c r="J20" s="748"/>
      <c r="K20" s="748"/>
      <c r="L20" s="748"/>
      <c r="M20" s="748"/>
      <c r="N20" s="748"/>
      <c r="O20" s="748"/>
      <c r="P20" s="743">
        <f>IF(P18=0, "-", SUM(P19)/P18)</f>
        <v>0.99319727891156462</v>
      </c>
      <c r="Q20" s="743"/>
      <c r="R20" s="743"/>
      <c r="S20" s="743"/>
      <c r="T20" s="743"/>
      <c r="U20" s="743"/>
      <c r="V20" s="743"/>
      <c r="W20" s="743">
        <f>IF(W18=0, "-", SUM(W19)/W18)</f>
        <v>1</v>
      </c>
      <c r="X20" s="743"/>
      <c r="Y20" s="743"/>
      <c r="Z20" s="743"/>
      <c r="AA20" s="743"/>
      <c r="AB20" s="743"/>
      <c r="AC20" s="743"/>
      <c r="AD20" s="743">
        <f>IF(AD18=0, "-", SUM(AD19)/AD18)</f>
        <v>1</v>
      </c>
      <c r="AE20" s="743"/>
      <c r="AF20" s="743"/>
      <c r="AG20" s="743"/>
      <c r="AH20" s="743"/>
      <c r="AI20" s="743"/>
      <c r="AJ20" s="743"/>
      <c r="AK20" s="744"/>
      <c r="AL20" s="744"/>
      <c r="AM20" s="744"/>
      <c r="AN20" s="744"/>
      <c r="AO20" s="744"/>
      <c r="AP20" s="744"/>
      <c r="AQ20" s="745"/>
      <c r="AR20" s="745"/>
      <c r="AS20" s="745"/>
      <c r="AT20" s="745"/>
      <c r="AU20" s="744"/>
      <c r="AV20" s="744"/>
      <c r="AW20" s="744"/>
      <c r="AX20" s="746"/>
    </row>
    <row r="21" spans="1:50" ht="25.5" customHeight="1" x14ac:dyDescent="0.15">
      <c r="A21" s="767"/>
      <c r="B21" s="768"/>
      <c r="C21" s="768"/>
      <c r="D21" s="768"/>
      <c r="E21" s="768"/>
      <c r="F21" s="769"/>
      <c r="G21" s="741" t="s">
        <v>239</v>
      </c>
      <c r="H21" s="742"/>
      <c r="I21" s="742"/>
      <c r="J21" s="742"/>
      <c r="K21" s="742"/>
      <c r="L21" s="742"/>
      <c r="M21" s="742"/>
      <c r="N21" s="742"/>
      <c r="O21" s="742"/>
      <c r="P21" s="743">
        <f>IF(P19=0, "-", SUM(P19)/SUM(P13,P14))</f>
        <v>0.99319727891156462</v>
      </c>
      <c r="Q21" s="743"/>
      <c r="R21" s="743"/>
      <c r="S21" s="743"/>
      <c r="T21" s="743"/>
      <c r="U21" s="743"/>
      <c r="V21" s="743"/>
      <c r="W21" s="743">
        <f>IF(W19=0, "-", SUM(W19)/SUM(W13,W14))</f>
        <v>1</v>
      </c>
      <c r="X21" s="743"/>
      <c r="Y21" s="743"/>
      <c r="Z21" s="743"/>
      <c r="AA21" s="743"/>
      <c r="AB21" s="743"/>
      <c r="AC21" s="743"/>
      <c r="AD21" s="743">
        <f>IF(AD19=0, "-", SUM(AD19)/SUM(AD13,AD14))</f>
        <v>1</v>
      </c>
      <c r="AE21" s="743"/>
      <c r="AF21" s="743"/>
      <c r="AG21" s="743"/>
      <c r="AH21" s="743"/>
      <c r="AI21" s="743"/>
      <c r="AJ21" s="743"/>
      <c r="AK21" s="744"/>
      <c r="AL21" s="744"/>
      <c r="AM21" s="744"/>
      <c r="AN21" s="744"/>
      <c r="AO21" s="744"/>
      <c r="AP21" s="744"/>
      <c r="AQ21" s="745"/>
      <c r="AR21" s="745"/>
      <c r="AS21" s="745"/>
      <c r="AT21" s="745"/>
      <c r="AU21" s="744"/>
      <c r="AV21" s="744"/>
      <c r="AW21" s="744"/>
      <c r="AX21" s="746"/>
    </row>
    <row r="22" spans="1:50" ht="18.75" customHeight="1" x14ac:dyDescent="0.15">
      <c r="A22" s="701" t="s">
        <v>592</v>
      </c>
      <c r="B22" s="702"/>
      <c r="C22" s="702"/>
      <c r="D22" s="702"/>
      <c r="E22" s="702"/>
      <c r="F22" s="703"/>
      <c r="G22" s="707" t="s">
        <v>229</v>
      </c>
      <c r="H22" s="547"/>
      <c r="I22" s="547"/>
      <c r="J22" s="547"/>
      <c r="K22" s="547"/>
      <c r="L22" s="547"/>
      <c r="M22" s="547"/>
      <c r="N22" s="547"/>
      <c r="O22" s="548"/>
      <c r="P22" s="708" t="s">
        <v>590</v>
      </c>
      <c r="Q22" s="547"/>
      <c r="R22" s="547"/>
      <c r="S22" s="547"/>
      <c r="T22" s="547"/>
      <c r="U22" s="547"/>
      <c r="V22" s="548"/>
      <c r="W22" s="708" t="s">
        <v>591</v>
      </c>
      <c r="X22" s="547"/>
      <c r="Y22" s="547"/>
      <c r="Z22" s="547"/>
      <c r="AA22" s="547"/>
      <c r="AB22" s="547"/>
      <c r="AC22" s="548"/>
      <c r="AD22" s="708" t="s">
        <v>228</v>
      </c>
      <c r="AE22" s="547"/>
      <c r="AF22" s="547"/>
      <c r="AG22" s="547"/>
      <c r="AH22" s="547"/>
      <c r="AI22" s="547"/>
      <c r="AJ22" s="547"/>
      <c r="AK22" s="547"/>
      <c r="AL22" s="547"/>
      <c r="AM22" s="547"/>
      <c r="AN22" s="547"/>
      <c r="AO22" s="547"/>
      <c r="AP22" s="547"/>
      <c r="AQ22" s="547"/>
      <c r="AR22" s="547"/>
      <c r="AS22" s="547"/>
      <c r="AT22" s="547"/>
      <c r="AU22" s="547"/>
      <c r="AV22" s="547"/>
      <c r="AW22" s="547"/>
      <c r="AX22" s="728"/>
    </row>
    <row r="23" spans="1:50" ht="25.5" customHeight="1" x14ac:dyDescent="0.15">
      <c r="A23" s="704"/>
      <c r="B23" s="705"/>
      <c r="C23" s="705"/>
      <c r="D23" s="705"/>
      <c r="E23" s="705"/>
      <c r="F23" s="706"/>
      <c r="G23" s="729" t="s">
        <v>616</v>
      </c>
      <c r="H23" s="730"/>
      <c r="I23" s="730"/>
      <c r="J23" s="730"/>
      <c r="K23" s="730"/>
      <c r="L23" s="730"/>
      <c r="M23" s="730"/>
      <c r="N23" s="730"/>
      <c r="O23" s="731"/>
      <c r="P23" s="732">
        <v>128</v>
      </c>
      <c r="Q23" s="733"/>
      <c r="R23" s="733"/>
      <c r="S23" s="733"/>
      <c r="T23" s="733"/>
      <c r="U23" s="733"/>
      <c r="V23" s="734"/>
      <c r="W23" s="732">
        <v>128</v>
      </c>
      <c r="X23" s="733"/>
      <c r="Y23" s="733"/>
      <c r="Z23" s="733"/>
      <c r="AA23" s="733"/>
      <c r="AB23" s="733"/>
      <c r="AC23" s="734"/>
      <c r="AD23" s="735" t="s">
        <v>712</v>
      </c>
      <c r="AE23" s="736"/>
      <c r="AF23" s="736"/>
      <c r="AG23" s="736"/>
      <c r="AH23" s="736"/>
      <c r="AI23" s="736"/>
      <c r="AJ23" s="736"/>
      <c r="AK23" s="736"/>
      <c r="AL23" s="736"/>
      <c r="AM23" s="736"/>
      <c r="AN23" s="736"/>
      <c r="AO23" s="736"/>
      <c r="AP23" s="736"/>
      <c r="AQ23" s="736"/>
      <c r="AR23" s="736"/>
      <c r="AS23" s="736"/>
      <c r="AT23" s="736"/>
      <c r="AU23" s="736"/>
      <c r="AV23" s="736"/>
      <c r="AW23" s="736"/>
      <c r="AX23" s="737"/>
    </row>
    <row r="24" spans="1:50" ht="25.5" hidden="1" customHeight="1" x14ac:dyDescent="0.15">
      <c r="A24" s="704"/>
      <c r="B24" s="705"/>
      <c r="C24" s="705"/>
      <c r="D24" s="705"/>
      <c r="E24" s="705"/>
      <c r="F24" s="706"/>
      <c r="G24" s="698"/>
      <c r="H24" s="699"/>
      <c r="I24" s="699"/>
      <c r="J24" s="699"/>
      <c r="K24" s="699"/>
      <c r="L24" s="699"/>
      <c r="M24" s="699"/>
      <c r="N24" s="699"/>
      <c r="O24" s="700"/>
      <c r="P24" s="695"/>
      <c r="Q24" s="696"/>
      <c r="R24" s="696"/>
      <c r="S24" s="696"/>
      <c r="T24" s="696"/>
      <c r="U24" s="696"/>
      <c r="V24" s="697"/>
      <c r="W24" s="695"/>
      <c r="X24" s="696"/>
      <c r="Y24" s="696"/>
      <c r="Z24" s="696"/>
      <c r="AA24" s="696"/>
      <c r="AB24" s="696"/>
      <c r="AC24" s="697"/>
      <c r="AD24" s="738"/>
      <c r="AE24" s="739"/>
      <c r="AF24" s="739"/>
      <c r="AG24" s="739"/>
      <c r="AH24" s="739"/>
      <c r="AI24" s="739"/>
      <c r="AJ24" s="739"/>
      <c r="AK24" s="739"/>
      <c r="AL24" s="739"/>
      <c r="AM24" s="739"/>
      <c r="AN24" s="739"/>
      <c r="AO24" s="739"/>
      <c r="AP24" s="739"/>
      <c r="AQ24" s="739"/>
      <c r="AR24" s="739"/>
      <c r="AS24" s="739"/>
      <c r="AT24" s="739"/>
      <c r="AU24" s="739"/>
      <c r="AV24" s="739"/>
      <c r="AW24" s="739"/>
      <c r="AX24" s="740"/>
    </row>
    <row r="25" spans="1:50" ht="25.5" hidden="1" customHeight="1" x14ac:dyDescent="0.15">
      <c r="A25" s="704"/>
      <c r="B25" s="705"/>
      <c r="C25" s="705"/>
      <c r="D25" s="705"/>
      <c r="E25" s="705"/>
      <c r="F25" s="706"/>
      <c r="G25" s="698"/>
      <c r="H25" s="699"/>
      <c r="I25" s="699"/>
      <c r="J25" s="699"/>
      <c r="K25" s="699"/>
      <c r="L25" s="699"/>
      <c r="M25" s="699"/>
      <c r="N25" s="699"/>
      <c r="O25" s="700"/>
      <c r="P25" s="695"/>
      <c r="Q25" s="696"/>
      <c r="R25" s="696"/>
      <c r="S25" s="696"/>
      <c r="T25" s="696"/>
      <c r="U25" s="696"/>
      <c r="V25" s="697"/>
      <c r="W25" s="695"/>
      <c r="X25" s="696"/>
      <c r="Y25" s="696"/>
      <c r="Z25" s="696"/>
      <c r="AA25" s="696"/>
      <c r="AB25" s="696"/>
      <c r="AC25" s="697"/>
      <c r="AD25" s="738"/>
      <c r="AE25" s="739"/>
      <c r="AF25" s="739"/>
      <c r="AG25" s="739"/>
      <c r="AH25" s="739"/>
      <c r="AI25" s="739"/>
      <c r="AJ25" s="739"/>
      <c r="AK25" s="739"/>
      <c r="AL25" s="739"/>
      <c r="AM25" s="739"/>
      <c r="AN25" s="739"/>
      <c r="AO25" s="739"/>
      <c r="AP25" s="739"/>
      <c r="AQ25" s="739"/>
      <c r="AR25" s="739"/>
      <c r="AS25" s="739"/>
      <c r="AT25" s="739"/>
      <c r="AU25" s="739"/>
      <c r="AV25" s="739"/>
      <c r="AW25" s="739"/>
      <c r="AX25" s="740"/>
    </row>
    <row r="26" spans="1:50" ht="25.5" hidden="1" customHeight="1" x14ac:dyDescent="0.15">
      <c r="A26" s="704"/>
      <c r="B26" s="705"/>
      <c r="C26" s="705"/>
      <c r="D26" s="705"/>
      <c r="E26" s="705"/>
      <c r="F26" s="706"/>
      <c r="G26" s="698"/>
      <c r="H26" s="699"/>
      <c r="I26" s="699"/>
      <c r="J26" s="699"/>
      <c r="K26" s="699"/>
      <c r="L26" s="699"/>
      <c r="M26" s="699"/>
      <c r="N26" s="699"/>
      <c r="O26" s="700"/>
      <c r="P26" s="695"/>
      <c r="Q26" s="696"/>
      <c r="R26" s="696"/>
      <c r="S26" s="696"/>
      <c r="T26" s="696"/>
      <c r="U26" s="696"/>
      <c r="V26" s="697"/>
      <c r="W26" s="695"/>
      <c r="X26" s="696"/>
      <c r="Y26" s="696"/>
      <c r="Z26" s="696"/>
      <c r="AA26" s="696"/>
      <c r="AB26" s="696"/>
      <c r="AC26" s="697"/>
      <c r="AD26" s="738"/>
      <c r="AE26" s="739"/>
      <c r="AF26" s="739"/>
      <c r="AG26" s="739"/>
      <c r="AH26" s="739"/>
      <c r="AI26" s="739"/>
      <c r="AJ26" s="739"/>
      <c r="AK26" s="739"/>
      <c r="AL26" s="739"/>
      <c r="AM26" s="739"/>
      <c r="AN26" s="739"/>
      <c r="AO26" s="739"/>
      <c r="AP26" s="739"/>
      <c r="AQ26" s="739"/>
      <c r="AR26" s="739"/>
      <c r="AS26" s="739"/>
      <c r="AT26" s="739"/>
      <c r="AU26" s="739"/>
      <c r="AV26" s="739"/>
      <c r="AW26" s="739"/>
      <c r="AX26" s="740"/>
    </row>
    <row r="27" spans="1:50" ht="25.5" hidden="1" customHeight="1" x14ac:dyDescent="0.15">
      <c r="A27" s="704"/>
      <c r="B27" s="705"/>
      <c r="C27" s="705"/>
      <c r="D27" s="705"/>
      <c r="E27" s="705"/>
      <c r="F27" s="706"/>
      <c r="G27" s="698"/>
      <c r="H27" s="699"/>
      <c r="I27" s="699"/>
      <c r="J27" s="699"/>
      <c r="K27" s="699"/>
      <c r="L27" s="699"/>
      <c r="M27" s="699"/>
      <c r="N27" s="699"/>
      <c r="O27" s="700"/>
      <c r="P27" s="695"/>
      <c r="Q27" s="696"/>
      <c r="R27" s="696"/>
      <c r="S27" s="696"/>
      <c r="T27" s="696"/>
      <c r="U27" s="696"/>
      <c r="V27" s="697"/>
      <c r="W27" s="695"/>
      <c r="X27" s="696"/>
      <c r="Y27" s="696"/>
      <c r="Z27" s="696"/>
      <c r="AA27" s="696"/>
      <c r="AB27" s="696"/>
      <c r="AC27" s="697"/>
      <c r="AD27" s="738"/>
      <c r="AE27" s="739"/>
      <c r="AF27" s="739"/>
      <c r="AG27" s="739"/>
      <c r="AH27" s="739"/>
      <c r="AI27" s="739"/>
      <c r="AJ27" s="739"/>
      <c r="AK27" s="739"/>
      <c r="AL27" s="739"/>
      <c r="AM27" s="739"/>
      <c r="AN27" s="739"/>
      <c r="AO27" s="739"/>
      <c r="AP27" s="739"/>
      <c r="AQ27" s="739"/>
      <c r="AR27" s="739"/>
      <c r="AS27" s="739"/>
      <c r="AT27" s="739"/>
      <c r="AU27" s="739"/>
      <c r="AV27" s="739"/>
      <c r="AW27" s="739"/>
      <c r="AX27" s="740"/>
    </row>
    <row r="28" spans="1:50" ht="25.5" hidden="1" customHeight="1" x14ac:dyDescent="0.15">
      <c r="A28" s="704"/>
      <c r="B28" s="705"/>
      <c r="C28" s="705"/>
      <c r="D28" s="705"/>
      <c r="E28" s="705"/>
      <c r="F28" s="706"/>
      <c r="G28" s="749"/>
      <c r="H28" s="750"/>
      <c r="I28" s="750"/>
      <c r="J28" s="750"/>
      <c r="K28" s="750"/>
      <c r="L28" s="750"/>
      <c r="M28" s="750"/>
      <c r="N28" s="750"/>
      <c r="O28" s="751"/>
      <c r="P28" s="752"/>
      <c r="Q28" s="753"/>
      <c r="R28" s="753"/>
      <c r="S28" s="753"/>
      <c r="T28" s="753"/>
      <c r="U28" s="753"/>
      <c r="V28" s="754"/>
      <c r="W28" s="752"/>
      <c r="X28" s="753"/>
      <c r="Y28" s="753"/>
      <c r="Z28" s="753"/>
      <c r="AA28" s="753"/>
      <c r="AB28" s="753"/>
      <c r="AC28" s="754"/>
      <c r="AD28" s="738"/>
      <c r="AE28" s="739"/>
      <c r="AF28" s="739"/>
      <c r="AG28" s="739"/>
      <c r="AH28" s="739"/>
      <c r="AI28" s="739"/>
      <c r="AJ28" s="739"/>
      <c r="AK28" s="739"/>
      <c r="AL28" s="739"/>
      <c r="AM28" s="739"/>
      <c r="AN28" s="739"/>
      <c r="AO28" s="739"/>
      <c r="AP28" s="739"/>
      <c r="AQ28" s="739"/>
      <c r="AR28" s="739"/>
      <c r="AS28" s="739"/>
      <c r="AT28" s="739"/>
      <c r="AU28" s="739"/>
      <c r="AV28" s="739"/>
      <c r="AW28" s="739"/>
      <c r="AX28" s="740"/>
    </row>
    <row r="29" spans="1:50" ht="25.5" customHeight="1" thickBot="1" x14ac:dyDescent="0.2">
      <c r="A29" s="704"/>
      <c r="B29" s="705"/>
      <c r="C29" s="705"/>
      <c r="D29" s="705"/>
      <c r="E29" s="705"/>
      <c r="F29" s="706"/>
      <c r="G29" s="298" t="s">
        <v>18</v>
      </c>
      <c r="H29" s="715"/>
      <c r="I29" s="715"/>
      <c r="J29" s="715"/>
      <c r="K29" s="715"/>
      <c r="L29" s="715"/>
      <c r="M29" s="715"/>
      <c r="N29" s="715"/>
      <c r="O29" s="716"/>
      <c r="P29" s="717">
        <f>AK13</f>
        <v>128</v>
      </c>
      <c r="Q29" s="718"/>
      <c r="R29" s="718"/>
      <c r="S29" s="718"/>
      <c r="T29" s="718"/>
      <c r="U29" s="718"/>
      <c r="V29" s="719"/>
      <c r="W29" s="720">
        <f>AR13</f>
        <v>128</v>
      </c>
      <c r="X29" s="721"/>
      <c r="Y29" s="721"/>
      <c r="Z29" s="721"/>
      <c r="AA29" s="721"/>
      <c r="AB29" s="721"/>
      <c r="AC29" s="722"/>
      <c r="AD29" s="739"/>
      <c r="AE29" s="739"/>
      <c r="AF29" s="739"/>
      <c r="AG29" s="739"/>
      <c r="AH29" s="739"/>
      <c r="AI29" s="739"/>
      <c r="AJ29" s="739"/>
      <c r="AK29" s="739"/>
      <c r="AL29" s="739"/>
      <c r="AM29" s="739"/>
      <c r="AN29" s="739"/>
      <c r="AO29" s="739"/>
      <c r="AP29" s="739"/>
      <c r="AQ29" s="739"/>
      <c r="AR29" s="739"/>
      <c r="AS29" s="739"/>
      <c r="AT29" s="739"/>
      <c r="AU29" s="739"/>
      <c r="AV29" s="739"/>
      <c r="AW29" s="739"/>
      <c r="AX29" s="740"/>
    </row>
    <row r="30" spans="1:50" ht="47.25" customHeight="1" x14ac:dyDescent="0.15">
      <c r="A30" s="723" t="s">
        <v>579</v>
      </c>
      <c r="B30" s="724"/>
      <c r="C30" s="724"/>
      <c r="D30" s="724"/>
      <c r="E30" s="724"/>
      <c r="F30" s="725"/>
      <c r="G30" s="726" t="s">
        <v>687</v>
      </c>
      <c r="H30" s="713"/>
      <c r="I30" s="713"/>
      <c r="J30" s="713"/>
      <c r="K30" s="713"/>
      <c r="L30" s="713"/>
      <c r="M30" s="713"/>
      <c r="N30" s="713"/>
      <c r="O30" s="713"/>
      <c r="P30" s="713"/>
      <c r="Q30" s="713"/>
      <c r="R30" s="713"/>
      <c r="S30" s="713"/>
      <c r="T30" s="713"/>
      <c r="U30" s="713"/>
      <c r="V30" s="713"/>
      <c r="W30" s="713"/>
      <c r="X30" s="713"/>
      <c r="Y30" s="713"/>
      <c r="Z30" s="713"/>
      <c r="AA30" s="713"/>
      <c r="AB30" s="713"/>
      <c r="AC30" s="713"/>
      <c r="AD30" s="713"/>
      <c r="AE30" s="713"/>
      <c r="AF30" s="713"/>
      <c r="AG30" s="713"/>
      <c r="AH30" s="713"/>
      <c r="AI30" s="713"/>
      <c r="AJ30" s="713"/>
      <c r="AK30" s="713"/>
      <c r="AL30" s="713"/>
      <c r="AM30" s="713"/>
      <c r="AN30" s="713"/>
      <c r="AO30" s="713"/>
      <c r="AP30" s="713"/>
      <c r="AQ30" s="713"/>
      <c r="AR30" s="713"/>
      <c r="AS30" s="713"/>
      <c r="AT30" s="713"/>
      <c r="AU30" s="713"/>
      <c r="AV30" s="713"/>
      <c r="AW30" s="713"/>
      <c r="AX30" s="714"/>
    </row>
    <row r="31" spans="1:50" ht="31.5" customHeight="1" x14ac:dyDescent="0.15">
      <c r="A31" s="645" t="s">
        <v>580</v>
      </c>
      <c r="B31" s="153"/>
      <c r="C31" s="153"/>
      <c r="D31" s="153"/>
      <c r="E31" s="153"/>
      <c r="F31" s="154"/>
      <c r="G31" s="686" t="s">
        <v>572</v>
      </c>
      <c r="H31" s="687"/>
      <c r="I31" s="687"/>
      <c r="J31" s="687"/>
      <c r="K31" s="687"/>
      <c r="L31" s="687"/>
      <c r="M31" s="687"/>
      <c r="N31" s="687"/>
      <c r="O31" s="687"/>
      <c r="P31" s="688" t="s">
        <v>571</v>
      </c>
      <c r="Q31" s="687"/>
      <c r="R31" s="687"/>
      <c r="S31" s="687"/>
      <c r="T31" s="687"/>
      <c r="U31" s="687"/>
      <c r="V31" s="687"/>
      <c r="W31" s="687"/>
      <c r="X31" s="689"/>
      <c r="Y31" s="690"/>
      <c r="Z31" s="691"/>
      <c r="AA31" s="692"/>
      <c r="AB31" s="623" t="s">
        <v>11</v>
      </c>
      <c r="AC31" s="623"/>
      <c r="AD31" s="623"/>
      <c r="AE31" s="116" t="s">
        <v>416</v>
      </c>
      <c r="AF31" s="693"/>
      <c r="AG31" s="693"/>
      <c r="AH31" s="694"/>
      <c r="AI31" s="116" t="s">
        <v>568</v>
      </c>
      <c r="AJ31" s="693"/>
      <c r="AK31" s="693"/>
      <c r="AL31" s="694"/>
      <c r="AM31" s="116" t="s">
        <v>384</v>
      </c>
      <c r="AN31" s="693"/>
      <c r="AO31" s="693"/>
      <c r="AP31" s="694"/>
      <c r="AQ31" s="620" t="s">
        <v>415</v>
      </c>
      <c r="AR31" s="621"/>
      <c r="AS31" s="621"/>
      <c r="AT31" s="622"/>
      <c r="AU31" s="620" t="s">
        <v>593</v>
      </c>
      <c r="AV31" s="621"/>
      <c r="AW31" s="621"/>
      <c r="AX31" s="630"/>
    </row>
    <row r="32" spans="1:50" ht="23.25" customHeight="1" x14ac:dyDescent="0.15">
      <c r="A32" s="645"/>
      <c r="B32" s="153"/>
      <c r="C32" s="153"/>
      <c r="D32" s="153"/>
      <c r="E32" s="153"/>
      <c r="F32" s="154"/>
      <c r="G32" s="727" t="s">
        <v>713</v>
      </c>
      <c r="H32" s="632"/>
      <c r="I32" s="632"/>
      <c r="J32" s="632"/>
      <c r="K32" s="632"/>
      <c r="L32" s="632"/>
      <c r="M32" s="632"/>
      <c r="N32" s="632"/>
      <c r="O32" s="632"/>
      <c r="P32" s="635" t="s">
        <v>619</v>
      </c>
      <c r="Q32" s="636"/>
      <c r="R32" s="636"/>
      <c r="S32" s="636"/>
      <c r="T32" s="636"/>
      <c r="U32" s="636"/>
      <c r="V32" s="636"/>
      <c r="W32" s="636"/>
      <c r="X32" s="637"/>
      <c r="Y32" s="641" t="s">
        <v>51</v>
      </c>
      <c r="Z32" s="642"/>
      <c r="AA32" s="643"/>
      <c r="AB32" s="644" t="s">
        <v>617</v>
      </c>
      <c r="AC32" s="644"/>
      <c r="AD32" s="644"/>
      <c r="AE32" s="613">
        <v>27</v>
      </c>
      <c r="AF32" s="613"/>
      <c r="AG32" s="613"/>
      <c r="AH32" s="613"/>
      <c r="AI32" s="613">
        <v>27</v>
      </c>
      <c r="AJ32" s="613"/>
      <c r="AK32" s="613"/>
      <c r="AL32" s="613"/>
      <c r="AM32" s="613">
        <v>24</v>
      </c>
      <c r="AN32" s="613"/>
      <c r="AO32" s="613"/>
      <c r="AP32" s="613"/>
      <c r="AQ32" s="659" t="s">
        <v>639</v>
      </c>
      <c r="AR32" s="613"/>
      <c r="AS32" s="613"/>
      <c r="AT32" s="613"/>
      <c r="AU32" s="93" t="s">
        <v>639</v>
      </c>
      <c r="AV32" s="615"/>
      <c r="AW32" s="615"/>
      <c r="AX32" s="616"/>
    </row>
    <row r="33" spans="1:51" ht="23.25" customHeight="1" x14ac:dyDescent="0.15">
      <c r="A33" s="188"/>
      <c r="B33" s="158"/>
      <c r="C33" s="158"/>
      <c r="D33" s="158"/>
      <c r="E33" s="158"/>
      <c r="F33" s="159"/>
      <c r="G33" s="633"/>
      <c r="H33" s="634"/>
      <c r="I33" s="634"/>
      <c r="J33" s="634"/>
      <c r="K33" s="634"/>
      <c r="L33" s="634"/>
      <c r="M33" s="634"/>
      <c r="N33" s="634"/>
      <c r="O33" s="634"/>
      <c r="P33" s="638"/>
      <c r="Q33" s="639"/>
      <c r="R33" s="639"/>
      <c r="S33" s="639"/>
      <c r="T33" s="639"/>
      <c r="U33" s="639"/>
      <c r="V33" s="639"/>
      <c r="W33" s="639"/>
      <c r="X33" s="640"/>
      <c r="Y33" s="617" t="s">
        <v>52</v>
      </c>
      <c r="Z33" s="618"/>
      <c r="AA33" s="619"/>
      <c r="AB33" s="644" t="s">
        <v>617</v>
      </c>
      <c r="AC33" s="644"/>
      <c r="AD33" s="644"/>
      <c r="AE33" s="613">
        <v>25</v>
      </c>
      <c r="AF33" s="613"/>
      <c r="AG33" s="613"/>
      <c r="AH33" s="613"/>
      <c r="AI33" s="613">
        <v>27</v>
      </c>
      <c r="AJ33" s="613"/>
      <c r="AK33" s="613"/>
      <c r="AL33" s="613"/>
      <c r="AM33" s="613">
        <v>27</v>
      </c>
      <c r="AN33" s="613"/>
      <c r="AO33" s="613"/>
      <c r="AP33" s="613"/>
      <c r="AQ33" s="613">
        <v>24</v>
      </c>
      <c r="AR33" s="613"/>
      <c r="AS33" s="613"/>
      <c r="AT33" s="613"/>
      <c r="AU33" s="93">
        <v>24</v>
      </c>
      <c r="AV33" s="615"/>
      <c r="AW33" s="615"/>
      <c r="AX33" s="616"/>
    </row>
    <row r="34" spans="1:51" ht="23.25" customHeight="1" x14ac:dyDescent="0.15">
      <c r="A34" s="677" t="s">
        <v>581</v>
      </c>
      <c r="B34" s="678"/>
      <c r="C34" s="678"/>
      <c r="D34" s="678"/>
      <c r="E34" s="678"/>
      <c r="F34" s="679"/>
      <c r="G34" s="176" t="s">
        <v>582</v>
      </c>
      <c r="H34" s="176"/>
      <c r="I34" s="176"/>
      <c r="J34" s="176"/>
      <c r="K34" s="176"/>
      <c r="L34" s="176"/>
      <c r="M34" s="176"/>
      <c r="N34" s="176"/>
      <c r="O34" s="176"/>
      <c r="P34" s="176"/>
      <c r="Q34" s="176"/>
      <c r="R34" s="176"/>
      <c r="S34" s="176"/>
      <c r="T34" s="176"/>
      <c r="U34" s="176"/>
      <c r="V34" s="176"/>
      <c r="W34" s="176"/>
      <c r="X34" s="177"/>
      <c r="Y34" s="627"/>
      <c r="Z34" s="628"/>
      <c r="AA34" s="629"/>
      <c r="AB34" s="175" t="s">
        <v>11</v>
      </c>
      <c r="AC34" s="176"/>
      <c r="AD34" s="177"/>
      <c r="AE34" s="175" t="s">
        <v>416</v>
      </c>
      <c r="AF34" s="176"/>
      <c r="AG34" s="176"/>
      <c r="AH34" s="177"/>
      <c r="AI34" s="175" t="s">
        <v>568</v>
      </c>
      <c r="AJ34" s="176"/>
      <c r="AK34" s="176"/>
      <c r="AL34" s="177"/>
      <c r="AM34" s="175" t="s">
        <v>384</v>
      </c>
      <c r="AN34" s="176"/>
      <c r="AO34" s="176"/>
      <c r="AP34" s="177"/>
      <c r="AQ34" s="624" t="s">
        <v>594</v>
      </c>
      <c r="AR34" s="625"/>
      <c r="AS34" s="625"/>
      <c r="AT34" s="625"/>
      <c r="AU34" s="625"/>
      <c r="AV34" s="625"/>
      <c r="AW34" s="625"/>
      <c r="AX34" s="626"/>
    </row>
    <row r="35" spans="1:51" ht="23.25" customHeight="1" x14ac:dyDescent="0.15">
      <c r="A35" s="680"/>
      <c r="B35" s="681"/>
      <c r="C35" s="681"/>
      <c r="D35" s="681"/>
      <c r="E35" s="681"/>
      <c r="F35" s="682"/>
      <c r="G35" s="649" t="s">
        <v>620</v>
      </c>
      <c r="H35" s="650"/>
      <c r="I35" s="650"/>
      <c r="J35" s="650"/>
      <c r="K35" s="650"/>
      <c r="L35" s="650"/>
      <c r="M35" s="650"/>
      <c r="N35" s="650"/>
      <c r="O35" s="650"/>
      <c r="P35" s="650"/>
      <c r="Q35" s="650"/>
      <c r="R35" s="650"/>
      <c r="S35" s="650"/>
      <c r="T35" s="650"/>
      <c r="U35" s="650"/>
      <c r="V35" s="650"/>
      <c r="W35" s="650"/>
      <c r="X35" s="650"/>
      <c r="Y35" s="653" t="s">
        <v>581</v>
      </c>
      <c r="Z35" s="654"/>
      <c r="AA35" s="655"/>
      <c r="AB35" s="656" t="s">
        <v>621</v>
      </c>
      <c r="AC35" s="657"/>
      <c r="AD35" s="658"/>
      <c r="AE35" s="659">
        <v>5391</v>
      </c>
      <c r="AF35" s="659"/>
      <c r="AG35" s="659"/>
      <c r="AH35" s="659"/>
      <c r="AI35" s="659">
        <v>5430</v>
      </c>
      <c r="AJ35" s="659"/>
      <c r="AK35" s="659"/>
      <c r="AL35" s="659"/>
      <c r="AM35" s="659">
        <v>6108</v>
      </c>
      <c r="AN35" s="659"/>
      <c r="AO35" s="659"/>
      <c r="AP35" s="659"/>
      <c r="AQ35" s="93">
        <v>5325</v>
      </c>
      <c r="AR35" s="87"/>
      <c r="AS35" s="87"/>
      <c r="AT35" s="87"/>
      <c r="AU35" s="87"/>
      <c r="AV35" s="87"/>
      <c r="AW35" s="87"/>
      <c r="AX35" s="88"/>
    </row>
    <row r="36" spans="1:51" ht="46.5" customHeight="1" x14ac:dyDescent="0.15">
      <c r="A36" s="683"/>
      <c r="B36" s="684"/>
      <c r="C36" s="684"/>
      <c r="D36" s="684"/>
      <c r="E36" s="684"/>
      <c r="F36" s="685"/>
      <c r="G36" s="651"/>
      <c r="H36" s="652"/>
      <c r="I36" s="652"/>
      <c r="J36" s="652"/>
      <c r="K36" s="652"/>
      <c r="L36" s="652"/>
      <c r="M36" s="652"/>
      <c r="N36" s="652"/>
      <c r="O36" s="652"/>
      <c r="P36" s="652"/>
      <c r="Q36" s="652"/>
      <c r="R36" s="652"/>
      <c r="S36" s="652"/>
      <c r="T36" s="652"/>
      <c r="U36" s="652"/>
      <c r="V36" s="652"/>
      <c r="W36" s="652"/>
      <c r="X36" s="652"/>
      <c r="Y36" s="219" t="s">
        <v>584</v>
      </c>
      <c r="Z36" s="646"/>
      <c r="AA36" s="647"/>
      <c r="AB36" s="609" t="s">
        <v>622</v>
      </c>
      <c r="AC36" s="610"/>
      <c r="AD36" s="611"/>
      <c r="AE36" s="612" t="s">
        <v>623</v>
      </c>
      <c r="AF36" s="612"/>
      <c r="AG36" s="612"/>
      <c r="AH36" s="612"/>
      <c r="AI36" s="612" t="s">
        <v>624</v>
      </c>
      <c r="AJ36" s="612"/>
      <c r="AK36" s="612"/>
      <c r="AL36" s="612"/>
      <c r="AM36" s="612" t="s">
        <v>688</v>
      </c>
      <c r="AN36" s="612"/>
      <c r="AO36" s="612"/>
      <c r="AP36" s="612"/>
      <c r="AQ36" s="612" t="s">
        <v>689</v>
      </c>
      <c r="AR36" s="612"/>
      <c r="AS36" s="612"/>
      <c r="AT36" s="612"/>
      <c r="AU36" s="612"/>
      <c r="AV36" s="612"/>
      <c r="AW36" s="612"/>
      <c r="AX36" s="648"/>
    </row>
    <row r="37" spans="1:51" ht="18.75" customHeight="1" x14ac:dyDescent="0.15">
      <c r="A37" s="665" t="s">
        <v>236</v>
      </c>
      <c r="B37" s="666"/>
      <c r="C37" s="666"/>
      <c r="D37" s="666"/>
      <c r="E37" s="666"/>
      <c r="F37" s="667"/>
      <c r="G37" s="599" t="s">
        <v>139</v>
      </c>
      <c r="H37" s="197"/>
      <c r="I37" s="197"/>
      <c r="J37" s="197"/>
      <c r="K37" s="197"/>
      <c r="L37" s="197"/>
      <c r="M37" s="197"/>
      <c r="N37" s="197"/>
      <c r="O37" s="198"/>
      <c r="P37" s="199" t="s">
        <v>55</v>
      </c>
      <c r="Q37" s="197"/>
      <c r="R37" s="197"/>
      <c r="S37" s="197"/>
      <c r="T37" s="197"/>
      <c r="U37" s="197"/>
      <c r="V37" s="197"/>
      <c r="W37" s="197"/>
      <c r="X37" s="198"/>
      <c r="Y37" s="600"/>
      <c r="Z37" s="601"/>
      <c r="AA37" s="602"/>
      <c r="AB37" s="606" t="s">
        <v>11</v>
      </c>
      <c r="AC37" s="607"/>
      <c r="AD37" s="608"/>
      <c r="AE37" s="606" t="s">
        <v>416</v>
      </c>
      <c r="AF37" s="607"/>
      <c r="AG37" s="607"/>
      <c r="AH37" s="608"/>
      <c r="AI37" s="675" t="s">
        <v>568</v>
      </c>
      <c r="AJ37" s="675"/>
      <c r="AK37" s="675"/>
      <c r="AL37" s="606"/>
      <c r="AM37" s="675" t="s">
        <v>384</v>
      </c>
      <c r="AN37" s="675"/>
      <c r="AO37" s="675"/>
      <c r="AP37" s="606"/>
      <c r="AQ37" s="216" t="s">
        <v>174</v>
      </c>
      <c r="AR37" s="217"/>
      <c r="AS37" s="217"/>
      <c r="AT37" s="218"/>
      <c r="AU37" s="197" t="s">
        <v>128</v>
      </c>
      <c r="AV37" s="197"/>
      <c r="AW37" s="197"/>
      <c r="AX37" s="200"/>
    </row>
    <row r="38" spans="1:51" ht="18.75" customHeight="1" x14ac:dyDescent="0.15">
      <c r="A38" s="668"/>
      <c r="B38" s="669"/>
      <c r="C38" s="669"/>
      <c r="D38" s="669"/>
      <c r="E38" s="669"/>
      <c r="F38" s="670"/>
      <c r="G38" s="156"/>
      <c r="H38" s="108"/>
      <c r="I38" s="108"/>
      <c r="J38" s="108"/>
      <c r="K38" s="108"/>
      <c r="L38" s="108"/>
      <c r="M38" s="108"/>
      <c r="N38" s="108"/>
      <c r="O38" s="109"/>
      <c r="P38" s="107"/>
      <c r="Q38" s="108"/>
      <c r="R38" s="108"/>
      <c r="S38" s="108"/>
      <c r="T38" s="108"/>
      <c r="U38" s="108"/>
      <c r="V38" s="108"/>
      <c r="W38" s="108"/>
      <c r="X38" s="109"/>
      <c r="Y38" s="603"/>
      <c r="Z38" s="604"/>
      <c r="AA38" s="605"/>
      <c r="AB38" s="116"/>
      <c r="AC38" s="117"/>
      <c r="AD38" s="118"/>
      <c r="AE38" s="116"/>
      <c r="AF38" s="117"/>
      <c r="AG38" s="117"/>
      <c r="AH38" s="118"/>
      <c r="AI38" s="676"/>
      <c r="AJ38" s="676"/>
      <c r="AK38" s="676"/>
      <c r="AL38" s="116"/>
      <c r="AM38" s="676"/>
      <c r="AN38" s="676"/>
      <c r="AO38" s="676"/>
      <c r="AP38" s="116"/>
      <c r="AQ38" s="504" t="s">
        <v>613</v>
      </c>
      <c r="AR38" s="505"/>
      <c r="AS38" s="127" t="s">
        <v>175</v>
      </c>
      <c r="AT38" s="128"/>
      <c r="AU38" s="126">
        <v>4</v>
      </c>
      <c r="AV38" s="126"/>
      <c r="AW38" s="108" t="s">
        <v>166</v>
      </c>
      <c r="AX38" s="129"/>
    </row>
    <row r="39" spans="1:51" ht="23.25" customHeight="1" x14ac:dyDescent="0.15">
      <c r="A39" s="671"/>
      <c r="B39" s="669"/>
      <c r="C39" s="669"/>
      <c r="D39" s="669"/>
      <c r="E39" s="669"/>
      <c r="F39" s="670"/>
      <c r="G39" s="178" t="s">
        <v>716</v>
      </c>
      <c r="H39" s="179"/>
      <c r="I39" s="179"/>
      <c r="J39" s="179"/>
      <c r="K39" s="179"/>
      <c r="L39" s="179"/>
      <c r="M39" s="179"/>
      <c r="N39" s="179"/>
      <c r="O39" s="180"/>
      <c r="P39" s="131" t="s">
        <v>714</v>
      </c>
      <c r="Q39" s="131"/>
      <c r="R39" s="131"/>
      <c r="S39" s="131"/>
      <c r="T39" s="131"/>
      <c r="U39" s="131"/>
      <c r="V39" s="131"/>
      <c r="W39" s="131"/>
      <c r="X39" s="132"/>
      <c r="Y39" s="219" t="s">
        <v>12</v>
      </c>
      <c r="Z39" s="220"/>
      <c r="AA39" s="221"/>
      <c r="AB39" s="148" t="s">
        <v>617</v>
      </c>
      <c r="AC39" s="148"/>
      <c r="AD39" s="148"/>
      <c r="AE39" s="93" t="s">
        <v>715</v>
      </c>
      <c r="AF39" s="87"/>
      <c r="AG39" s="87"/>
      <c r="AH39" s="87"/>
      <c r="AI39" s="93" t="s">
        <v>715</v>
      </c>
      <c r="AJ39" s="87"/>
      <c r="AK39" s="87"/>
      <c r="AL39" s="87"/>
      <c r="AM39" s="93" t="s">
        <v>715</v>
      </c>
      <c r="AN39" s="87"/>
      <c r="AO39" s="87"/>
      <c r="AP39" s="87"/>
      <c r="AQ39" s="94" t="s">
        <v>613</v>
      </c>
      <c r="AR39" s="95"/>
      <c r="AS39" s="95"/>
      <c r="AT39" s="96"/>
      <c r="AU39" s="87" t="s">
        <v>613</v>
      </c>
      <c r="AV39" s="87"/>
      <c r="AW39" s="87"/>
      <c r="AX39" s="88"/>
    </row>
    <row r="40" spans="1:51" ht="23.25" customHeight="1" x14ac:dyDescent="0.15">
      <c r="A40" s="672"/>
      <c r="B40" s="673"/>
      <c r="C40" s="673"/>
      <c r="D40" s="673"/>
      <c r="E40" s="673"/>
      <c r="F40" s="674"/>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617</v>
      </c>
      <c r="AC40" s="92"/>
      <c r="AD40" s="92"/>
      <c r="AE40" s="93" t="s">
        <v>718</v>
      </c>
      <c r="AF40" s="87"/>
      <c r="AG40" s="87"/>
      <c r="AH40" s="87"/>
      <c r="AI40" s="93" t="s">
        <v>718</v>
      </c>
      <c r="AJ40" s="87"/>
      <c r="AK40" s="87"/>
      <c r="AL40" s="87"/>
      <c r="AM40" s="93" t="s">
        <v>718</v>
      </c>
      <c r="AN40" s="87"/>
      <c r="AO40" s="87"/>
      <c r="AP40" s="87"/>
      <c r="AQ40" s="94" t="s">
        <v>613</v>
      </c>
      <c r="AR40" s="95"/>
      <c r="AS40" s="95"/>
      <c r="AT40" s="96"/>
      <c r="AU40" s="87" t="s">
        <v>718</v>
      </c>
      <c r="AV40" s="87"/>
      <c r="AW40" s="87"/>
      <c r="AX40" s="88"/>
    </row>
    <row r="41" spans="1:51" ht="23.25" customHeight="1" x14ac:dyDescent="0.15">
      <c r="A41" s="671"/>
      <c r="B41" s="669"/>
      <c r="C41" s="669"/>
      <c r="D41" s="669"/>
      <c r="E41" s="669"/>
      <c r="F41" s="670"/>
      <c r="G41" s="184"/>
      <c r="H41" s="185"/>
      <c r="I41" s="185"/>
      <c r="J41" s="185"/>
      <c r="K41" s="185"/>
      <c r="L41" s="185"/>
      <c r="M41" s="185"/>
      <c r="N41" s="185"/>
      <c r="O41" s="186"/>
      <c r="P41" s="137"/>
      <c r="Q41" s="137"/>
      <c r="R41" s="137"/>
      <c r="S41" s="137"/>
      <c r="T41" s="137"/>
      <c r="U41" s="137"/>
      <c r="V41" s="137"/>
      <c r="W41" s="137"/>
      <c r="X41" s="138"/>
      <c r="Y41" s="175" t="s">
        <v>13</v>
      </c>
      <c r="Z41" s="176"/>
      <c r="AA41" s="177"/>
      <c r="AB41" s="589" t="s">
        <v>14</v>
      </c>
      <c r="AC41" s="589"/>
      <c r="AD41" s="589"/>
      <c r="AE41" s="93" t="s">
        <v>715</v>
      </c>
      <c r="AF41" s="87"/>
      <c r="AG41" s="87"/>
      <c r="AH41" s="87"/>
      <c r="AI41" s="93" t="s">
        <v>715</v>
      </c>
      <c r="AJ41" s="87"/>
      <c r="AK41" s="87"/>
      <c r="AL41" s="87"/>
      <c r="AM41" s="93" t="s">
        <v>715</v>
      </c>
      <c r="AN41" s="87"/>
      <c r="AO41" s="87"/>
      <c r="AP41" s="87"/>
      <c r="AQ41" s="94" t="s">
        <v>613</v>
      </c>
      <c r="AR41" s="95"/>
      <c r="AS41" s="95"/>
      <c r="AT41" s="96"/>
      <c r="AU41" s="87" t="s">
        <v>613</v>
      </c>
      <c r="AV41" s="87"/>
      <c r="AW41" s="87"/>
      <c r="AX41" s="88"/>
    </row>
    <row r="42" spans="1:51" ht="23.25" customHeight="1" x14ac:dyDescent="0.15">
      <c r="A42" s="187" t="s">
        <v>260</v>
      </c>
      <c r="B42" s="150"/>
      <c r="C42" s="150"/>
      <c r="D42" s="150"/>
      <c r="E42" s="150"/>
      <c r="F42" s="151"/>
      <c r="G42" s="189" t="s">
        <v>618</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3" t="s">
        <v>579</v>
      </c>
      <c r="B64" s="724"/>
      <c r="C64" s="724"/>
      <c r="D64" s="724"/>
      <c r="E64" s="724"/>
      <c r="F64" s="725"/>
      <c r="G64" s="712"/>
      <c r="H64" s="713"/>
      <c r="I64" s="713"/>
      <c r="J64" s="713"/>
      <c r="K64" s="713"/>
      <c r="L64" s="713"/>
      <c r="M64" s="713"/>
      <c r="N64" s="713"/>
      <c r="O64" s="713"/>
      <c r="P64" s="713"/>
      <c r="Q64" s="713"/>
      <c r="R64" s="713"/>
      <c r="S64" s="713"/>
      <c r="T64" s="713"/>
      <c r="U64" s="713"/>
      <c r="V64" s="713"/>
      <c r="W64" s="713"/>
      <c r="X64" s="713"/>
      <c r="Y64" s="713"/>
      <c r="Z64" s="713"/>
      <c r="AA64" s="713"/>
      <c r="AB64" s="713"/>
      <c r="AC64" s="713"/>
      <c r="AD64" s="713"/>
      <c r="AE64" s="713"/>
      <c r="AF64" s="713"/>
      <c r="AG64" s="713"/>
      <c r="AH64" s="713"/>
      <c r="AI64" s="713"/>
      <c r="AJ64" s="713"/>
      <c r="AK64" s="713"/>
      <c r="AL64" s="713"/>
      <c r="AM64" s="713"/>
      <c r="AN64" s="713"/>
      <c r="AO64" s="713"/>
      <c r="AP64" s="713"/>
      <c r="AQ64" s="713"/>
      <c r="AR64" s="713"/>
      <c r="AS64" s="713"/>
      <c r="AT64" s="713"/>
      <c r="AU64" s="713"/>
      <c r="AV64" s="713"/>
      <c r="AW64" s="713"/>
      <c r="AX64" s="714"/>
      <c r="AY64">
        <f>COUNTA($G$64)</f>
        <v>0</v>
      </c>
    </row>
    <row r="65" spans="1:51" ht="31.5" hidden="1" customHeight="1" x14ac:dyDescent="0.15">
      <c r="A65" s="645" t="s">
        <v>580</v>
      </c>
      <c r="B65" s="153"/>
      <c r="C65" s="153"/>
      <c r="D65" s="153"/>
      <c r="E65" s="153"/>
      <c r="F65" s="154"/>
      <c r="G65" s="686" t="s">
        <v>572</v>
      </c>
      <c r="H65" s="687"/>
      <c r="I65" s="687"/>
      <c r="J65" s="687"/>
      <c r="K65" s="687"/>
      <c r="L65" s="687"/>
      <c r="M65" s="687"/>
      <c r="N65" s="687"/>
      <c r="O65" s="687"/>
      <c r="P65" s="688" t="s">
        <v>571</v>
      </c>
      <c r="Q65" s="687"/>
      <c r="R65" s="687"/>
      <c r="S65" s="687"/>
      <c r="T65" s="687"/>
      <c r="U65" s="687"/>
      <c r="V65" s="687"/>
      <c r="W65" s="687"/>
      <c r="X65" s="689"/>
      <c r="Y65" s="690"/>
      <c r="Z65" s="691"/>
      <c r="AA65" s="692"/>
      <c r="AB65" s="623" t="s">
        <v>11</v>
      </c>
      <c r="AC65" s="623"/>
      <c r="AD65" s="623"/>
      <c r="AE65" s="116" t="s">
        <v>416</v>
      </c>
      <c r="AF65" s="693"/>
      <c r="AG65" s="693"/>
      <c r="AH65" s="694"/>
      <c r="AI65" s="116" t="s">
        <v>568</v>
      </c>
      <c r="AJ65" s="693"/>
      <c r="AK65" s="693"/>
      <c r="AL65" s="694"/>
      <c r="AM65" s="116" t="s">
        <v>384</v>
      </c>
      <c r="AN65" s="693"/>
      <c r="AO65" s="693"/>
      <c r="AP65" s="694"/>
      <c r="AQ65" s="620" t="s">
        <v>415</v>
      </c>
      <c r="AR65" s="621"/>
      <c r="AS65" s="621"/>
      <c r="AT65" s="622"/>
      <c r="AU65" s="620" t="s">
        <v>593</v>
      </c>
      <c r="AV65" s="621"/>
      <c r="AW65" s="621"/>
      <c r="AX65" s="630"/>
      <c r="AY65">
        <f>COUNTA($G$66)</f>
        <v>0</v>
      </c>
    </row>
    <row r="66" spans="1:51" ht="23.25" hidden="1" customHeight="1" x14ac:dyDescent="0.15">
      <c r="A66" s="645"/>
      <c r="B66" s="153"/>
      <c r="C66" s="153"/>
      <c r="D66" s="153"/>
      <c r="E66" s="153"/>
      <c r="F66" s="154"/>
      <c r="G66" s="631"/>
      <c r="H66" s="632"/>
      <c r="I66" s="632"/>
      <c r="J66" s="632"/>
      <c r="K66" s="632"/>
      <c r="L66" s="632"/>
      <c r="M66" s="632"/>
      <c r="N66" s="632"/>
      <c r="O66" s="632"/>
      <c r="P66" s="635"/>
      <c r="Q66" s="636"/>
      <c r="R66" s="636"/>
      <c r="S66" s="636"/>
      <c r="T66" s="636"/>
      <c r="U66" s="636"/>
      <c r="V66" s="636"/>
      <c r="W66" s="636"/>
      <c r="X66" s="637"/>
      <c r="Y66" s="641" t="s">
        <v>51</v>
      </c>
      <c r="Z66" s="642"/>
      <c r="AA66" s="643"/>
      <c r="AB66" s="644"/>
      <c r="AC66" s="644"/>
      <c r="AD66" s="644"/>
      <c r="AE66" s="613"/>
      <c r="AF66" s="613"/>
      <c r="AG66" s="613"/>
      <c r="AH66" s="613"/>
      <c r="AI66" s="613"/>
      <c r="AJ66" s="613"/>
      <c r="AK66" s="613"/>
      <c r="AL66" s="613"/>
      <c r="AM66" s="613"/>
      <c r="AN66" s="613"/>
      <c r="AO66" s="613"/>
      <c r="AP66" s="613"/>
      <c r="AQ66" s="613"/>
      <c r="AR66" s="613"/>
      <c r="AS66" s="613"/>
      <c r="AT66" s="613"/>
      <c r="AU66" s="614"/>
      <c r="AV66" s="615"/>
      <c r="AW66" s="615"/>
      <c r="AX66" s="616"/>
      <c r="AY66">
        <f>$AY$65</f>
        <v>0</v>
      </c>
    </row>
    <row r="67" spans="1:51" ht="23.25" hidden="1" customHeight="1" x14ac:dyDescent="0.15">
      <c r="A67" s="188"/>
      <c r="B67" s="158"/>
      <c r="C67" s="158"/>
      <c r="D67" s="158"/>
      <c r="E67" s="158"/>
      <c r="F67" s="159"/>
      <c r="G67" s="633"/>
      <c r="H67" s="634"/>
      <c r="I67" s="634"/>
      <c r="J67" s="634"/>
      <c r="K67" s="634"/>
      <c r="L67" s="634"/>
      <c r="M67" s="634"/>
      <c r="N67" s="634"/>
      <c r="O67" s="634"/>
      <c r="P67" s="638"/>
      <c r="Q67" s="639"/>
      <c r="R67" s="639"/>
      <c r="S67" s="639"/>
      <c r="T67" s="639"/>
      <c r="U67" s="639"/>
      <c r="V67" s="639"/>
      <c r="W67" s="639"/>
      <c r="X67" s="640"/>
      <c r="Y67" s="617" t="s">
        <v>52</v>
      </c>
      <c r="Z67" s="618"/>
      <c r="AA67" s="619"/>
      <c r="AB67" s="644"/>
      <c r="AC67" s="644"/>
      <c r="AD67" s="644"/>
      <c r="AE67" s="613"/>
      <c r="AF67" s="613"/>
      <c r="AG67" s="613"/>
      <c r="AH67" s="613"/>
      <c r="AI67" s="613"/>
      <c r="AJ67" s="613"/>
      <c r="AK67" s="613"/>
      <c r="AL67" s="613"/>
      <c r="AM67" s="613"/>
      <c r="AN67" s="613"/>
      <c r="AO67" s="613"/>
      <c r="AP67" s="613"/>
      <c r="AQ67" s="613"/>
      <c r="AR67" s="613"/>
      <c r="AS67" s="613"/>
      <c r="AT67" s="613"/>
      <c r="AU67" s="614"/>
      <c r="AV67" s="615"/>
      <c r="AW67" s="615"/>
      <c r="AX67" s="616"/>
      <c r="AY67">
        <f>$AY$65</f>
        <v>0</v>
      </c>
    </row>
    <row r="68" spans="1:51" ht="23.25" hidden="1" customHeight="1" x14ac:dyDescent="0.15">
      <c r="A68" s="677" t="s">
        <v>581</v>
      </c>
      <c r="B68" s="678"/>
      <c r="C68" s="678"/>
      <c r="D68" s="678"/>
      <c r="E68" s="678"/>
      <c r="F68" s="679"/>
      <c r="G68" s="176" t="s">
        <v>582</v>
      </c>
      <c r="H68" s="176"/>
      <c r="I68" s="176"/>
      <c r="J68" s="176"/>
      <c r="K68" s="176"/>
      <c r="L68" s="176"/>
      <c r="M68" s="176"/>
      <c r="N68" s="176"/>
      <c r="O68" s="176"/>
      <c r="P68" s="176"/>
      <c r="Q68" s="176"/>
      <c r="R68" s="176"/>
      <c r="S68" s="176"/>
      <c r="T68" s="176"/>
      <c r="U68" s="176"/>
      <c r="V68" s="176"/>
      <c r="W68" s="176"/>
      <c r="X68" s="177"/>
      <c r="Y68" s="627"/>
      <c r="Z68" s="628"/>
      <c r="AA68" s="629"/>
      <c r="AB68" s="175" t="s">
        <v>11</v>
      </c>
      <c r="AC68" s="176"/>
      <c r="AD68" s="177"/>
      <c r="AE68" s="119" t="s">
        <v>416</v>
      </c>
      <c r="AF68" s="119"/>
      <c r="AG68" s="119"/>
      <c r="AH68" s="119"/>
      <c r="AI68" s="119" t="s">
        <v>568</v>
      </c>
      <c r="AJ68" s="119"/>
      <c r="AK68" s="119"/>
      <c r="AL68" s="119"/>
      <c r="AM68" s="119" t="s">
        <v>384</v>
      </c>
      <c r="AN68" s="119"/>
      <c r="AO68" s="119"/>
      <c r="AP68" s="119"/>
      <c r="AQ68" s="624" t="s">
        <v>594</v>
      </c>
      <c r="AR68" s="625"/>
      <c r="AS68" s="625"/>
      <c r="AT68" s="625"/>
      <c r="AU68" s="625"/>
      <c r="AV68" s="625"/>
      <c r="AW68" s="625"/>
      <c r="AX68" s="626"/>
      <c r="AY68">
        <f>IF(SUBSTITUTE(SUBSTITUTE($G$69,"／",""),"　","")="",0,1)</f>
        <v>0</v>
      </c>
    </row>
    <row r="69" spans="1:51" ht="23.25" hidden="1" customHeight="1" x14ac:dyDescent="0.15">
      <c r="A69" s="680"/>
      <c r="B69" s="681"/>
      <c r="C69" s="681"/>
      <c r="D69" s="681"/>
      <c r="E69" s="681"/>
      <c r="F69" s="682"/>
      <c r="G69" s="649" t="s">
        <v>625</v>
      </c>
      <c r="H69" s="650"/>
      <c r="I69" s="650"/>
      <c r="J69" s="650"/>
      <c r="K69" s="650"/>
      <c r="L69" s="650"/>
      <c r="M69" s="650"/>
      <c r="N69" s="650"/>
      <c r="O69" s="650"/>
      <c r="P69" s="650"/>
      <c r="Q69" s="650"/>
      <c r="R69" s="650"/>
      <c r="S69" s="650"/>
      <c r="T69" s="650"/>
      <c r="U69" s="650"/>
      <c r="V69" s="650"/>
      <c r="W69" s="650"/>
      <c r="X69" s="650"/>
      <c r="Y69" s="653" t="s">
        <v>581</v>
      </c>
      <c r="Z69" s="654"/>
      <c r="AA69" s="655"/>
      <c r="AB69" s="656"/>
      <c r="AC69" s="657"/>
      <c r="AD69" s="658"/>
      <c r="AE69" s="659"/>
      <c r="AF69" s="659"/>
      <c r="AG69" s="659"/>
      <c r="AH69" s="659"/>
      <c r="AI69" s="659"/>
      <c r="AJ69" s="659"/>
      <c r="AK69" s="659"/>
      <c r="AL69" s="659"/>
      <c r="AM69" s="659"/>
      <c r="AN69" s="659"/>
      <c r="AO69" s="659"/>
      <c r="AP69" s="659"/>
      <c r="AQ69" s="93"/>
      <c r="AR69" s="87"/>
      <c r="AS69" s="87"/>
      <c r="AT69" s="87"/>
      <c r="AU69" s="87"/>
      <c r="AV69" s="87"/>
      <c r="AW69" s="87"/>
      <c r="AX69" s="88"/>
      <c r="AY69">
        <f>$AY$68</f>
        <v>0</v>
      </c>
    </row>
    <row r="70" spans="1:51" ht="46.5" hidden="1" customHeight="1" x14ac:dyDescent="0.15">
      <c r="A70" s="683"/>
      <c r="B70" s="684"/>
      <c r="C70" s="684"/>
      <c r="D70" s="684"/>
      <c r="E70" s="684"/>
      <c r="F70" s="685"/>
      <c r="G70" s="651"/>
      <c r="H70" s="652"/>
      <c r="I70" s="652"/>
      <c r="J70" s="652"/>
      <c r="K70" s="652"/>
      <c r="L70" s="652"/>
      <c r="M70" s="652"/>
      <c r="N70" s="652"/>
      <c r="O70" s="652"/>
      <c r="P70" s="652"/>
      <c r="Q70" s="652"/>
      <c r="R70" s="652"/>
      <c r="S70" s="652"/>
      <c r="T70" s="652"/>
      <c r="U70" s="652"/>
      <c r="V70" s="652"/>
      <c r="W70" s="652"/>
      <c r="X70" s="652"/>
      <c r="Y70" s="219" t="s">
        <v>584</v>
      </c>
      <c r="Z70" s="646"/>
      <c r="AA70" s="647"/>
      <c r="AB70" s="609" t="s">
        <v>585</v>
      </c>
      <c r="AC70" s="610"/>
      <c r="AD70" s="611"/>
      <c r="AE70" s="612"/>
      <c r="AF70" s="612"/>
      <c r="AG70" s="612"/>
      <c r="AH70" s="612"/>
      <c r="AI70" s="612"/>
      <c r="AJ70" s="612"/>
      <c r="AK70" s="612"/>
      <c r="AL70" s="612"/>
      <c r="AM70" s="612"/>
      <c r="AN70" s="612"/>
      <c r="AO70" s="612"/>
      <c r="AP70" s="612"/>
      <c r="AQ70" s="612"/>
      <c r="AR70" s="612"/>
      <c r="AS70" s="612"/>
      <c r="AT70" s="612"/>
      <c r="AU70" s="612"/>
      <c r="AV70" s="612"/>
      <c r="AW70" s="612"/>
      <c r="AX70" s="648"/>
      <c r="AY70">
        <f>$AY$68</f>
        <v>0</v>
      </c>
    </row>
    <row r="71" spans="1:51" ht="18.75" hidden="1" customHeight="1" x14ac:dyDescent="0.15">
      <c r="A71" s="414" t="s">
        <v>236</v>
      </c>
      <c r="B71" s="590"/>
      <c r="C71" s="590"/>
      <c r="D71" s="590"/>
      <c r="E71" s="590"/>
      <c r="F71" s="591"/>
      <c r="G71" s="599" t="s">
        <v>139</v>
      </c>
      <c r="H71" s="197"/>
      <c r="I71" s="197"/>
      <c r="J71" s="197"/>
      <c r="K71" s="197"/>
      <c r="L71" s="197"/>
      <c r="M71" s="197"/>
      <c r="N71" s="197"/>
      <c r="O71" s="198"/>
      <c r="P71" s="199" t="s">
        <v>55</v>
      </c>
      <c r="Q71" s="197"/>
      <c r="R71" s="197"/>
      <c r="S71" s="197"/>
      <c r="T71" s="197"/>
      <c r="U71" s="197"/>
      <c r="V71" s="197"/>
      <c r="W71" s="197"/>
      <c r="X71" s="198"/>
      <c r="Y71" s="600"/>
      <c r="Z71" s="601"/>
      <c r="AA71" s="602"/>
      <c r="AB71" s="606" t="s">
        <v>11</v>
      </c>
      <c r="AC71" s="607"/>
      <c r="AD71" s="608"/>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2"/>
      <c r="B72" s="593"/>
      <c r="C72" s="593"/>
      <c r="D72" s="593"/>
      <c r="E72" s="593"/>
      <c r="F72" s="594"/>
      <c r="G72" s="156"/>
      <c r="H72" s="108"/>
      <c r="I72" s="108"/>
      <c r="J72" s="108"/>
      <c r="K72" s="108"/>
      <c r="L72" s="108"/>
      <c r="M72" s="108"/>
      <c r="N72" s="108"/>
      <c r="O72" s="109"/>
      <c r="P72" s="107"/>
      <c r="Q72" s="108"/>
      <c r="R72" s="108"/>
      <c r="S72" s="108"/>
      <c r="T72" s="108"/>
      <c r="U72" s="108"/>
      <c r="V72" s="108"/>
      <c r="W72" s="108"/>
      <c r="X72" s="109"/>
      <c r="Y72" s="603"/>
      <c r="Z72" s="604"/>
      <c r="AA72" s="605"/>
      <c r="AB72" s="116"/>
      <c r="AC72" s="117"/>
      <c r="AD72" s="118"/>
      <c r="AE72" s="119"/>
      <c r="AF72" s="119"/>
      <c r="AG72" s="119"/>
      <c r="AH72" s="119"/>
      <c r="AI72" s="119"/>
      <c r="AJ72" s="119"/>
      <c r="AK72" s="119"/>
      <c r="AL72" s="119"/>
      <c r="AM72" s="119"/>
      <c r="AN72" s="119"/>
      <c r="AO72" s="119"/>
      <c r="AP72" s="119"/>
      <c r="AQ72" s="504"/>
      <c r="AR72" s="505"/>
      <c r="AS72" s="127" t="s">
        <v>175</v>
      </c>
      <c r="AT72" s="128"/>
      <c r="AU72" s="126"/>
      <c r="AV72" s="126"/>
      <c r="AW72" s="108" t="s">
        <v>166</v>
      </c>
      <c r="AX72" s="129"/>
      <c r="AY72">
        <f t="shared" ref="AY72:AY77" si="1">$AY$71</f>
        <v>0</v>
      </c>
    </row>
    <row r="73" spans="1:51" ht="23.25" hidden="1" customHeight="1" x14ac:dyDescent="0.15">
      <c r="A73" s="595"/>
      <c r="B73" s="593"/>
      <c r="C73" s="593"/>
      <c r="D73" s="593"/>
      <c r="E73" s="593"/>
      <c r="F73" s="594"/>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6"/>
      <c r="B74" s="597"/>
      <c r="C74" s="597"/>
      <c r="D74" s="597"/>
      <c r="E74" s="597"/>
      <c r="F74" s="598"/>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5"/>
      <c r="B75" s="593"/>
      <c r="C75" s="593"/>
      <c r="D75" s="593"/>
      <c r="E75" s="593"/>
      <c r="F75" s="594"/>
      <c r="G75" s="184"/>
      <c r="H75" s="185"/>
      <c r="I75" s="185"/>
      <c r="J75" s="185"/>
      <c r="K75" s="185"/>
      <c r="L75" s="185"/>
      <c r="M75" s="185"/>
      <c r="N75" s="185"/>
      <c r="O75" s="186"/>
      <c r="P75" s="137"/>
      <c r="Q75" s="137"/>
      <c r="R75" s="137"/>
      <c r="S75" s="137"/>
      <c r="T75" s="137"/>
      <c r="U75" s="137"/>
      <c r="V75" s="137"/>
      <c r="W75" s="137"/>
      <c r="X75" s="138"/>
      <c r="Y75" s="175" t="s">
        <v>13</v>
      </c>
      <c r="Z75" s="176"/>
      <c r="AA75" s="177"/>
      <c r="AB75" s="589" t="s">
        <v>14</v>
      </c>
      <c r="AC75" s="589"/>
      <c r="AD75" s="589"/>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09" t="s">
        <v>579</v>
      </c>
      <c r="B98" s="710"/>
      <c r="C98" s="710"/>
      <c r="D98" s="710"/>
      <c r="E98" s="710"/>
      <c r="F98" s="711"/>
      <c r="G98" s="712"/>
      <c r="H98" s="713"/>
      <c r="I98" s="713"/>
      <c r="J98" s="713"/>
      <c r="K98" s="713"/>
      <c r="L98" s="713"/>
      <c r="M98" s="713"/>
      <c r="N98" s="713"/>
      <c r="O98" s="713"/>
      <c r="P98" s="713"/>
      <c r="Q98" s="713"/>
      <c r="R98" s="713"/>
      <c r="S98" s="713"/>
      <c r="T98" s="713"/>
      <c r="U98" s="713"/>
      <c r="V98" s="713"/>
      <c r="W98" s="713"/>
      <c r="X98" s="713"/>
      <c r="Y98" s="713"/>
      <c r="Z98" s="713"/>
      <c r="AA98" s="713"/>
      <c r="AB98" s="713"/>
      <c r="AC98" s="713"/>
      <c r="AD98" s="713"/>
      <c r="AE98" s="713"/>
      <c r="AF98" s="713"/>
      <c r="AG98" s="713"/>
      <c r="AH98" s="713"/>
      <c r="AI98" s="713"/>
      <c r="AJ98" s="713"/>
      <c r="AK98" s="713"/>
      <c r="AL98" s="713"/>
      <c r="AM98" s="713"/>
      <c r="AN98" s="713"/>
      <c r="AO98" s="713"/>
      <c r="AP98" s="713"/>
      <c r="AQ98" s="713"/>
      <c r="AR98" s="713"/>
      <c r="AS98" s="713"/>
      <c r="AT98" s="713"/>
      <c r="AU98" s="713"/>
      <c r="AV98" s="713"/>
      <c r="AW98" s="713"/>
      <c r="AX98" s="714"/>
      <c r="AY98">
        <f>COUNTA($G$98)</f>
        <v>0</v>
      </c>
    </row>
    <row r="99" spans="1:60" ht="31.5" hidden="1" customHeight="1" x14ac:dyDescent="0.15">
      <c r="A99" s="645" t="s">
        <v>580</v>
      </c>
      <c r="B99" s="153"/>
      <c r="C99" s="153"/>
      <c r="D99" s="153"/>
      <c r="E99" s="153"/>
      <c r="F99" s="154"/>
      <c r="G99" s="686" t="s">
        <v>572</v>
      </c>
      <c r="H99" s="687"/>
      <c r="I99" s="687"/>
      <c r="J99" s="687"/>
      <c r="K99" s="687"/>
      <c r="L99" s="687"/>
      <c r="M99" s="687"/>
      <c r="N99" s="687"/>
      <c r="O99" s="687"/>
      <c r="P99" s="688" t="s">
        <v>571</v>
      </c>
      <c r="Q99" s="687"/>
      <c r="R99" s="687"/>
      <c r="S99" s="687"/>
      <c r="T99" s="687"/>
      <c r="U99" s="687"/>
      <c r="V99" s="687"/>
      <c r="W99" s="687"/>
      <c r="X99" s="689"/>
      <c r="Y99" s="690"/>
      <c r="Z99" s="691"/>
      <c r="AA99" s="692"/>
      <c r="AB99" s="623" t="s">
        <v>11</v>
      </c>
      <c r="AC99" s="623"/>
      <c r="AD99" s="623"/>
      <c r="AE99" s="119" t="s">
        <v>416</v>
      </c>
      <c r="AF99" s="119"/>
      <c r="AG99" s="119"/>
      <c r="AH99" s="119"/>
      <c r="AI99" s="119" t="s">
        <v>568</v>
      </c>
      <c r="AJ99" s="119"/>
      <c r="AK99" s="119"/>
      <c r="AL99" s="119"/>
      <c r="AM99" s="119" t="s">
        <v>384</v>
      </c>
      <c r="AN99" s="119"/>
      <c r="AO99" s="119"/>
      <c r="AP99" s="119"/>
      <c r="AQ99" s="620" t="s">
        <v>415</v>
      </c>
      <c r="AR99" s="621"/>
      <c r="AS99" s="621"/>
      <c r="AT99" s="622"/>
      <c r="AU99" s="620" t="s">
        <v>593</v>
      </c>
      <c r="AV99" s="621"/>
      <c r="AW99" s="621"/>
      <c r="AX99" s="630"/>
      <c r="AY99">
        <f>COUNTA($G$100)</f>
        <v>0</v>
      </c>
    </row>
    <row r="100" spans="1:60" ht="23.25" hidden="1" customHeight="1" x14ac:dyDescent="0.15">
      <c r="A100" s="645"/>
      <c r="B100" s="153"/>
      <c r="C100" s="153"/>
      <c r="D100" s="153"/>
      <c r="E100" s="153"/>
      <c r="F100" s="154"/>
      <c r="G100" s="631"/>
      <c r="H100" s="632"/>
      <c r="I100" s="632"/>
      <c r="J100" s="632"/>
      <c r="K100" s="632"/>
      <c r="L100" s="632"/>
      <c r="M100" s="632"/>
      <c r="N100" s="632"/>
      <c r="O100" s="632"/>
      <c r="P100" s="635"/>
      <c r="Q100" s="636"/>
      <c r="R100" s="636"/>
      <c r="S100" s="636"/>
      <c r="T100" s="636"/>
      <c r="U100" s="636"/>
      <c r="V100" s="636"/>
      <c r="W100" s="636"/>
      <c r="X100" s="637"/>
      <c r="Y100" s="641" t="s">
        <v>51</v>
      </c>
      <c r="Z100" s="642"/>
      <c r="AA100" s="643"/>
      <c r="AB100" s="644"/>
      <c r="AC100" s="644"/>
      <c r="AD100" s="644"/>
      <c r="AE100" s="613"/>
      <c r="AF100" s="613"/>
      <c r="AG100" s="613"/>
      <c r="AH100" s="613"/>
      <c r="AI100" s="613"/>
      <c r="AJ100" s="613"/>
      <c r="AK100" s="613"/>
      <c r="AL100" s="613"/>
      <c r="AM100" s="613"/>
      <c r="AN100" s="613"/>
      <c r="AO100" s="613"/>
      <c r="AP100" s="613"/>
      <c r="AQ100" s="613"/>
      <c r="AR100" s="613"/>
      <c r="AS100" s="613"/>
      <c r="AT100" s="613"/>
      <c r="AU100" s="614"/>
      <c r="AV100" s="615"/>
      <c r="AW100" s="615"/>
      <c r="AX100" s="616"/>
      <c r="AY100">
        <f>$AY$99</f>
        <v>0</v>
      </c>
    </row>
    <row r="101" spans="1:60" ht="23.25" hidden="1" customHeight="1" x14ac:dyDescent="0.15">
      <c r="A101" s="188"/>
      <c r="B101" s="158"/>
      <c r="C101" s="158"/>
      <c r="D101" s="158"/>
      <c r="E101" s="158"/>
      <c r="F101" s="159"/>
      <c r="G101" s="633"/>
      <c r="H101" s="634"/>
      <c r="I101" s="634"/>
      <c r="J101" s="634"/>
      <c r="K101" s="634"/>
      <c r="L101" s="634"/>
      <c r="M101" s="634"/>
      <c r="N101" s="634"/>
      <c r="O101" s="634"/>
      <c r="P101" s="638"/>
      <c r="Q101" s="639"/>
      <c r="R101" s="639"/>
      <c r="S101" s="639"/>
      <c r="T101" s="639"/>
      <c r="U101" s="639"/>
      <c r="V101" s="639"/>
      <c r="W101" s="639"/>
      <c r="X101" s="640"/>
      <c r="Y101" s="617" t="s">
        <v>52</v>
      </c>
      <c r="Z101" s="618"/>
      <c r="AA101" s="619"/>
      <c r="AB101" s="644"/>
      <c r="AC101" s="644"/>
      <c r="AD101" s="644"/>
      <c r="AE101" s="613"/>
      <c r="AF101" s="613"/>
      <c r="AG101" s="613"/>
      <c r="AH101" s="613"/>
      <c r="AI101" s="613"/>
      <c r="AJ101" s="613"/>
      <c r="AK101" s="613"/>
      <c r="AL101" s="613"/>
      <c r="AM101" s="613"/>
      <c r="AN101" s="613"/>
      <c r="AO101" s="613"/>
      <c r="AP101" s="613"/>
      <c r="AQ101" s="613"/>
      <c r="AR101" s="613"/>
      <c r="AS101" s="613"/>
      <c r="AT101" s="613"/>
      <c r="AU101" s="614"/>
      <c r="AV101" s="615"/>
      <c r="AW101" s="615"/>
      <c r="AX101" s="616"/>
      <c r="AY101">
        <f>$AY$99</f>
        <v>0</v>
      </c>
    </row>
    <row r="102" spans="1:60" ht="23.25" hidden="1" customHeight="1" x14ac:dyDescent="0.15">
      <c r="A102" s="187" t="s">
        <v>581</v>
      </c>
      <c r="B102" s="105"/>
      <c r="C102" s="105"/>
      <c r="D102" s="105"/>
      <c r="E102" s="105"/>
      <c r="F102" s="660"/>
      <c r="G102" s="176" t="s">
        <v>582</v>
      </c>
      <c r="H102" s="176"/>
      <c r="I102" s="176"/>
      <c r="J102" s="176"/>
      <c r="K102" s="176"/>
      <c r="L102" s="176"/>
      <c r="M102" s="176"/>
      <c r="N102" s="176"/>
      <c r="O102" s="176"/>
      <c r="P102" s="176"/>
      <c r="Q102" s="176"/>
      <c r="R102" s="176"/>
      <c r="S102" s="176"/>
      <c r="T102" s="176"/>
      <c r="U102" s="176"/>
      <c r="V102" s="176"/>
      <c r="W102" s="176"/>
      <c r="X102" s="177"/>
      <c r="Y102" s="627"/>
      <c r="Z102" s="628"/>
      <c r="AA102" s="629"/>
      <c r="AB102" s="175" t="s">
        <v>11</v>
      </c>
      <c r="AC102" s="176"/>
      <c r="AD102" s="177"/>
      <c r="AE102" s="119" t="s">
        <v>416</v>
      </c>
      <c r="AF102" s="119"/>
      <c r="AG102" s="119"/>
      <c r="AH102" s="119"/>
      <c r="AI102" s="119" t="s">
        <v>568</v>
      </c>
      <c r="AJ102" s="119"/>
      <c r="AK102" s="119"/>
      <c r="AL102" s="119"/>
      <c r="AM102" s="119" t="s">
        <v>384</v>
      </c>
      <c r="AN102" s="119"/>
      <c r="AO102" s="119"/>
      <c r="AP102" s="119"/>
      <c r="AQ102" s="624" t="s">
        <v>594</v>
      </c>
      <c r="AR102" s="625"/>
      <c r="AS102" s="625"/>
      <c r="AT102" s="625"/>
      <c r="AU102" s="625"/>
      <c r="AV102" s="625"/>
      <c r="AW102" s="625"/>
      <c r="AX102" s="626"/>
      <c r="AY102">
        <f>IF(SUBSTITUTE(SUBSTITUTE($G$103,"／",""),"　","")="",0,1)</f>
        <v>0</v>
      </c>
    </row>
    <row r="103" spans="1:60" ht="23.25" hidden="1" customHeight="1" x14ac:dyDescent="0.15">
      <c r="A103" s="661"/>
      <c r="B103" s="197"/>
      <c r="C103" s="197"/>
      <c r="D103" s="197"/>
      <c r="E103" s="197"/>
      <c r="F103" s="662"/>
      <c r="G103" s="649" t="s">
        <v>583</v>
      </c>
      <c r="H103" s="650"/>
      <c r="I103" s="650"/>
      <c r="J103" s="650"/>
      <c r="K103" s="650"/>
      <c r="L103" s="650"/>
      <c r="M103" s="650"/>
      <c r="N103" s="650"/>
      <c r="O103" s="650"/>
      <c r="P103" s="650"/>
      <c r="Q103" s="650"/>
      <c r="R103" s="650"/>
      <c r="S103" s="650"/>
      <c r="T103" s="650"/>
      <c r="U103" s="650"/>
      <c r="V103" s="650"/>
      <c r="W103" s="650"/>
      <c r="X103" s="650"/>
      <c r="Y103" s="653" t="s">
        <v>581</v>
      </c>
      <c r="Z103" s="654"/>
      <c r="AA103" s="655"/>
      <c r="AB103" s="656"/>
      <c r="AC103" s="657"/>
      <c r="AD103" s="658"/>
      <c r="AE103" s="659"/>
      <c r="AF103" s="659"/>
      <c r="AG103" s="659"/>
      <c r="AH103" s="659"/>
      <c r="AI103" s="659"/>
      <c r="AJ103" s="659"/>
      <c r="AK103" s="659"/>
      <c r="AL103" s="659"/>
      <c r="AM103" s="659"/>
      <c r="AN103" s="659"/>
      <c r="AO103" s="659"/>
      <c r="AP103" s="659"/>
      <c r="AQ103" s="93"/>
      <c r="AR103" s="87"/>
      <c r="AS103" s="87"/>
      <c r="AT103" s="87"/>
      <c r="AU103" s="87"/>
      <c r="AV103" s="87"/>
      <c r="AW103" s="87"/>
      <c r="AX103" s="88"/>
      <c r="AY103">
        <f>$AY$102</f>
        <v>0</v>
      </c>
    </row>
    <row r="104" spans="1:60" ht="46.5" hidden="1" customHeight="1" x14ac:dyDescent="0.15">
      <c r="A104" s="663"/>
      <c r="B104" s="108"/>
      <c r="C104" s="108"/>
      <c r="D104" s="108"/>
      <c r="E104" s="108"/>
      <c r="F104" s="664"/>
      <c r="G104" s="651"/>
      <c r="H104" s="652"/>
      <c r="I104" s="652"/>
      <c r="J104" s="652"/>
      <c r="K104" s="652"/>
      <c r="L104" s="652"/>
      <c r="M104" s="652"/>
      <c r="N104" s="652"/>
      <c r="O104" s="652"/>
      <c r="P104" s="652"/>
      <c r="Q104" s="652"/>
      <c r="R104" s="652"/>
      <c r="S104" s="652"/>
      <c r="T104" s="652"/>
      <c r="U104" s="652"/>
      <c r="V104" s="652"/>
      <c r="W104" s="652"/>
      <c r="X104" s="652"/>
      <c r="Y104" s="219" t="s">
        <v>584</v>
      </c>
      <c r="Z104" s="646"/>
      <c r="AA104" s="647"/>
      <c r="AB104" s="609" t="s">
        <v>585</v>
      </c>
      <c r="AC104" s="610"/>
      <c r="AD104" s="611"/>
      <c r="AE104" s="612"/>
      <c r="AF104" s="612"/>
      <c r="AG104" s="612"/>
      <c r="AH104" s="612"/>
      <c r="AI104" s="612"/>
      <c r="AJ104" s="612"/>
      <c r="AK104" s="612"/>
      <c r="AL104" s="612"/>
      <c r="AM104" s="612"/>
      <c r="AN104" s="612"/>
      <c r="AO104" s="612"/>
      <c r="AP104" s="612"/>
      <c r="AQ104" s="612"/>
      <c r="AR104" s="612"/>
      <c r="AS104" s="612"/>
      <c r="AT104" s="612"/>
      <c r="AU104" s="612"/>
      <c r="AV104" s="612"/>
      <c r="AW104" s="612"/>
      <c r="AX104" s="648"/>
      <c r="AY104">
        <f>$AY$102</f>
        <v>0</v>
      </c>
    </row>
    <row r="105" spans="1:60" ht="18.75" hidden="1" customHeight="1" x14ac:dyDescent="0.15">
      <c r="A105" s="414" t="s">
        <v>236</v>
      </c>
      <c r="B105" s="590"/>
      <c r="C105" s="590"/>
      <c r="D105" s="590"/>
      <c r="E105" s="590"/>
      <c r="F105" s="591"/>
      <c r="G105" s="599" t="s">
        <v>139</v>
      </c>
      <c r="H105" s="197"/>
      <c r="I105" s="197"/>
      <c r="J105" s="197"/>
      <c r="K105" s="197"/>
      <c r="L105" s="197"/>
      <c r="M105" s="197"/>
      <c r="N105" s="197"/>
      <c r="O105" s="198"/>
      <c r="P105" s="199" t="s">
        <v>55</v>
      </c>
      <c r="Q105" s="197"/>
      <c r="R105" s="197"/>
      <c r="S105" s="197"/>
      <c r="T105" s="197"/>
      <c r="U105" s="197"/>
      <c r="V105" s="197"/>
      <c r="W105" s="197"/>
      <c r="X105" s="198"/>
      <c r="Y105" s="600"/>
      <c r="Z105" s="601"/>
      <c r="AA105" s="602"/>
      <c r="AB105" s="606" t="s">
        <v>11</v>
      </c>
      <c r="AC105" s="607"/>
      <c r="AD105" s="608"/>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2"/>
      <c r="B106" s="593"/>
      <c r="C106" s="593"/>
      <c r="D106" s="593"/>
      <c r="E106" s="593"/>
      <c r="F106" s="594"/>
      <c r="G106" s="156"/>
      <c r="H106" s="108"/>
      <c r="I106" s="108"/>
      <c r="J106" s="108"/>
      <c r="K106" s="108"/>
      <c r="L106" s="108"/>
      <c r="M106" s="108"/>
      <c r="N106" s="108"/>
      <c r="O106" s="109"/>
      <c r="P106" s="107"/>
      <c r="Q106" s="108"/>
      <c r="R106" s="108"/>
      <c r="S106" s="108"/>
      <c r="T106" s="108"/>
      <c r="U106" s="108"/>
      <c r="V106" s="108"/>
      <c r="W106" s="108"/>
      <c r="X106" s="109"/>
      <c r="Y106" s="603"/>
      <c r="Z106" s="604"/>
      <c r="AA106" s="605"/>
      <c r="AB106" s="116"/>
      <c r="AC106" s="117"/>
      <c r="AD106" s="118"/>
      <c r="AE106" s="119"/>
      <c r="AF106" s="119"/>
      <c r="AG106" s="119"/>
      <c r="AH106" s="119"/>
      <c r="AI106" s="119"/>
      <c r="AJ106" s="119"/>
      <c r="AK106" s="119"/>
      <c r="AL106" s="119"/>
      <c r="AM106" s="119"/>
      <c r="AN106" s="119"/>
      <c r="AO106" s="119"/>
      <c r="AP106" s="119"/>
      <c r="AQ106" s="504"/>
      <c r="AR106" s="505"/>
      <c r="AS106" s="127" t="s">
        <v>175</v>
      </c>
      <c r="AT106" s="128"/>
      <c r="AU106" s="126"/>
      <c r="AV106" s="126"/>
      <c r="AW106" s="108" t="s">
        <v>166</v>
      </c>
      <c r="AX106" s="129"/>
      <c r="AY106">
        <f t="shared" ref="AY106:AY111" si="3">$AY$105</f>
        <v>0</v>
      </c>
    </row>
    <row r="107" spans="1:60" ht="23.25" hidden="1" customHeight="1" x14ac:dyDescent="0.15">
      <c r="A107" s="595"/>
      <c r="B107" s="593"/>
      <c r="C107" s="593"/>
      <c r="D107" s="593"/>
      <c r="E107" s="593"/>
      <c r="F107" s="594"/>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6"/>
      <c r="B108" s="597"/>
      <c r="C108" s="597"/>
      <c r="D108" s="597"/>
      <c r="E108" s="597"/>
      <c r="F108" s="598"/>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5"/>
      <c r="B109" s="593"/>
      <c r="C109" s="593"/>
      <c r="D109" s="593"/>
      <c r="E109" s="593"/>
      <c r="F109" s="594"/>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89" t="s">
        <v>14</v>
      </c>
      <c r="AC109" s="589"/>
      <c r="AD109" s="589"/>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09" t="s">
        <v>579</v>
      </c>
      <c r="B132" s="710"/>
      <c r="C132" s="710"/>
      <c r="D132" s="710"/>
      <c r="E132" s="710"/>
      <c r="F132" s="711"/>
      <c r="G132" s="712"/>
      <c r="H132" s="713"/>
      <c r="I132" s="713"/>
      <c r="J132" s="713"/>
      <c r="K132" s="713"/>
      <c r="L132" s="713"/>
      <c r="M132" s="713"/>
      <c r="N132" s="713"/>
      <c r="O132" s="713"/>
      <c r="P132" s="713"/>
      <c r="Q132" s="713"/>
      <c r="R132" s="713"/>
      <c r="S132" s="713"/>
      <c r="T132" s="713"/>
      <c r="U132" s="713"/>
      <c r="V132" s="713"/>
      <c r="W132" s="713"/>
      <c r="X132" s="713"/>
      <c r="Y132" s="713"/>
      <c r="Z132" s="713"/>
      <c r="AA132" s="713"/>
      <c r="AB132" s="713"/>
      <c r="AC132" s="713"/>
      <c r="AD132" s="713"/>
      <c r="AE132" s="713"/>
      <c r="AF132" s="713"/>
      <c r="AG132" s="713"/>
      <c r="AH132" s="713"/>
      <c r="AI132" s="713"/>
      <c r="AJ132" s="713"/>
      <c r="AK132" s="713"/>
      <c r="AL132" s="713"/>
      <c r="AM132" s="713"/>
      <c r="AN132" s="713"/>
      <c r="AO132" s="713"/>
      <c r="AP132" s="713"/>
      <c r="AQ132" s="713"/>
      <c r="AR132" s="713"/>
      <c r="AS132" s="713"/>
      <c r="AT132" s="713"/>
      <c r="AU132" s="713"/>
      <c r="AV132" s="713"/>
      <c r="AW132" s="713"/>
      <c r="AX132" s="714"/>
      <c r="AY132">
        <f>COUNTA($G$132)</f>
        <v>0</v>
      </c>
    </row>
    <row r="133" spans="1:60" ht="31.5" hidden="1" customHeight="1" x14ac:dyDescent="0.15">
      <c r="A133" s="645" t="s">
        <v>580</v>
      </c>
      <c r="B133" s="153"/>
      <c r="C133" s="153"/>
      <c r="D133" s="153"/>
      <c r="E133" s="153"/>
      <c r="F133" s="154"/>
      <c r="G133" s="686" t="s">
        <v>572</v>
      </c>
      <c r="H133" s="687"/>
      <c r="I133" s="687"/>
      <c r="J133" s="687"/>
      <c r="K133" s="687"/>
      <c r="L133" s="687"/>
      <c r="M133" s="687"/>
      <c r="N133" s="687"/>
      <c r="O133" s="687"/>
      <c r="P133" s="688" t="s">
        <v>571</v>
      </c>
      <c r="Q133" s="687"/>
      <c r="R133" s="687"/>
      <c r="S133" s="687"/>
      <c r="T133" s="687"/>
      <c r="U133" s="687"/>
      <c r="V133" s="687"/>
      <c r="W133" s="687"/>
      <c r="X133" s="689"/>
      <c r="Y133" s="690"/>
      <c r="Z133" s="691"/>
      <c r="AA133" s="692"/>
      <c r="AB133" s="623" t="s">
        <v>11</v>
      </c>
      <c r="AC133" s="623"/>
      <c r="AD133" s="623"/>
      <c r="AE133" s="119" t="s">
        <v>416</v>
      </c>
      <c r="AF133" s="119"/>
      <c r="AG133" s="119"/>
      <c r="AH133" s="119"/>
      <c r="AI133" s="119" t="s">
        <v>568</v>
      </c>
      <c r="AJ133" s="119"/>
      <c r="AK133" s="119"/>
      <c r="AL133" s="119"/>
      <c r="AM133" s="119" t="s">
        <v>384</v>
      </c>
      <c r="AN133" s="119"/>
      <c r="AO133" s="119"/>
      <c r="AP133" s="119"/>
      <c r="AQ133" s="620" t="s">
        <v>415</v>
      </c>
      <c r="AR133" s="621"/>
      <c r="AS133" s="621"/>
      <c r="AT133" s="622"/>
      <c r="AU133" s="620" t="s">
        <v>593</v>
      </c>
      <c r="AV133" s="621"/>
      <c r="AW133" s="621"/>
      <c r="AX133" s="630"/>
      <c r="AY133">
        <f>COUNTA($G$134)</f>
        <v>0</v>
      </c>
    </row>
    <row r="134" spans="1:60" ht="23.25" hidden="1" customHeight="1" x14ac:dyDescent="0.15">
      <c r="A134" s="645"/>
      <c r="B134" s="153"/>
      <c r="C134" s="153"/>
      <c r="D134" s="153"/>
      <c r="E134" s="153"/>
      <c r="F134" s="154"/>
      <c r="G134" s="631"/>
      <c r="H134" s="632"/>
      <c r="I134" s="632"/>
      <c r="J134" s="632"/>
      <c r="K134" s="632"/>
      <c r="L134" s="632"/>
      <c r="M134" s="632"/>
      <c r="N134" s="632"/>
      <c r="O134" s="632"/>
      <c r="P134" s="635"/>
      <c r="Q134" s="636"/>
      <c r="R134" s="636"/>
      <c r="S134" s="636"/>
      <c r="T134" s="636"/>
      <c r="U134" s="636"/>
      <c r="V134" s="636"/>
      <c r="W134" s="636"/>
      <c r="X134" s="637"/>
      <c r="Y134" s="641" t="s">
        <v>51</v>
      </c>
      <c r="Z134" s="642"/>
      <c r="AA134" s="643"/>
      <c r="AB134" s="644"/>
      <c r="AC134" s="644"/>
      <c r="AD134" s="644"/>
      <c r="AE134" s="613"/>
      <c r="AF134" s="613"/>
      <c r="AG134" s="613"/>
      <c r="AH134" s="613"/>
      <c r="AI134" s="613"/>
      <c r="AJ134" s="613"/>
      <c r="AK134" s="613"/>
      <c r="AL134" s="613"/>
      <c r="AM134" s="613"/>
      <c r="AN134" s="613"/>
      <c r="AO134" s="613"/>
      <c r="AP134" s="613"/>
      <c r="AQ134" s="613"/>
      <c r="AR134" s="613"/>
      <c r="AS134" s="613"/>
      <c r="AT134" s="613"/>
      <c r="AU134" s="614"/>
      <c r="AV134" s="615"/>
      <c r="AW134" s="615"/>
      <c r="AX134" s="616"/>
      <c r="AY134">
        <f>$AY$133</f>
        <v>0</v>
      </c>
    </row>
    <row r="135" spans="1:60" ht="23.25" hidden="1" customHeight="1" x14ac:dyDescent="0.15">
      <c r="A135" s="188"/>
      <c r="B135" s="158"/>
      <c r="C135" s="158"/>
      <c r="D135" s="158"/>
      <c r="E135" s="158"/>
      <c r="F135" s="159"/>
      <c r="G135" s="633"/>
      <c r="H135" s="634"/>
      <c r="I135" s="634"/>
      <c r="J135" s="634"/>
      <c r="K135" s="634"/>
      <c r="L135" s="634"/>
      <c r="M135" s="634"/>
      <c r="N135" s="634"/>
      <c r="O135" s="634"/>
      <c r="P135" s="638"/>
      <c r="Q135" s="639"/>
      <c r="R135" s="639"/>
      <c r="S135" s="639"/>
      <c r="T135" s="639"/>
      <c r="U135" s="639"/>
      <c r="V135" s="639"/>
      <c r="W135" s="639"/>
      <c r="X135" s="640"/>
      <c r="Y135" s="617" t="s">
        <v>52</v>
      </c>
      <c r="Z135" s="618"/>
      <c r="AA135" s="619"/>
      <c r="AB135" s="644"/>
      <c r="AC135" s="644"/>
      <c r="AD135" s="644"/>
      <c r="AE135" s="613"/>
      <c r="AF135" s="613"/>
      <c r="AG135" s="613"/>
      <c r="AH135" s="613"/>
      <c r="AI135" s="613"/>
      <c r="AJ135" s="613"/>
      <c r="AK135" s="613"/>
      <c r="AL135" s="613"/>
      <c r="AM135" s="613"/>
      <c r="AN135" s="613"/>
      <c r="AO135" s="613"/>
      <c r="AP135" s="613"/>
      <c r="AQ135" s="613"/>
      <c r="AR135" s="613"/>
      <c r="AS135" s="613"/>
      <c r="AT135" s="613"/>
      <c r="AU135" s="614"/>
      <c r="AV135" s="615"/>
      <c r="AW135" s="615"/>
      <c r="AX135" s="616"/>
      <c r="AY135">
        <f>$AY$133</f>
        <v>0</v>
      </c>
    </row>
    <row r="136" spans="1:60" ht="23.25" hidden="1" customHeight="1" x14ac:dyDescent="0.15">
      <c r="A136" s="187" t="s">
        <v>581</v>
      </c>
      <c r="B136" s="105"/>
      <c r="C136" s="105"/>
      <c r="D136" s="105"/>
      <c r="E136" s="105"/>
      <c r="F136" s="660"/>
      <c r="G136" s="176" t="s">
        <v>582</v>
      </c>
      <c r="H136" s="176"/>
      <c r="I136" s="176"/>
      <c r="J136" s="176"/>
      <c r="K136" s="176"/>
      <c r="L136" s="176"/>
      <c r="M136" s="176"/>
      <c r="N136" s="176"/>
      <c r="O136" s="176"/>
      <c r="P136" s="176"/>
      <c r="Q136" s="176"/>
      <c r="R136" s="176"/>
      <c r="S136" s="176"/>
      <c r="T136" s="176"/>
      <c r="U136" s="176"/>
      <c r="V136" s="176"/>
      <c r="W136" s="176"/>
      <c r="X136" s="177"/>
      <c r="Y136" s="627"/>
      <c r="Z136" s="628"/>
      <c r="AA136" s="629"/>
      <c r="AB136" s="175" t="s">
        <v>11</v>
      </c>
      <c r="AC136" s="176"/>
      <c r="AD136" s="177"/>
      <c r="AE136" s="119" t="s">
        <v>416</v>
      </c>
      <c r="AF136" s="119"/>
      <c r="AG136" s="119"/>
      <c r="AH136" s="119"/>
      <c r="AI136" s="119" t="s">
        <v>568</v>
      </c>
      <c r="AJ136" s="119"/>
      <c r="AK136" s="119"/>
      <c r="AL136" s="119"/>
      <c r="AM136" s="119" t="s">
        <v>384</v>
      </c>
      <c r="AN136" s="119"/>
      <c r="AO136" s="119"/>
      <c r="AP136" s="119"/>
      <c r="AQ136" s="624" t="s">
        <v>594</v>
      </c>
      <c r="AR136" s="625"/>
      <c r="AS136" s="625"/>
      <c r="AT136" s="625"/>
      <c r="AU136" s="625"/>
      <c r="AV136" s="625"/>
      <c r="AW136" s="625"/>
      <c r="AX136" s="626"/>
      <c r="AY136">
        <f>IF(SUBSTITUTE(SUBSTITUTE($G$137,"／",""),"　","")="",0,1)</f>
        <v>0</v>
      </c>
    </row>
    <row r="137" spans="1:60" ht="23.25" hidden="1" customHeight="1" x14ac:dyDescent="0.15">
      <c r="A137" s="661"/>
      <c r="B137" s="197"/>
      <c r="C137" s="197"/>
      <c r="D137" s="197"/>
      <c r="E137" s="197"/>
      <c r="F137" s="662"/>
      <c r="G137" s="649" t="s">
        <v>583</v>
      </c>
      <c r="H137" s="650"/>
      <c r="I137" s="650"/>
      <c r="J137" s="650"/>
      <c r="K137" s="650"/>
      <c r="L137" s="650"/>
      <c r="M137" s="650"/>
      <c r="N137" s="650"/>
      <c r="O137" s="650"/>
      <c r="P137" s="650"/>
      <c r="Q137" s="650"/>
      <c r="R137" s="650"/>
      <c r="S137" s="650"/>
      <c r="T137" s="650"/>
      <c r="U137" s="650"/>
      <c r="V137" s="650"/>
      <c r="W137" s="650"/>
      <c r="X137" s="650"/>
      <c r="Y137" s="653" t="s">
        <v>581</v>
      </c>
      <c r="Z137" s="654"/>
      <c r="AA137" s="655"/>
      <c r="AB137" s="656"/>
      <c r="AC137" s="657"/>
      <c r="AD137" s="658"/>
      <c r="AE137" s="659"/>
      <c r="AF137" s="659"/>
      <c r="AG137" s="659"/>
      <c r="AH137" s="659"/>
      <c r="AI137" s="659"/>
      <c r="AJ137" s="659"/>
      <c r="AK137" s="659"/>
      <c r="AL137" s="659"/>
      <c r="AM137" s="659"/>
      <c r="AN137" s="659"/>
      <c r="AO137" s="659"/>
      <c r="AP137" s="659"/>
      <c r="AQ137" s="93"/>
      <c r="AR137" s="87"/>
      <c r="AS137" s="87"/>
      <c r="AT137" s="87"/>
      <c r="AU137" s="87"/>
      <c r="AV137" s="87"/>
      <c r="AW137" s="87"/>
      <c r="AX137" s="88"/>
      <c r="AY137">
        <f>$AY$136</f>
        <v>0</v>
      </c>
    </row>
    <row r="138" spans="1:60" ht="46.5" hidden="1" customHeight="1" x14ac:dyDescent="0.15">
      <c r="A138" s="663"/>
      <c r="B138" s="108"/>
      <c r="C138" s="108"/>
      <c r="D138" s="108"/>
      <c r="E138" s="108"/>
      <c r="F138" s="664"/>
      <c r="G138" s="651"/>
      <c r="H138" s="652"/>
      <c r="I138" s="652"/>
      <c r="J138" s="652"/>
      <c r="K138" s="652"/>
      <c r="L138" s="652"/>
      <c r="M138" s="652"/>
      <c r="N138" s="652"/>
      <c r="O138" s="652"/>
      <c r="P138" s="652"/>
      <c r="Q138" s="652"/>
      <c r="R138" s="652"/>
      <c r="S138" s="652"/>
      <c r="T138" s="652"/>
      <c r="U138" s="652"/>
      <c r="V138" s="652"/>
      <c r="W138" s="652"/>
      <c r="X138" s="652"/>
      <c r="Y138" s="219" t="s">
        <v>584</v>
      </c>
      <c r="Z138" s="646"/>
      <c r="AA138" s="647"/>
      <c r="AB138" s="609" t="s">
        <v>585</v>
      </c>
      <c r="AC138" s="610"/>
      <c r="AD138" s="611"/>
      <c r="AE138" s="612"/>
      <c r="AF138" s="612"/>
      <c r="AG138" s="612"/>
      <c r="AH138" s="612"/>
      <c r="AI138" s="612"/>
      <c r="AJ138" s="612"/>
      <c r="AK138" s="612"/>
      <c r="AL138" s="612"/>
      <c r="AM138" s="612"/>
      <c r="AN138" s="612"/>
      <c r="AO138" s="612"/>
      <c r="AP138" s="612"/>
      <c r="AQ138" s="612"/>
      <c r="AR138" s="612"/>
      <c r="AS138" s="612"/>
      <c r="AT138" s="612"/>
      <c r="AU138" s="612"/>
      <c r="AV138" s="612"/>
      <c r="AW138" s="612"/>
      <c r="AX138" s="648"/>
      <c r="AY138">
        <f>$AY$136</f>
        <v>0</v>
      </c>
    </row>
    <row r="139" spans="1:60" ht="18.75" hidden="1" customHeight="1" x14ac:dyDescent="0.15">
      <c r="A139" s="414" t="s">
        <v>236</v>
      </c>
      <c r="B139" s="590"/>
      <c r="C139" s="590"/>
      <c r="D139" s="590"/>
      <c r="E139" s="590"/>
      <c r="F139" s="591"/>
      <c r="G139" s="599" t="s">
        <v>139</v>
      </c>
      <c r="H139" s="197"/>
      <c r="I139" s="197"/>
      <c r="J139" s="197"/>
      <c r="K139" s="197"/>
      <c r="L139" s="197"/>
      <c r="M139" s="197"/>
      <c r="N139" s="197"/>
      <c r="O139" s="198"/>
      <c r="P139" s="199" t="s">
        <v>55</v>
      </c>
      <c r="Q139" s="197"/>
      <c r="R139" s="197"/>
      <c r="S139" s="197"/>
      <c r="T139" s="197"/>
      <c r="U139" s="197"/>
      <c r="V139" s="197"/>
      <c r="W139" s="197"/>
      <c r="X139" s="198"/>
      <c r="Y139" s="600"/>
      <c r="Z139" s="601"/>
      <c r="AA139" s="602"/>
      <c r="AB139" s="606" t="s">
        <v>11</v>
      </c>
      <c r="AC139" s="607"/>
      <c r="AD139" s="608"/>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2"/>
      <c r="B140" s="593"/>
      <c r="C140" s="593"/>
      <c r="D140" s="593"/>
      <c r="E140" s="593"/>
      <c r="F140" s="594"/>
      <c r="G140" s="156"/>
      <c r="H140" s="108"/>
      <c r="I140" s="108"/>
      <c r="J140" s="108"/>
      <c r="K140" s="108"/>
      <c r="L140" s="108"/>
      <c r="M140" s="108"/>
      <c r="N140" s="108"/>
      <c r="O140" s="109"/>
      <c r="P140" s="107"/>
      <c r="Q140" s="108"/>
      <c r="R140" s="108"/>
      <c r="S140" s="108"/>
      <c r="T140" s="108"/>
      <c r="U140" s="108"/>
      <c r="V140" s="108"/>
      <c r="W140" s="108"/>
      <c r="X140" s="109"/>
      <c r="Y140" s="603"/>
      <c r="Z140" s="604"/>
      <c r="AA140" s="605"/>
      <c r="AB140" s="116"/>
      <c r="AC140" s="117"/>
      <c r="AD140" s="118"/>
      <c r="AE140" s="119"/>
      <c r="AF140" s="119"/>
      <c r="AG140" s="119"/>
      <c r="AH140" s="119"/>
      <c r="AI140" s="119"/>
      <c r="AJ140" s="119"/>
      <c r="AK140" s="119"/>
      <c r="AL140" s="119"/>
      <c r="AM140" s="119"/>
      <c r="AN140" s="119"/>
      <c r="AO140" s="119"/>
      <c r="AP140" s="119"/>
      <c r="AQ140" s="504"/>
      <c r="AR140" s="505"/>
      <c r="AS140" s="127" t="s">
        <v>175</v>
      </c>
      <c r="AT140" s="128"/>
      <c r="AU140" s="126"/>
      <c r="AV140" s="126"/>
      <c r="AW140" s="108" t="s">
        <v>166</v>
      </c>
      <c r="AX140" s="129"/>
      <c r="AY140">
        <f t="shared" ref="AY140:AY145" si="5">$AY$139</f>
        <v>0</v>
      </c>
    </row>
    <row r="141" spans="1:60" ht="23.25" hidden="1" customHeight="1" x14ac:dyDescent="0.15">
      <c r="A141" s="595"/>
      <c r="B141" s="593"/>
      <c r="C141" s="593"/>
      <c r="D141" s="593"/>
      <c r="E141" s="593"/>
      <c r="F141" s="594"/>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6"/>
      <c r="B142" s="597"/>
      <c r="C142" s="597"/>
      <c r="D142" s="597"/>
      <c r="E142" s="597"/>
      <c r="F142" s="598"/>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5"/>
      <c r="B143" s="593"/>
      <c r="C143" s="593"/>
      <c r="D143" s="593"/>
      <c r="E143" s="593"/>
      <c r="F143" s="594"/>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89" t="s">
        <v>14</v>
      </c>
      <c r="AC143" s="589"/>
      <c r="AD143" s="589"/>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09" t="s">
        <v>579</v>
      </c>
      <c r="B166" s="710"/>
      <c r="C166" s="710"/>
      <c r="D166" s="710"/>
      <c r="E166" s="710"/>
      <c r="F166" s="711"/>
      <c r="G166" s="712"/>
      <c r="H166" s="713"/>
      <c r="I166" s="713"/>
      <c r="J166" s="713"/>
      <c r="K166" s="713"/>
      <c r="L166" s="713"/>
      <c r="M166" s="713"/>
      <c r="N166" s="713"/>
      <c r="O166" s="713"/>
      <c r="P166" s="713"/>
      <c r="Q166" s="713"/>
      <c r="R166" s="713"/>
      <c r="S166" s="713"/>
      <c r="T166" s="713"/>
      <c r="U166" s="713"/>
      <c r="V166" s="713"/>
      <c r="W166" s="713"/>
      <c r="X166" s="713"/>
      <c r="Y166" s="713"/>
      <c r="Z166" s="713"/>
      <c r="AA166" s="713"/>
      <c r="AB166" s="713"/>
      <c r="AC166" s="713"/>
      <c r="AD166" s="713"/>
      <c r="AE166" s="713"/>
      <c r="AF166" s="713"/>
      <c r="AG166" s="713"/>
      <c r="AH166" s="713"/>
      <c r="AI166" s="713"/>
      <c r="AJ166" s="713"/>
      <c r="AK166" s="713"/>
      <c r="AL166" s="713"/>
      <c r="AM166" s="713"/>
      <c r="AN166" s="713"/>
      <c r="AO166" s="713"/>
      <c r="AP166" s="713"/>
      <c r="AQ166" s="713"/>
      <c r="AR166" s="713"/>
      <c r="AS166" s="713"/>
      <c r="AT166" s="713"/>
      <c r="AU166" s="713"/>
      <c r="AV166" s="713"/>
      <c r="AW166" s="713"/>
      <c r="AX166" s="714"/>
      <c r="AY166">
        <f>COUNTA($G$166)</f>
        <v>0</v>
      </c>
    </row>
    <row r="167" spans="1:60" ht="31.5" hidden="1" customHeight="1" x14ac:dyDescent="0.15">
      <c r="A167" s="645" t="s">
        <v>580</v>
      </c>
      <c r="B167" s="153"/>
      <c r="C167" s="153"/>
      <c r="D167" s="153"/>
      <c r="E167" s="153"/>
      <c r="F167" s="154"/>
      <c r="G167" s="686" t="s">
        <v>572</v>
      </c>
      <c r="H167" s="687"/>
      <c r="I167" s="687"/>
      <c r="J167" s="687"/>
      <c r="K167" s="687"/>
      <c r="L167" s="687"/>
      <c r="M167" s="687"/>
      <c r="N167" s="687"/>
      <c r="O167" s="687"/>
      <c r="P167" s="688" t="s">
        <v>571</v>
      </c>
      <c r="Q167" s="687"/>
      <c r="R167" s="687"/>
      <c r="S167" s="687"/>
      <c r="T167" s="687"/>
      <c r="U167" s="687"/>
      <c r="V167" s="687"/>
      <c r="W167" s="687"/>
      <c r="X167" s="689"/>
      <c r="Y167" s="690"/>
      <c r="Z167" s="691"/>
      <c r="AA167" s="692"/>
      <c r="AB167" s="623" t="s">
        <v>11</v>
      </c>
      <c r="AC167" s="623"/>
      <c r="AD167" s="623"/>
      <c r="AE167" s="119" t="s">
        <v>416</v>
      </c>
      <c r="AF167" s="119"/>
      <c r="AG167" s="119"/>
      <c r="AH167" s="119"/>
      <c r="AI167" s="119" t="s">
        <v>568</v>
      </c>
      <c r="AJ167" s="119"/>
      <c r="AK167" s="119"/>
      <c r="AL167" s="119"/>
      <c r="AM167" s="119" t="s">
        <v>384</v>
      </c>
      <c r="AN167" s="119"/>
      <c r="AO167" s="119"/>
      <c r="AP167" s="119"/>
      <c r="AQ167" s="620" t="s">
        <v>415</v>
      </c>
      <c r="AR167" s="621"/>
      <c r="AS167" s="621"/>
      <c r="AT167" s="622"/>
      <c r="AU167" s="620" t="s">
        <v>593</v>
      </c>
      <c r="AV167" s="621"/>
      <c r="AW167" s="621"/>
      <c r="AX167" s="630"/>
      <c r="AY167">
        <f>COUNTA($G$168)</f>
        <v>0</v>
      </c>
    </row>
    <row r="168" spans="1:60" ht="23.25" hidden="1" customHeight="1" x14ac:dyDescent="0.15">
      <c r="A168" s="645"/>
      <c r="B168" s="153"/>
      <c r="C168" s="153"/>
      <c r="D168" s="153"/>
      <c r="E168" s="153"/>
      <c r="F168" s="154"/>
      <c r="G168" s="631"/>
      <c r="H168" s="632"/>
      <c r="I168" s="632"/>
      <c r="J168" s="632"/>
      <c r="K168" s="632"/>
      <c r="L168" s="632"/>
      <c r="M168" s="632"/>
      <c r="N168" s="632"/>
      <c r="O168" s="632"/>
      <c r="P168" s="635"/>
      <c r="Q168" s="636"/>
      <c r="R168" s="636"/>
      <c r="S168" s="636"/>
      <c r="T168" s="636"/>
      <c r="U168" s="636"/>
      <c r="V168" s="636"/>
      <c r="W168" s="636"/>
      <c r="X168" s="637"/>
      <c r="Y168" s="641" t="s">
        <v>51</v>
      </c>
      <c r="Z168" s="642"/>
      <c r="AA168" s="643"/>
      <c r="AB168" s="644"/>
      <c r="AC168" s="644"/>
      <c r="AD168" s="644"/>
      <c r="AE168" s="613"/>
      <c r="AF168" s="613"/>
      <c r="AG168" s="613"/>
      <c r="AH168" s="613"/>
      <c r="AI168" s="613"/>
      <c r="AJ168" s="613"/>
      <c r="AK168" s="613"/>
      <c r="AL168" s="613"/>
      <c r="AM168" s="613"/>
      <c r="AN168" s="613"/>
      <c r="AO168" s="613"/>
      <c r="AP168" s="613"/>
      <c r="AQ168" s="613"/>
      <c r="AR168" s="613"/>
      <c r="AS168" s="613"/>
      <c r="AT168" s="613"/>
      <c r="AU168" s="614"/>
      <c r="AV168" s="615"/>
      <c r="AW168" s="615"/>
      <c r="AX168" s="616"/>
      <c r="AY168">
        <f>$AY$167</f>
        <v>0</v>
      </c>
    </row>
    <row r="169" spans="1:60" ht="23.25" hidden="1" customHeight="1" x14ac:dyDescent="0.15">
      <c r="A169" s="188"/>
      <c r="B169" s="158"/>
      <c r="C169" s="158"/>
      <c r="D169" s="158"/>
      <c r="E169" s="158"/>
      <c r="F169" s="159"/>
      <c r="G169" s="633"/>
      <c r="H169" s="634"/>
      <c r="I169" s="634"/>
      <c r="J169" s="634"/>
      <c r="K169" s="634"/>
      <c r="L169" s="634"/>
      <c r="M169" s="634"/>
      <c r="N169" s="634"/>
      <c r="O169" s="634"/>
      <c r="P169" s="638"/>
      <c r="Q169" s="639"/>
      <c r="R169" s="639"/>
      <c r="S169" s="639"/>
      <c r="T169" s="639"/>
      <c r="U169" s="639"/>
      <c r="V169" s="639"/>
      <c r="W169" s="639"/>
      <c r="X169" s="640"/>
      <c r="Y169" s="617" t="s">
        <v>52</v>
      </c>
      <c r="Z169" s="618"/>
      <c r="AA169" s="619"/>
      <c r="AB169" s="644"/>
      <c r="AC169" s="644"/>
      <c r="AD169" s="644"/>
      <c r="AE169" s="613"/>
      <c r="AF169" s="613"/>
      <c r="AG169" s="613"/>
      <c r="AH169" s="613"/>
      <c r="AI169" s="613"/>
      <c r="AJ169" s="613"/>
      <c r="AK169" s="613"/>
      <c r="AL169" s="613"/>
      <c r="AM169" s="613"/>
      <c r="AN169" s="613"/>
      <c r="AO169" s="613"/>
      <c r="AP169" s="613"/>
      <c r="AQ169" s="613"/>
      <c r="AR169" s="613"/>
      <c r="AS169" s="613"/>
      <c r="AT169" s="613"/>
      <c r="AU169" s="614"/>
      <c r="AV169" s="615"/>
      <c r="AW169" s="615"/>
      <c r="AX169" s="616"/>
      <c r="AY169">
        <f>$AY$167</f>
        <v>0</v>
      </c>
    </row>
    <row r="170" spans="1:60" ht="23.25" hidden="1" customHeight="1" x14ac:dyDescent="0.15">
      <c r="A170" s="187" t="s">
        <v>581</v>
      </c>
      <c r="B170" s="105"/>
      <c r="C170" s="105"/>
      <c r="D170" s="105"/>
      <c r="E170" s="105"/>
      <c r="F170" s="660"/>
      <c r="G170" s="176" t="s">
        <v>582</v>
      </c>
      <c r="H170" s="176"/>
      <c r="I170" s="176"/>
      <c r="J170" s="176"/>
      <c r="K170" s="176"/>
      <c r="L170" s="176"/>
      <c r="M170" s="176"/>
      <c r="N170" s="176"/>
      <c r="O170" s="176"/>
      <c r="P170" s="176"/>
      <c r="Q170" s="176"/>
      <c r="R170" s="176"/>
      <c r="S170" s="176"/>
      <c r="T170" s="176"/>
      <c r="U170" s="176"/>
      <c r="V170" s="176"/>
      <c r="W170" s="176"/>
      <c r="X170" s="177"/>
      <c r="Y170" s="627"/>
      <c r="Z170" s="628"/>
      <c r="AA170" s="629"/>
      <c r="AB170" s="175" t="s">
        <v>11</v>
      </c>
      <c r="AC170" s="176"/>
      <c r="AD170" s="177"/>
      <c r="AE170" s="119" t="s">
        <v>416</v>
      </c>
      <c r="AF170" s="119"/>
      <c r="AG170" s="119"/>
      <c r="AH170" s="119"/>
      <c r="AI170" s="119" t="s">
        <v>568</v>
      </c>
      <c r="AJ170" s="119"/>
      <c r="AK170" s="119"/>
      <c r="AL170" s="119"/>
      <c r="AM170" s="119" t="s">
        <v>384</v>
      </c>
      <c r="AN170" s="119"/>
      <c r="AO170" s="119"/>
      <c r="AP170" s="119"/>
      <c r="AQ170" s="624" t="s">
        <v>594</v>
      </c>
      <c r="AR170" s="625"/>
      <c r="AS170" s="625"/>
      <c r="AT170" s="625"/>
      <c r="AU170" s="625"/>
      <c r="AV170" s="625"/>
      <c r="AW170" s="625"/>
      <c r="AX170" s="626"/>
      <c r="AY170">
        <f>IF(SUBSTITUTE(SUBSTITUTE($G$171,"／",""),"　","")="",0,1)</f>
        <v>0</v>
      </c>
    </row>
    <row r="171" spans="1:60" ht="23.25" hidden="1" customHeight="1" x14ac:dyDescent="0.15">
      <c r="A171" s="661"/>
      <c r="B171" s="197"/>
      <c r="C171" s="197"/>
      <c r="D171" s="197"/>
      <c r="E171" s="197"/>
      <c r="F171" s="662"/>
      <c r="G171" s="649" t="s">
        <v>583</v>
      </c>
      <c r="H171" s="650"/>
      <c r="I171" s="650"/>
      <c r="J171" s="650"/>
      <c r="K171" s="650"/>
      <c r="L171" s="650"/>
      <c r="M171" s="650"/>
      <c r="N171" s="650"/>
      <c r="O171" s="650"/>
      <c r="P171" s="650"/>
      <c r="Q171" s="650"/>
      <c r="R171" s="650"/>
      <c r="S171" s="650"/>
      <c r="T171" s="650"/>
      <c r="U171" s="650"/>
      <c r="V171" s="650"/>
      <c r="W171" s="650"/>
      <c r="X171" s="650"/>
      <c r="Y171" s="653" t="s">
        <v>581</v>
      </c>
      <c r="Z171" s="654"/>
      <c r="AA171" s="655"/>
      <c r="AB171" s="656"/>
      <c r="AC171" s="657"/>
      <c r="AD171" s="658"/>
      <c r="AE171" s="659"/>
      <c r="AF171" s="659"/>
      <c r="AG171" s="659"/>
      <c r="AH171" s="659"/>
      <c r="AI171" s="659"/>
      <c r="AJ171" s="659"/>
      <c r="AK171" s="659"/>
      <c r="AL171" s="659"/>
      <c r="AM171" s="659"/>
      <c r="AN171" s="659"/>
      <c r="AO171" s="659"/>
      <c r="AP171" s="659"/>
      <c r="AQ171" s="93"/>
      <c r="AR171" s="87"/>
      <c r="AS171" s="87"/>
      <c r="AT171" s="87"/>
      <c r="AU171" s="87"/>
      <c r="AV171" s="87"/>
      <c r="AW171" s="87"/>
      <c r="AX171" s="88"/>
      <c r="AY171">
        <f>$AY$170</f>
        <v>0</v>
      </c>
    </row>
    <row r="172" spans="1:60" ht="46.5" hidden="1" customHeight="1" x14ac:dyDescent="0.15">
      <c r="A172" s="663"/>
      <c r="B172" s="108"/>
      <c r="C172" s="108"/>
      <c r="D172" s="108"/>
      <c r="E172" s="108"/>
      <c r="F172" s="664"/>
      <c r="G172" s="651"/>
      <c r="H172" s="652"/>
      <c r="I172" s="652"/>
      <c r="J172" s="652"/>
      <c r="K172" s="652"/>
      <c r="L172" s="652"/>
      <c r="M172" s="652"/>
      <c r="N172" s="652"/>
      <c r="O172" s="652"/>
      <c r="P172" s="652"/>
      <c r="Q172" s="652"/>
      <c r="R172" s="652"/>
      <c r="S172" s="652"/>
      <c r="T172" s="652"/>
      <c r="U172" s="652"/>
      <c r="V172" s="652"/>
      <c r="W172" s="652"/>
      <c r="X172" s="652"/>
      <c r="Y172" s="219" t="s">
        <v>584</v>
      </c>
      <c r="Z172" s="646"/>
      <c r="AA172" s="647"/>
      <c r="AB172" s="609" t="s">
        <v>585</v>
      </c>
      <c r="AC172" s="610"/>
      <c r="AD172" s="611"/>
      <c r="AE172" s="612"/>
      <c r="AF172" s="612"/>
      <c r="AG172" s="612"/>
      <c r="AH172" s="612"/>
      <c r="AI172" s="612"/>
      <c r="AJ172" s="612"/>
      <c r="AK172" s="612"/>
      <c r="AL172" s="612"/>
      <c r="AM172" s="612"/>
      <c r="AN172" s="612"/>
      <c r="AO172" s="612"/>
      <c r="AP172" s="612"/>
      <c r="AQ172" s="612"/>
      <c r="AR172" s="612"/>
      <c r="AS172" s="612"/>
      <c r="AT172" s="612"/>
      <c r="AU172" s="612"/>
      <c r="AV172" s="612"/>
      <c r="AW172" s="612"/>
      <c r="AX172" s="648"/>
      <c r="AY172">
        <f>$AY$170</f>
        <v>0</v>
      </c>
    </row>
    <row r="173" spans="1:60" ht="18.75" hidden="1" customHeight="1" x14ac:dyDescent="0.15">
      <c r="A173" s="414" t="s">
        <v>236</v>
      </c>
      <c r="B173" s="590"/>
      <c r="C173" s="590"/>
      <c r="D173" s="590"/>
      <c r="E173" s="590"/>
      <c r="F173" s="591"/>
      <c r="G173" s="599" t="s">
        <v>139</v>
      </c>
      <c r="H173" s="197"/>
      <c r="I173" s="197"/>
      <c r="J173" s="197"/>
      <c r="K173" s="197"/>
      <c r="L173" s="197"/>
      <c r="M173" s="197"/>
      <c r="N173" s="197"/>
      <c r="O173" s="198"/>
      <c r="P173" s="199" t="s">
        <v>55</v>
      </c>
      <c r="Q173" s="197"/>
      <c r="R173" s="197"/>
      <c r="S173" s="197"/>
      <c r="T173" s="197"/>
      <c r="U173" s="197"/>
      <c r="V173" s="197"/>
      <c r="W173" s="197"/>
      <c r="X173" s="198"/>
      <c r="Y173" s="600"/>
      <c r="Z173" s="601"/>
      <c r="AA173" s="602"/>
      <c r="AB173" s="606" t="s">
        <v>11</v>
      </c>
      <c r="AC173" s="607"/>
      <c r="AD173" s="608"/>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2"/>
      <c r="B174" s="593"/>
      <c r="C174" s="593"/>
      <c r="D174" s="593"/>
      <c r="E174" s="593"/>
      <c r="F174" s="594"/>
      <c r="G174" s="156"/>
      <c r="H174" s="108"/>
      <c r="I174" s="108"/>
      <c r="J174" s="108"/>
      <c r="K174" s="108"/>
      <c r="L174" s="108"/>
      <c r="M174" s="108"/>
      <c r="N174" s="108"/>
      <c r="O174" s="109"/>
      <c r="P174" s="107"/>
      <c r="Q174" s="108"/>
      <c r="R174" s="108"/>
      <c r="S174" s="108"/>
      <c r="T174" s="108"/>
      <c r="U174" s="108"/>
      <c r="V174" s="108"/>
      <c r="W174" s="108"/>
      <c r="X174" s="109"/>
      <c r="Y174" s="603"/>
      <c r="Z174" s="604"/>
      <c r="AA174" s="605"/>
      <c r="AB174" s="116"/>
      <c r="AC174" s="117"/>
      <c r="AD174" s="118"/>
      <c r="AE174" s="119"/>
      <c r="AF174" s="119"/>
      <c r="AG174" s="119"/>
      <c r="AH174" s="119"/>
      <c r="AI174" s="119"/>
      <c r="AJ174" s="119"/>
      <c r="AK174" s="119"/>
      <c r="AL174" s="119"/>
      <c r="AM174" s="119"/>
      <c r="AN174" s="119"/>
      <c r="AO174" s="119"/>
      <c r="AP174" s="119"/>
      <c r="AQ174" s="504"/>
      <c r="AR174" s="505"/>
      <c r="AS174" s="127" t="s">
        <v>175</v>
      </c>
      <c r="AT174" s="128"/>
      <c r="AU174" s="126"/>
      <c r="AV174" s="126"/>
      <c r="AW174" s="108" t="s">
        <v>166</v>
      </c>
      <c r="AX174" s="129"/>
      <c r="AY174">
        <f t="shared" ref="AY174:AY179" si="7">$AY$173</f>
        <v>0</v>
      </c>
    </row>
    <row r="175" spans="1:60" ht="23.25" hidden="1" customHeight="1" x14ac:dyDescent="0.15">
      <c r="A175" s="595"/>
      <c r="B175" s="593"/>
      <c r="C175" s="593"/>
      <c r="D175" s="593"/>
      <c r="E175" s="593"/>
      <c r="F175" s="594"/>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6"/>
      <c r="B176" s="597"/>
      <c r="C176" s="597"/>
      <c r="D176" s="597"/>
      <c r="E176" s="597"/>
      <c r="F176" s="598"/>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5"/>
      <c r="B177" s="593"/>
      <c r="C177" s="593"/>
      <c r="D177" s="593"/>
      <c r="E177" s="593"/>
      <c r="F177" s="594"/>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89" t="s">
        <v>14</v>
      </c>
      <c r="AC177" s="589"/>
      <c r="AD177" s="589"/>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49" t="s">
        <v>237</v>
      </c>
      <c r="B200" s="550"/>
      <c r="C200" s="550"/>
      <c r="D200" s="550"/>
      <c r="E200" s="550"/>
      <c r="F200" s="551"/>
      <c r="G200" s="574"/>
      <c r="H200" s="576" t="s">
        <v>139</v>
      </c>
      <c r="I200" s="576"/>
      <c r="J200" s="576"/>
      <c r="K200" s="576"/>
      <c r="L200" s="576"/>
      <c r="M200" s="576"/>
      <c r="N200" s="576"/>
      <c r="O200" s="577"/>
      <c r="P200" s="579" t="s">
        <v>55</v>
      </c>
      <c r="Q200" s="576"/>
      <c r="R200" s="576"/>
      <c r="S200" s="576"/>
      <c r="T200" s="576"/>
      <c r="U200" s="576"/>
      <c r="V200" s="577"/>
      <c r="W200" s="581" t="s">
        <v>233</v>
      </c>
      <c r="X200" s="582"/>
      <c r="Y200" s="585"/>
      <c r="Z200" s="585"/>
      <c r="AA200" s="586"/>
      <c r="AB200" s="579" t="s">
        <v>11</v>
      </c>
      <c r="AC200" s="576"/>
      <c r="AD200" s="577"/>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0" t="s">
        <v>128</v>
      </c>
      <c r="AV200" s="570"/>
      <c r="AW200" s="570"/>
      <c r="AX200" s="571"/>
      <c r="AY200">
        <f>COUNTA($H$202)</f>
        <v>0</v>
      </c>
    </row>
    <row r="201" spans="1:60" ht="18.75" hidden="1" customHeight="1" x14ac:dyDescent="0.15">
      <c r="A201" s="510"/>
      <c r="B201" s="511"/>
      <c r="C201" s="511"/>
      <c r="D201" s="511"/>
      <c r="E201" s="511"/>
      <c r="F201" s="512"/>
      <c r="G201" s="575"/>
      <c r="H201" s="572"/>
      <c r="I201" s="572"/>
      <c r="J201" s="572"/>
      <c r="K201" s="572"/>
      <c r="L201" s="572"/>
      <c r="M201" s="572"/>
      <c r="N201" s="572"/>
      <c r="O201" s="578"/>
      <c r="P201" s="580"/>
      <c r="Q201" s="572"/>
      <c r="R201" s="572"/>
      <c r="S201" s="572"/>
      <c r="T201" s="572"/>
      <c r="U201" s="572"/>
      <c r="V201" s="578"/>
      <c r="W201" s="583"/>
      <c r="X201" s="584"/>
      <c r="Y201" s="587"/>
      <c r="Z201" s="587"/>
      <c r="AA201" s="588"/>
      <c r="AB201" s="580"/>
      <c r="AC201" s="572"/>
      <c r="AD201" s="578"/>
      <c r="AE201" s="119"/>
      <c r="AF201" s="119"/>
      <c r="AG201" s="119"/>
      <c r="AH201" s="119"/>
      <c r="AI201" s="119"/>
      <c r="AJ201" s="119"/>
      <c r="AK201" s="119"/>
      <c r="AL201" s="119"/>
      <c r="AM201" s="119"/>
      <c r="AN201" s="119"/>
      <c r="AO201" s="119"/>
      <c r="AP201" s="119"/>
      <c r="AQ201" s="504"/>
      <c r="AR201" s="505"/>
      <c r="AS201" s="127" t="s">
        <v>175</v>
      </c>
      <c r="AT201" s="128"/>
      <c r="AU201" s="126"/>
      <c r="AV201" s="126"/>
      <c r="AW201" s="572" t="s">
        <v>166</v>
      </c>
      <c r="AX201" s="573"/>
      <c r="AY201">
        <f t="shared" ref="AY201:AY207" si="10">$AY$200</f>
        <v>0</v>
      </c>
    </row>
    <row r="202" spans="1:60" ht="23.25" hidden="1" customHeight="1" x14ac:dyDescent="0.15">
      <c r="A202" s="510"/>
      <c r="B202" s="511"/>
      <c r="C202" s="511"/>
      <c r="D202" s="511"/>
      <c r="E202" s="511"/>
      <c r="F202" s="512"/>
      <c r="G202" s="556" t="s">
        <v>176</v>
      </c>
      <c r="H202" s="558"/>
      <c r="I202" s="559"/>
      <c r="J202" s="559"/>
      <c r="K202" s="559"/>
      <c r="L202" s="559"/>
      <c r="M202" s="559"/>
      <c r="N202" s="559"/>
      <c r="O202" s="560"/>
      <c r="P202" s="558"/>
      <c r="Q202" s="559"/>
      <c r="R202" s="559"/>
      <c r="S202" s="559"/>
      <c r="T202" s="559"/>
      <c r="U202" s="559"/>
      <c r="V202" s="560"/>
      <c r="W202" s="564"/>
      <c r="X202" s="565"/>
      <c r="Y202" s="545" t="s">
        <v>12</v>
      </c>
      <c r="Z202" s="545"/>
      <c r="AA202" s="546"/>
      <c r="AB202" s="555" t="s">
        <v>250</v>
      </c>
      <c r="AC202" s="555"/>
      <c r="AD202" s="555"/>
      <c r="AE202" s="93"/>
      <c r="AF202" s="87"/>
      <c r="AG202" s="87"/>
      <c r="AH202" s="87"/>
      <c r="AI202" s="93"/>
      <c r="AJ202" s="87"/>
      <c r="AK202" s="87"/>
      <c r="AL202" s="87"/>
      <c r="AM202" s="93"/>
      <c r="AN202" s="87"/>
      <c r="AO202" s="87"/>
      <c r="AP202" s="87"/>
      <c r="AQ202" s="93"/>
      <c r="AR202" s="87"/>
      <c r="AS202" s="87"/>
      <c r="AT202" s="500"/>
      <c r="AU202" s="87"/>
      <c r="AV202" s="87"/>
      <c r="AW202" s="87"/>
      <c r="AX202" s="88"/>
      <c r="AY202">
        <f t="shared" si="10"/>
        <v>0</v>
      </c>
    </row>
    <row r="203" spans="1:60" ht="23.25" hidden="1" customHeight="1" x14ac:dyDescent="0.15">
      <c r="A203" s="510"/>
      <c r="B203" s="511"/>
      <c r="C203" s="511"/>
      <c r="D203" s="511"/>
      <c r="E203" s="511"/>
      <c r="F203" s="512"/>
      <c r="G203" s="535"/>
      <c r="H203" s="561"/>
      <c r="I203" s="562"/>
      <c r="J203" s="562"/>
      <c r="K203" s="562"/>
      <c r="L203" s="562"/>
      <c r="M203" s="562"/>
      <c r="N203" s="562"/>
      <c r="O203" s="563"/>
      <c r="P203" s="561"/>
      <c r="Q203" s="562"/>
      <c r="R203" s="562"/>
      <c r="S203" s="562"/>
      <c r="T203" s="562"/>
      <c r="U203" s="562"/>
      <c r="V203" s="563"/>
      <c r="W203" s="566"/>
      <c r="X203" s="567"/>
      <c r="Y203" s="547" t="s">
        <v>50</v>
      </c>
      <c r="Z203" s="547"/>
      <c r="AA203" s="548"/>
      <c r="AB203" s="554" t="s">
        <v>250</v>
      </c>
      <c r="AC203" s="554"/>
      <c r="AD203" s="554"/>
      <c r="AE203" s="93"/>
      <c r="AF203" s="87"/>
      <c r="AG203" s="87"/>
      <c r="AH203" s="87"/>
      <c r="AI203" s="93"/>
      <c r="AJ203" s="87"/>
      <c r="AK203" s="87"/>
      <c r="AL203" s="87"/>
      <c r="AM203" s="93"/>
      <c r="AN203" s="87"/>
      <c r="AO203" s="87"/>
      <c r="AP203" s="87"/>
      <c r="AQ203" s="93"/>
      <c r="AR203" s="87"/>
      <c r="AS203" s="87"/>
      <c r="AT203" s="500"/>
      <c r="AU203" s="87"/>
      <c r="AV203" s="87"/>
      <c r="AW203" s="87"/>
      <c r="AX203" s="88"/>
      <c r="AY203">
        <f t="shared" si="10"/>
        <v>0</v>
      </c>
    </row>
    <row r="204" spans="1:60" ht="23.25" hidden="1" customHeight="1" x14ac:dyDescent="0.15">
      <c r="A204" s="510"/>
      <c r="B204" s="511"/>
      <c r="C204" s="511"/>
      <c r="D204" s="511"/>
      <c r="E204" s="511"/>
      <c r="F204" s="512"/>
      <c r="G204" s="557"/>
      <c r="H204" s="561"/>
      <c r="I204" s="562"/>
      <c r="J204" s="562"/>
      <c r="K204" s="562"/>
      <c r="L204" s="562"/>
      <c r="M204" s="562"/>
      <c r="N204" s="562"/>
      <c r="O204" s="563"/>
      <c r="P204" s="561"/>
      <c r="Q204" s="562"/>
      <c r="R204" s="562"/>
      <c r="S204" s="562"/>
      <c r="T204" s="562"/>
      <c r="U204" s="562"/>
      <c r="V204" s="563"/>
      <c r="W204" s="568"/>
      <c r="X204" s="569"/>
      <c r="Y204" s="547" t="s">
        <v>13</v>
      </c>
      <c r="Z204" s="547"/>
      <c r="AA204" s="548"/>
      <c r="AB204" s="552" t="s">
        <v>251</v>
      </c>
      <c r="AC204" s="552"/>
      <c r="AD204" s="552"/>
      <c r="AE204" s="98"/>
      <c r="AF204" s="99"/>
      <c r="AG204" s="99"/>
      <c r="AH204" s="99"/>
      <c r="AI204" s="98"/>
      <c r="AJ204" s="99"/>
      <c r="AK204" s="99"/>
      <c r="AL204" s="99"/>
      <c r="AM204" s="98"/>
      <c r="AN204" s="99"/>
      <c r="AO204" s="99"/>
      <c r="AP204" s="99"/>
      <c r="AQ204" s="93"/>
      <c r="AR204" s="87"/>
      <c r="AS204" s="87"/>
      <c r="AT204" s="500"/>
      <c r="AU204" s="87"/>
      <c r="AV204" s="87"/>
      <c r="AW204" s="87"/>
      <c r="AX204" s="88"/>
      <c r="AY204">
        <f t="shared" si="10"/>
        <v>0</v>
      </c>
    </row>
    <row r="205" spans="1:60" ht="23.25" hidden="1" customHeight="1" x14ac:dyDescent="0.15">
      <c r="A205" s="510" t="s">
        <v>240</v>
      </c>
      <c r="B205" s="511"/>
      <c r="C205" s="511"/>
      <c r="D205" s="511"/>
      <c r="E205" s="511"/>
      <c r="F205" s="512"/>
      <c r="G205" s="535" t="s">
        <v>177</v>
      </c>
      <c r="H205" s="536"/>
      <c r="I205" s="536"/>
      <c r="J205" s="536"/>
      <c r="K205" s="536"/>
      <c r="L205" s="536"/>
      <c r="M205" s="536"/>
      <c r="N205" s="536"/>
      <c r="O205" s="536"/>
      <c r="P205" s="536"/>
      <c r="Q205" s="536"/>
      <c r="R205" s="536"/>
      <c r="S205" s="536"/>
      <c r="T205" s="536"/>
      <c r="U205" s="536"/>
      <c r="V205" s="536"/>
      <c r="W205" s="539" t="s">
        <v>249</v>
      </c>
      <c r="X205" s="540"/>
      <c r="Y205" s="545" t="s">
        <v>12</v>
      </c>
      <c r="Z205" s="545"/>
      <c r="AA205" s="546"/>
      <c r="AB205" s="555" t="s">
        <v>250</v>
      </c>
      <c r="AC205" s="555"/>
      <c r="AD205" s="555"/>
      <c r="AE205" s="93"/>
      <c r="AF205" s="87"/>
      <c r="AG205" s="87"/>
      <c r="AH205" s="87"/>
      <c r="AI205" s="93"/>
      <c r="AJ205" s="87"/>
      <c r="AK205" s="87"/>
      <c r="AL205" s="87"/>
      <c r="AM205" s="93"/>
      <c r="AN205" s="87"/>
      <c r="AO205" s="87"/>
      <c r="AP205" s="87"/>
      <c r="AQ205" s="93"/>
      <c r="AR205" s="87"/>
      <c r="AS205" s="87"/>
      <c r="AT205" s="500"/>
      <c r="AU205" s="87"/>
      <c r="AV205" s="87"/>
      <c r="AW205" s="87"/>
      <c r="AX205" s="88"/>
      <c r="AY205">
        <f t="shared" si="10"/>
        <v>0</v>
      </c>
    </row>
    <row r="206" spans="1:60" ht="23.25" hidden="1" customHeight="1" x14ac:dyDescent="0.15">
      <c r="A206" s="510"/>
      <c r="B206" s="511"/>
      <c r="C206" s="511"/>
      <c r="D206" s="511"/>
      <c r="E206" s="511"/>
      <c r="F206" s="512"/>
      <c r="G206" s="535"/>
      <c r="H206" s="537"/>
      <c r="I206" s="537"/>
      <c r="J206" s="537"/>
      <c r="K206" s="537"/>
      <c r="L206" s="537"/>
      <c r="M206" s="537"/>
      <c r="N206" s="537"/>
      <c r="O206" s="537"/>
      <c r="P206" s="537"/>
      <c r="Q206" s="537"/>
      <c r="R206" s="537"/>
      <c r="S206" s="537"/>
      <c r="T206" s="537"/>
      <c r="U206" s="537"/>
      <c r="V206" s="537"/>
      <c r="W206" s="541"/>
      <c r="X206" s="542"/>
      <c r="Y206" s="547" t="s">
        <v>50</v>
      </c>
      <c r="Z206" s="547"/>
      <c r="AA206" s="548"/>
      <c r="AB206" s="554" t="s">
        <v>250</v>
      </c>
      <c r="AC206" s="554"/>
      <c r="AD206" s="554"/>
      <c r="AE206" s="93"/>
      <c r="AF206" s="87"/>
      <c r="AG206" s="87"/>
      <c r="AH206" s="87"/>
      <c r="AI206" s="93"/>
      <c r="AJ206" s="87"/>
      <c r="AK206" s="87"/>
      <c r="AL206" s="87"/>
      <c r="AM206" s="93"/>
      <c r="AN206" s="87"/>
      <c r="AO206" s="87"/>
      <c r="AP206" s="87"/>
      <c r="AQ206" s="93"/>
      <c r="AR206" s="87"/>
      <c r="AS206" s="87"/>
      <c r="AT206" s="500"/>
      <c r="AU206" s="87"/>
      <c r="AV206" s="87"/>
      <c r="AW206" s="87"/>
      <c r="AX206" s="88"/>
      <c r="AY206">
        <f t="shared" si="10"/>
        <v>0</v>
      </c>
    </row>
    <row r="207" spans="1:60" ht="23.25" hidden="1" customHeight="1" x14ac:dyDescent="0.15">
      <c r="A207" s="534"/>
      <c r="B207" s="495"/>
      <c r="C207" s="495"/>
      <c r="D207" s="495"/>
      <c r="E207" s="495"/>
      <c r="F207" s="496"/>
      <c r="G207" s="535"/>
      <c r="H207" s="538"/>
      <c r="I207" s="538"/>
      <c r="J207" s="538"/>
      <c r="K207" s="538"/>
      <c r="L207" s="538"/>
      <c r="M207" s="538"/>
      <c r="N207" s="538"/>
      <c r="O207" s="538"/>
      <c r="P207" s="538"/>
      <c r="Q207" s="538"/>
      <c r="R207" s="538"/>
      <c r="S207" s="538"/>
      <c r="T207" s="538"/>
      <c r="U207" s="538"/>
      <c r="V207" s="538"/>
      <c r="W207" s="543"/>
      <c r="X207" s="544"/>
      <c r="Y207" s="547" t="s">
        <v>13</v>
      </c>
      <c r="Z207" s="547"/>
      <c r="AA207" s="548"/>
      <c r="AB207" s="552" t="s">
        <v>251</v>
      </c>
      <c r="AC207" s="552"/>
      <c r="AD207" s="552"/>
      <c r="AE207" s="98"/>
      <c r="AF207" s="99"/>
      <c r="AG207" s="99"/>
      <c r="AH207" s="99"/>
      <c r="AI207" s="98"/>
      <c r="AJ207" s="99"/>
      <c r="AK207" s="99"/>
      <c r="AL207" s="99"/>
      <c r="AM207" s="98"/>
      <c r="AN207" s="99"/>
      <c r="AO207" s="99"/>
      <c r="AP207" s="553"/>
      <c r="AQ207" s="93"/>
      <c r="AR207" s="87"/>
      <c r="AS207" s="87"/>
      <c r="AT207" s="500"/>
      <c r="AU207" s="87"/>
      <c r="AV207" s="87"/>
      <c r="AW207" s="87"/>
      <c r="AX207" s="88"/>
      <c r="AY207">
        <f t="shared" si="10"/>
        <v>0</v>
      </c>
    </row>
    <row r="208" spans="1:60" ht="18.75" hidden="1" customHeight="1" x14ac:dyDescent="0.15">
      <c r="A208" s="507" t="s">
        <v>237</v>
      </c>
      <c r="B208" s="508"/>
      <c r="C208" s="508"/>
      <c r="D208" s="508"/>
      <c r="E208" s="508"/>
      <c r="F208" s="509"/>
      <c r="G208" s="513"/>
      <c r="H208" s="121" t="s">
        <v>139</v>
      </c>
      <c r="I208" s="121"/>
      <c r="J208" s="121"/>
      <c r="K208" s="121"/>
      <c r="L208" s="121"/>
      <c r="M208" s="121"/>
      <c r="N208" s="121"/>
      <c r="O208" s="122"/>
      <c r="P208" s="120" t="s">
        <v>55</v>
      </c>
      <c r="Q208" s="121"/>
      <c r="R208" s="121"/>
      <c r="S208" s="121"/>
      <c r="T208" s="121"/>
      <c r="U208" s="121"/>
      <c r="V208" s="121"/>
      <c r="W208" s="121"/>
      <c r="X208" s="122"/>
      <c r="Y208" s="516"/>
      <c r="Z208" s="517"/>
      <c r="AA208" s="518"/>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1" t="s">
        <v>128</v>
      </c>
      <c r="AV208" s="502"/>
      <c r="AW208" s="502"/>
      <c r="AX208" s="503"/>
      <c r="AY208">
        <f>COUNTA($H$210)</f>
        <v>0</v>
      </c>
    </row>
    <row r="209" spans="1:51" ht="18.75" hidden="1" customHeight="1" x14ac:dyDescent="0.15">
      <c r="A209" s="510"/>
      <c r="B209" s="511"/>
      <c r="C209" s="511"/>
      <c r="D209" s="511"/>
      <c r="E209" s="511"/>
      <c r="F209" s="512"/>
      <c r="G209" s="514"/>
      <c r="H209" s="127"/>
      <c r="I209" s="127"/>
      <c r="J209" s="127"/>
      <c r="K209" s="127"/>
      <c r="L209" s="127"/>
      <c r="M209" s="127"/>
      <c r="N209" s="127"/>
      <c r="O209" s="128"/>
      <c r="P209" s="515"/>
      <c r="Q209" s="127"/>
      <c r="R209" s="127"/>
      <c r="S209" s="127"/>
      <c r="T209" s="127"/>
      <c r="U209" s="127"/>
      <c r="V209" s="127"/>
      <c r="W209" s="127"/>
      <c r="X209" s="128"/>
      <c r="Y209" s="519"/>
      <c r="Z209" s="520"/>
      <c r="AA209" s="521"/>
      <c r="AB209" s="107"/>
      <c r="AC209" s="108"/>
      <c r="AD209" s="109"/>
      <c r="AE209" s="256"/>
      <c r="AF209" s="256"/>
      <c r="AG209" s="256"/>
      <c r="AH209" s="256"/>
      <c r="AI209" s="119"/>
      <c r="AJ209" s="119"/>
      <c r="AK209" s="119"/>
      <c r="AL209" s="119"/>
      <c r="AM209" s="119"/>
      <c r="AN209" s="119"/>
      <c r="AO209" s="119"/>
      <c r="AP209" s="119"/>
      <c r="AQ209" s="504"/>
      <c r="AR209" s="505"/>
      <c r="AS209" s="127" t="s">
        <v>175</v>
      </c>
      <c r="AT209" s="128"/>
      <c r="AU209" s="504"/>
      <c r="AV209" s="505"/>
      <c r="AW209" s="127" t="s">
        <v>166</v>
      </c>
      <c r="AX209" s="506"/>
      <c r="AY209">
        <f>$AY$208</f>
        <v>0</v>
      </c>
    </row>
    <row r="210" spans="1:51" ht="23.25" hidden="1" customHeight="1" x14ac:dyDescent="0.15">
      <c r="A210" s="510"/>
      <c r="B210" s="511"/>
      <c r="C210" s="511"/>
      <c r="D210" s="511"/>
      <c r="E210" s="511"/>
      <c r="F210" s="512"/>
      <c r="G210" s="522" t="s">
        <v>176</v>
      </c>
      <c r="H210" s="131"/>
      <c r="I210" s="131"/>
      <c r="J210" s="131"/>
      <c r="K210" s="131"/>
      <c r="L210" s="131"/>
      <c r="M210" s="131"/>
      <c r="N210" s="131"/>
      <c r="O210" s="132"/>
      <c r="P210" s="131"/>
      <c r="Q210" s="131"/>
      <c r="R210" s="131"/>
      <c r="S210" s="131"/>
      <c r="T210" s="131"/>
      <c r="U210" s="131"/>
      <c r="V210" s="131"/>
      <c r="W210" s="131"/>
      <c r="X210" s="132"/>
      <c r="Y210" s="525" t="s">
        <v>12</v>
      </c>
      <c r="Z210" s="526"/>
      <c r="AA210" s="527"/>
      <c r="AB210" s="465"/>
      <c r="AC210" s="465"/>
      <c r="AD210" s="465"/>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0"/>
      <c r="B211" s="511"/>
      <c r="C211" s="511"/>
      <c r="D211" s="511"/>
      <c r="E211" s="511"/>
      <c r="F211" s="512"/>
      <c r="G211" s="523"/>
      <c r="H211" s="134"/>
      <c r="I211" s="134"/>
      <c r="J211" s="134"/>
      <c r="K211" s="134"/>
      <c r="L211" s="134"/>
      <c r="M211" s="134"/>
      <c r="N211" s="134"/>
      <c r="O211" s="135"/>
      <c r="P211" s="134"/>
      <c r="Q211" s="134"/>
      <c r="R211" s="134"/>
      <c r="S211" s="134"/>
      <c r="T211" s="134"/>
      <c r="U211" s="134"/>
      <c r="V211" s="134"/>
      <c r="W211" s="134"/>
      <c r="X211" s="135"/>
      <c r="Y211" s="531" t="s">
        <v>50</v>
      </c>
      <c r="Z211" s="532"/>
      <c r="AA211" s="533"/>
      <c r="AB211" s="464"/>
      <c r="AC211" s="464"/>
      <c r="AD211" s="464"/>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0"/>
      <c r="B212" s="511"/>
      <c r="C212" s="511"/>
      <c r="D212" s="511"/>
      <c r="E212" s="511"/>
      <c r="F212" s="512"/>
      <c r="G212" s="524"/>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28" t="s">
        <v>14</v>
      </c>
      <c r="AC212" s="528"/>
      <c r="AD212" s="528"/>
      <c r="AE212" s="529"/>
      <c r="AF212" s="530"/>
      <c r="AG212" s="530"/>
      <c r="AH212" s="530"/>
      <c r="AI212" s="529"/>
      <c r="AJ212" s="530"/>
      <c r="AK212" s="530"/>
      <c r="AL212" s="530"/>
      <c r="AM212" s="529"/>
      <c r="AN212" s="530"/>
      <c r="AO212" s="530"/>
      <c r="AP212" s="530"/>
      <c r="AQ212" s="94"/>
      <c r="AR212" s="95"/>
      <c r="AS212" s="95"/>
      <c r="AT212" s="96"/>
      <c r="AU212" s="87"/>
      <c r="AV212" s="87"/>
      <c r="AW212" s="87"/>
      <c r="AX212" s="88"/>
      <c r="AY212">
        <f>$AY$208</f>
        <v>0</v>
      </c>
    </row>
    <row r="213" spans="1:51" ht="69.75" hidden="1" customHeight="1" x14ac:dyDescent="0.15">
      <c r="A213" s="493" t="s">
        <v>263</v>
      </c>
      <c r="B213" s="494"/>
      <c r="C213" s="494"/>
      <c r="D213" s="494"/>
      <c r="E213" s="495" t="s">
        <v>225</v>
      </c>
      <c r="F213" s="496"/>
      <c r="G213" s="82" t="s">
        <v>177</v>
      </c>
      <c r="H213" s="466"/>
      <c r="I213" s="467"/>
      <c r="J213" s="467"/>
      <c r="K213" s="467"/>
      <c r="L213" s="467"/>
      <c r="M213" s="467"/>
      <c r="N213" s="467"/>
      <c r="O213" s="497"/>
      <c r="P213" s="240"/>
      <c r="Q213" s="240"/>
      <c r="R213" s="240"/>
      <c r="S213" s="240"/>
      <c r="T213" s="240"/>
      <c r="U213" s="240"/>
      <c r="V213" s="240"/>
      <c r="W213" s="240"/>
      <c r="X213" s="240"/>
      <c r="Y213" s="498"/>
      <c r="Z213" s="498"/>
      <c r="AA213" s="498"/>
      <c r="AB213" s="498"/>
      <c r="AC213" s="498"/>
      <c r="AD213" s="498"/>
      <c r="AE213" s="498"/>
      <c r="AF213" s="498"/>
      <c r="AG213" s="498"/>
      <c r="AH213" s="498"/>
      <c r="AI213" s="498"/>
      <c r="AJ213" s="498"/>
      <c r="AK213" s="498"/>
      <c r="AL213" s="498"/>
      <c r="AM213" s="498"/>
      <c r="AN213" s="498"/>
      <c r="AO213" s="498"/>
      <c r="AP213" s="498"/>
      <c r="AQ213" s="498"/>
      <c r="AR213" s="498"/>
      <c r="AS213" s="498"/>
      <c r="AT213" s="498"/>
      <c r="AU213" s="498"/>
      <c r="AV213" s="498"/>
      <c r="AW213" s="498"/>
      <c r="AX213" s="499"/>
      <c r="AY213">
        <f>$AY$208</f>
        <v>0</v>
      </c>
    </row>
    <row r="214" spans="1:51" ht="18.75" hidden="1" customHeight="1" thickBot="1" x14ac:dyDescent="0.2">
      <c r="A214" s="414" t="s">
        <v>576</v>
      </c>
      <c r="B214" s="415"/>
      <c r="C214" s="415"/>
      <c r="D214" s="415"/>
      <c r="E214" s="415"/>
      <c r="F214" s="415"/>
      <c r="G214" s="415"/>
      <c r="H214" s="415"/>
      <c r="I214" s="415"/>
      <c r="J214" s="415"/>
      <c r="K214" s="415"/>
      <c r="L214" s="415"/>
      <c r="M214" s="415"/>
      <c r="N214" s="415"/>
      <c r="O214" s="415"/>
      <c r="P214" s="415"/>
      <c r="Q214" s="415"/>
      <c r="R214" s="415"/>
      <c r="S214" s="415"/>
      <c r="T214" s="415"/>
      <c r="U214" s="415"/>
      <c r="V214" s="415"/>
      <c r="W214" s="415"/>
      <c r="X214" s="415"/>
      <c r="Y214" s="415"/>
      <c r="Z214" s="415"/>
      <c r="AA214" s="415"/>
      <c r="AB214" s="415"/>
      <c r="AC214" s="415"/>
      <c r="AD214" s="415"/>
      <c r="AE214" s="415"/>
      <c r="AF214" s="415"/>
      <c r="AG214" s="415"/>
      <c r="AH214" s="415"/>
      <c r="AI214" s="415"/>
      <c r="AJ214" s="415"/>
      <c r="AK214" s="415"/>
      <c r="AL214" s="415"/>
      <c r="AM214" s="415"/>
      <c r="AN214" s="415"/>
      <c r="AO214" s="416" t="s">
        <v>232</v>
      </c>
      <c r="AP214" s="417"/>
      <c r="AQ214" s="417"/>
      <c r="AR214" s="81" t="s">
        <v>231</v>
      </c>
      <c r="AS214" s="416"/>
      <c r="AT214" s="417"/>
      <c r="AU214" s="417"/>
      <c r="AV214" s="417"/>
      <c r="AW214" s="417"/>
      <c r="AX214" s="418"/>
      <c r="AY214">
        <f>COUNTIF($AR$214,"☑")</f>
        <v>0</v>
      </c>
    </row>
    <row r="215" spans="1:51" ht="45" customHeight="1" x14ac:dyDescent="0.15">
      <c r="A215" s="403" t="s">
        <v>283</v>
      </c>
      <c r="B215" s="404"/>
      <c r="C215" s="407" t="s">
        <v>178</v>
      </c>
      <c r="D215" s="404"/>
      <c r="E215" s="409" t="s">
        <v>194</v>
      </c>
      <c r="F215" s="410"/>
      <c r="G215" s="411" t="s">
        <v>640</v>
      </c>
      <c r="H215" s="412"/>
      <c r="I215" s="412"/>
      <c r="J215" s="412"/>
      <c r="K215" s="412"/>
      <c r="L215" s="412"/>
      <c r="M215" s="412"/>
      <c r="N215" s="412"/>
      <c r="O215" s="412"/>
      <c r="P215" s="412"/>
      <c r="Q215" s="412"/>
      <c r="R215" s="412"/>
      <c r="S215" s="412"/>
      <c r="T215" s="412"/>
      <c r="U215" s="412"/>
      <c r="V215" s="412"/>
      <c r="W215" s="412"/>
      <c r="X215" s="412"/>
      <c r="Y215" s="412"/>
      <c r="Z215" s="412"/>
      <c r="AA215" s="412"/>
      <c r="AB215" s="412"/>
      <c r="AC215" s="412"/>
      <c r="AD215" s="412"/>
      <c r="AE215" s="412"/>
      <c r="AF215" s="412"/>
      <c r="AG215" s="412"/>
      <c r="AH215" s="412"/>
      <c r="AI215" s="412"/>
      <c r="AJ215" s="412"/>
      <c r="AK215" s="412"/>
      <c r="AL215" s="412"/>
      <c r="AM215" s="412"/>
      <c r="AN215" s="412"/>
      <c r="AO215" s="412"/>
      <c r="AP215" s="412"/>
      <c r="AQ215" s="412"/>
      <c r="AR215" s="412"/>
      <c r="AS215" s="412"/>
      <c r="AT215" s="412"/>
      <c r="AU215" s="412"/>
      <c r="AV215" s="412"/>
      <c r="AW215" s="412"/>
      <c r="AX215" s="413"/>
    </row>
    <row r="216" spans="1:51" ht="32.25" customHeight="1" x14ac:dyDescent="0.15">
      <c r="A216" s="405"/>
      <c r="B216" s="406"/>
      <c r="C216" s="408"/>
      <c r="D216" s="406"/>
      <c r="E216" s="149" t="s">
        <v>193</v>
      </c>
      <c r="F216" s="151"/>
      <c r="G216" s="130" t="s">
        <v>641</v>
      </c>
      <c r="H216" s="131"/>
      <c r="I216" s="131"/>
      <c r="J216" s="131"/>
      <c r="K216" s="131"/>
      <c r="L216" s="131"/>
      <c r="M216" s="131"/>
      <c r="N216" s="131"/>
      <c r="O216" s="131"/>
      <c r="P216" s="131"/>
      <c r="Q216" s="131"/>
      <c r="R216" s="131"/>
      <c r="S216" s="131"/>
      <c r="T216" s="131"/>
      <c r="U216" s="131"/>
      <c r="V216" s="132"/>
      <c r="W216" s="479" t="s">
        <v>586</v>
      </c>
      <c r="X216" s="480"/>
      <c r="Y216" s="480"/>
      <c r="Z216" s="480"/>
      <c r="AA216" s="481"/>
      <c r="AB216" s="482" t="s">
        <v>642</v>
      </c>
      <c r="AC216" s="483"/>
      <c r="AD216" s="483"/>
      <c r="AE216" s="483"/>
      <c r="AF216" s="483"/>
      <c r="AG216" s="483"/>
      <c r="AH216" s="483"/>
      <c r="AI216" s="483"/>
      <c r="AJ216" s="483"/>
      <c r="AK216" s="483"/>
      <c r="AL216" s="483"/>
      <c r="AM216" s="483"/>
      <c r="AN216" s="483"/>
      <c r="AO216" s="483"/>
      <c r="AP216" s="483"/>
      <c r="AQ216" s="483"/>
      <c r="AR216" s="483"/>
      <c r="AS216" s="483"/>
      <c r="AT216" s="483"/>
      <c r="AU216" s="483"/>
      <c r="AV216" s="483"/>
      <c r="AW216" s="483"/>
      <c r="AX216" s="484"/>
    </row>
    <row r="217" spans="1:51" ht="21" customHeight="1" x14ac:dyDescent="0.15">
      <c r="A217" s="405"/>
      <c r="B217" s="406"/>
      <c r="C217" s="408"/>
      <c r="D217" s="406"/>
      <c r="E217" s="157"/>
      <c r="F217" s="159"/>
      <c r="G217" s="136"/>
      <c r="H217" s="137"/>
      <c r="I217" s="137"/>
      <c r="J217" s="137"/>
      <c r="K217" s="137"/>
      <c r="L217" s="137"/>
      <c r="M217" s="137"/>
      <c r="N217" s="137"/>
      <c r="O217" s="137"/>
      <c r="P217" s="137"/>
      <c r="Q217" s="137"/>
      <c r="R217" s="137"/>
      <c r="S217" s="137"/>
      <c r="T217" s="137"/>
      <c r="U217" s="137"/>
      <c r="V217" s="138"/>
      <c r="W217" s="485" t="s">
        <v>587</v>
      </c>
      <c r="X217" s="486"/>
      <c r="Y217" s="486"/>
      <c r="Z217" s="486"/>
      <c r="AA217" s="487"/>
      <c r="AB217" s="482" t="s">
        <v>709</v>
      </c>
      <c r="AC217" s="483"/>
      <c r="AD217" s="483"/>
      <c r="AE217" s="483"/>
      <c r="AF217" s="483"/>
      <c r="AG217" s="483"/>
      <c r="AH217" s="483"/>
      <c r="AI217" s="483"/>
      <c r="AJ217" s="483"/>
      <c r="AK217" s="483"/>
      <c r="AL217" s="483"/>
      <c r="AM217" s="483"/>
      <c r="AN217" s="483"/>
      <c r="AO217" s="483"/>
      <c r="AP217" s="483"/>
      <c r="AQ217" s="483"/>
      <c r="AR217" s="483"/>
      <c r="AS217" s="483"/>
      <c r="AT217" s="483"/>
      <c r="AU217" s="483"/>
      <c r="AV217" s="483"/>
      <c r="AW217" s="483"/>
      <c r="AX217" s="484"/>
    </row>
    <row r="218" spans="1:51" ht="34.5" customHeight="1" x14ac:dyDescent="0.15">
      <c r="A218" s="405"/>
      <c r="B218" s="406"/>
      <c r="C218" s="488" t="s">
        <v>599</v>
      </c>
      <c r="D218" s="489"/>
      <c r="E218" s="149" t="s">
        <v>279</v>
      </c>
      <c r="F218" s="151"/>
      <c r="G218" s="469" t="s">
        <v>181</v>
      </c>
      <c r="H218" s="470"/>
      <c r="I218" s="470"/>
      <c r="J218" s="490" t="s">
        <v>613</v>
      </c>
      <c r="K218" s="491"/>
      <c r="L218" s="491"/>
      <c r="M218" s="491"/>
      <c r="N218" s="491"/>
      <c r="O218" s="491"/>
      <c r="P218" s="491"/>
      <c r="Q218" s="491"/>
      <c r="R218" s="491"/>
      <c r="S218" s="491"/>
      <c r="T218" s="492"/>
      <c r="U218" s="467" t="s">
        <v>639</v>
      </c>
      <c r="V218" s="467"/>
      <c r="W218" s="467"/>
      <c r="X218" s="467"/>
      <c r="Y218" s="467"/>
      <c r="Z218" s="467"/>
      <c r="AA218" s="467"/>
      <c r="AB218" s="467"/>
      <c r="AC218" s="467"/>
      <c r="AD218" s="467"/>
      <c r="AE218" s="467"/>
      <c r="AF218" s="467"/>
      <c r="AG218" s="467"/>
      <c r="AH218" s="467"/>
      <c r="AI218" s="467"/>
      <c r="AJ218" s="467"/>
      <c r="AK218" s="467"/>
      <c r="AL218" s="467"/>
      <c r="AM218" s="467"/>
      <c r="AN218" s="467"/>
      <c r="AO218" s="467"/>
      <c r="AP218" s="467"/>
      <c r="AQ218" s="467"/>
      <c r="AR218" s="467"/>
      <c r="AS218" s="467"/>
      <c r="AT218" s="467"/>
      <c r="AU218" s="467"/>
      <c r="AV218" s="467"/>
      <c r="AW218" s="467"/>
      <c r="AX218" s="468"/>
      <c r="AY218" s="70"/>
    </row>
    <row r="219" spans="1:51" ht="34.5" customHeight="1" x14ac:dyDescent="0.15">
      <c r="A219" s="405"/>
      <c r="B219" s="406"/>
      <c r="C219" s="408"/>
      <c r="D219" s="406"/>
      <c r="E219" s="152"/>
      <c r="F219" s="154"/>
      <c r="G219" s="469" t="s">
        <v>600</v>
      </c>
      <c r="H219" s="470"/>
      <c r="I219" s="470"/>
      <c r="J219" s="470"/>
      <c r="K219" s="470"/>
      <c r="L219" s="470"/>
      <c r="M219" s="470"/>
      <c r="N219" s="470"/>
      <c r="O219" s="470"/>
      <c r="P219" s="470"/>
      <c r="Q219" s="470"/>
      <c r="R219" s="470"/>
      <c r="S219" s="470"/>
      <c r="T219" s="470"/>
      <c r="U219" s="466" t="s">
        <v>639</v>
      </c>
      <c r="V219" s="467"/>
      <c r="W219" s="467"/>
      <c r="X219" s="467"/>
      <c r="Y219" s="467"/>
      <c r="Z219" s="467"/>
      <c r="AA219" s="467"/>
      <c r="AB219" s="467"/>
      <c r="AC219" s="467"/>
      <c r="AD219" s="467"/>
      <c r="AE219" s="467"/>
      <c r="AF219" s="467"/>
      <c r="AG219" s="467"/>
      <c r="AH219" s="467"/>
      <c r="AI219" s="467"/>
      <c r="AJ219" s="467"/>
      <c r="AK219" s="467"/>
      <c r="AL219" s="467"/>
      <c r="AM219" s="467"/>
      <c r="AN219" s="467"/>
      <c r="AO219" s="467"/>
      <c r="AP219" s="467"/>
      <c r="AQ219" s="467"/>
      <c r="AR219" s="467"/>
      <c r="AS219" s="467"/>
      <c r="AT219" s="467"/>
      <c r="AU219" s="467"/>
      <c r="AV219" s="467"/>
      <c r="AW219" s="467"/>
      <c r="AX219" s="468"/>
      <c r="AY219" s="70"/>
    </row>
    <row r="220" spans="1:51" ht="34.5" customHeight="1" thickBot="1" x14ac:dyDescent="0.2">
      <c r="A220" s="405"/>
      <c r="B220" s="406"/>
      <c r="C220" s="408"/>
      <c r="D220" s="406"/>
      <c r="E220" s="157"/>
      <c r="F220" s="159"/>
      <c r="G220" s="469" t="s">
        <v>587</v>
      </c>
      <c r="H220" s="470"/>
      <c r="I220" s="470"/>
      <c r="J220" s="470"/>
      <c r="K220" s="470"/>
      <c r="L220" s="470"/>
      <c r="M220" s="470"/>
      <c r="N220" s="470"/>
      <c r="O220" s="470"/>
      <c r="P220" s="470"/>
      <c r="Q220" s="470"/>
      <c r="R220" s="470"/>
      <c r="S220" s="470"/>
      <c r="T220" s="470"/>
      <c r="U220" s="806" t="s">
        <v>639</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1" t="s">
        <v>44</v>
      </c>
      <c r="B221" s="472"/>
      <c r="C221" s="472"/>
      <c r="D221" s="472"/>
      <c r="E221" s="472"/>
      <c r="F221" s="472"/>
      <c r="G221" s="472"/>
      <c r="H221" s="472"/>
      <c r="I221" s="472"/>
      <c r="J221" s="472"/>
      <c r="K221" s="472"/>
      <c r="L221" s="472"/>
      <c r="M221" s="472"/>
      <c r="N221" s="472"/>
      <c r="O221" s="472"/>
      <c r="P221" s="472"/>
      <c r="Q221" s="472"/>
      <c r="R221" s="472"/>
      <c r="S221" s="472"/>
      <c r="T221" s="472"/>
      <c r="U221" s="472"/>
      <c r="V221" s="472"/>
      <c r="W221" s="472"/>
      <c r="X221" s="472"/>
      <c r="Y221" s="472"/>
      <c r="Z221" s="472"/>
      <c r="AA221" s="472"/>
      <c r="AB221" s="472"/>
      <c r="AC221" s="472"/>
      <c r="AD221" s="472"/>
      <c r="AE221" s="472"/>
      <c r="AF221" s="472"/>
      <c r="AG221" s="472"/>
      <c r="AH221" s="472"/>
      <c r="AI221" s="472"/>
      <c r="AJ221" s="472"/>
      <c r="AK221" s="472"/>
      <c r="AL221" s="472"/>
      <c r="AM221" s="472"/>
      <c r="AN221" s="472"/>
      <c r="AO221" s="472"/>
      <c r="AP221" s="472"/>
      <c r="AQ221" s="472"/>
      <c r="AR221" s="472"/>
      <c r="AS221" s="472"/>
      <c r="AT221" s="472"/>
      <c r="AU221" s="472"/>
      <c r="AV221" s="472"/>
      <c r="AW221" s="472"/>
      <c r="AX221" s="473"/>
    </row>
    <row r="222" spans="1:51" ht="27" customHeight="1" x14ac:dyDescent="0.15">
      <c r="A222" s="5"/>
      <c r="B222" s="6"/>
      <c r="C222" s="474" t="s">
        <v>29</v>
      </c>
      <c r="D222" s="475"/>
      <c r="E222" s="475"/>
      <c r="F222" s="475"/>
      <c r="G222" s="475"/>
      <c r="H222" s="475"/>
      <c r="I222" s="475"/>
      <c r="J222" s="475"/>
      <c r="K222" s="475"/>
      <c r="L222" s="475"/>
      <c r="M222" s="475"/>
      <c r="N222" s="475"/>
      <c r="O222" s="475"/>
      <c r="P222" s="475"/>
      <c r="Q222" s="475"/>
      <c r="R222" s="475"/>
      <c r="S222" s="475"/>
      <c r="T222" s="475"/>
      <c r="U222" s="475"/>
      <c r="V222" s="475"/>
      <c r="W222" s="475"/>
      <c r="X222" s="475"/>
      <c r="Y222" s="475"/>
      <c r="Z222" s="475"/>
      <c r="AA222" s="475"/>
      <c r="AB222" s="475"/>
      <c r="AC222" s="476"/>
      <c r="AD222" s="475" t="s">
        <v>33</v>
      </c>
      <c r="AE222" s="475"/>
      <c r="AF222" s="475"/>
      <c r="AG222" s="477" t="s">
        <v>28</v>
      </c>
      <c r="AH222" s="475"/>
      <c r="AI222" s="475"/>
      <c r="AJ222" s="475"/>
      <c r="AK222" s="475"/>
      <c r="AL222" s="475"/>
      <c r="AM222" s="475"/>
      <c r="AN222" s="475"/>
      <c r="AO222" s="475"/>
      <c r="AP222" s="475"/>
      <c r="AQ222" s="475"/>
      <c r="AR222" s="475"/>
      <c r="AS222" s="475"/>
      <c r="AT222" s="475"/>
      <c r="AU222" s="475"/>
      <c r="AV222" s="475"/>
      <c r="AW222" s="475"/>
      <c r="AX222" s="478"/>
    </row>
    <row r="223" spans="1:51" ht="69.95" customHeight="1" x14ac:dyDescent="0.15">
      <c r="A223" s="439" t="s">
        <v>133</v>
      </c>
      <c r="B223" s="440"/>
      <c r="C223" s="445" t="s">
        <v>134</v>
      </c>
      <c r="D223" s="446"/>
      <c r="E223" s="446"/>
      <c r="F223" s="446"/>
      <c r="G223" s="446"/>
      <c r="H223" s="446"/>
      <c r="I223" s="446"/>
      <c r="J223" s="446"/>
      <c r="K223" s="446"/>
      <c r="L223" s="446"/>
      <c r="M223" s="446"/>
      <c r="N223" s="446"/>
      <c r="O223" s="446"/>
      <c r="P223" s="446"/>
      <c r="Q223" s="446"/>
      <c r="R223" s="446"/>
      <c r="S223" s="446"/>
      <c r="T223" s="446"/>
      <c r="U223" s="446"/>
      <c r="V223" s="446"/>
      <c r="W223" s="446"/>
      <c r="X223" s="446"/>
      <c r="Y223" s="446"/>
      <c r="Z223" s="446"/>
      <c r="AA223" s="446"/>
      <c r="AB223" s="446"/>
      <c r="AC223" s="447"/>
      <c r="AD223" s="448" t="s">
        <v>636</v>
      </c>
      <c r="AE223" s="449"/>
      <c r="AF223" s="449"/>
      <c r="AG223" s="450" t="s">
        <v>645</v>
      </c>
      <c r="AH223" s="451"/>
      <c r="AI223" s="451"/>
      <c r="AJ223" s="451"/>
      <c r="AK223" s="451"/>
      <c r="AL223" s="451"/>
      <c r="AM223" s="451"/>
      <c r="AN223" s="451"/>
      <c r="AO223" s="451"/>
      <c r="AP223" s="451"/>
      <c r="AQ223" s="451"/>
      <c r="AR223" s="451"/>
      <c r="AS223" s="451"/>
      <c r="AT223" s="451"/>
      <c r="AU223" s="451"/>
      <c r="AV223" s="451"/>
      <c r="AW223" s="451"/>
      <c r="AX223" s="452"/>
    </row>
    <row r="224" spans="1:51" ht="60" customHeight="1" x14ac:dyDescent="0.15">
      <c r="A224" s="441"/>
      <c r="B224" s="442"/>
      <c r="C224" s="453" t="s">
        <v>34</v>
      </c>
      <c r="D224" s="454"/>
      <c r="E224" s="454"/>
      <c r="F224" s="454"/>
      <c r="G224" s="454"/>
      <c r="H224" s="454"/>
      <c r="I224" s="454"/>
      <c r="J224" s="454"/>
      <c r="K224" s="454"/>
      <c r="L224" s="454"/>
      <c r="M224" s="454"/>
      <c r="N224" s="454"/>
      <c r="O224" s="454"/>
      <c r="P224" s="454"/>
      <c r="Q224" s="454"/>
      <c r="R224" s="454"/>
      <c r="S224" s="454"/>
      <c r="T224" s="454"/>
      <c r="U224" s="454"/>
      <c r="V224" s="454"/>
      <c r="W224" s="454"/>
      <c r="X224" s="454"/>
      <c r="Y224" s="454"/>
      <c r="Z224" s="454"/>
      <c r="AA224" s="454"/>
      <c r="AB224" s="454"/>
      <c r="AC224" s="363"/>
      <c r="AD224" s="364" t="s">
        <v>636</v>
      </c>
      <c r="AE224" s="365"/>
      <c r="AF224" s="365"/>
      <c r="AG224" s="359" t="s">
        <v>646</v>
      </c>
      <c r="AH224" s="360"/>
      <c r="AI224" s="360"/>
      <c r="AJ224" s="360"/>
      <c r="AK224" s="360"/>
      <c r="AL224" s="360"/>
      <c r="AM224" s="360"/>
      <c r="AN224" s="360"/>
      <c r="AO224" s="360"/>
      <c r="AP224" s="360"/>
      <c r="AQ224" s="360"/>
      <c r="AR224" s="360"/>
      <c r="AS224" s="360"/>
      <c r="AT224" s="360"/>
      <c r="AU224" s="360"/>
      <c r="AV224" s="360"/>
      <c r="AW224" s="360"/>
      <c r="AX224" s="361"/>
    </row>
    <row r="225" spans="1:50" ht="60" customHeight="1" x14ac:dyDescent="0.15">
      <c r="A225" s="443"/>
      <c r="B225" s="444"/>
      <c r="C225" s="455" t="s">
        <v>135</v>
      </c>
      <c r="D225" s="456"/>
      <c r="E225" s="456"/>
      <c r="F225" s="456"/>
      <c r="G225" s="456"/>
      <c r="H225" s="456"/>
      <c r="I225" s="456"/>
      <c r="J225" s="456"/>
      <c r="K225" s="456"/>
      <c r="L225" s="456"/>
      <c r="M225" s="456"/>
      <c r="N225" s="456"/>
      <c r="O225" s="456"/>
      <c r="P225" s="456"/>
      <c r="Q225" s="456"/>
      <c r="R225" s="456"/>
      <c r="S225" s="456"/>
      <c r="T225" s="456"/>
      <c r="U225" s="456"/>
      <c r="V225" s="456"/>
      <c r="W225" s="456"/>
      <c r="X225" s="456"/>
      <c r="Y225" s="456"/>
      <c r="Z225" s="456"/>
      <c r="AA225" s="456"/>
      <c r="AB225" s="456"/>
      <c r="AC225" s="457"/>
      <c r="AD225" s="401" t="s">
        <v>636</v>
      </c>
      <c r="AE225" s="402"/>
      <c r="AF225" s="402"/>
      <c r="AG225" s="387" t="s">
        <v>647</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19"/>
      <c r="C226" s="421" t="s">
        <v>38</v>
      </c>
      <c r="D226" s="381"/>
      <c r="E226" s="422"/>
      <c r="F226" s="422"/>
      <c r="G226" s="422"/>
      <c r="H226" s="422"/>
      <c r="I226" s="422"/>
      <c r="J226" s="422"/>
      <c r="K226" s="422"/>
      <c r="L226" s="422"/>
      <c r="M226" s="422"/>
      <c r="N226" s="422"/>
      <c r="O226" s="422"/>
      <c r="P226" s="422"/>
      <c r="Q226" s="422"/>
      <c r="R226" s="422"/>
      <c r="S226" s="422"/>
      <c r="T226" s="422"/>
      <c r="U226" s="422"/>
      <c r="V226" s="422"/>
      <c r="W226" s="422"/>
      <c r="X226" s="422"/>
      <c r="Y226" s="422"/>
      <c r="Z226" s="422"/>
      <c r="AA226" s="422"/>
      <c r="AB226" s="422"/>
      <c r="AC226" s="423"/>
      <c r="AD226" s="382" t="s">
        <v>636</v>
      </c>
      <c r="AE226" s="383"/>
      <c r="AF226" s="383"/>
      <c r="AG226" s="385" t="s">
        <v>284</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0"/>
      <c r="C227" s="424"/>
      <c r="D227" s="425"/>
      <c r="E227" s="428" t="s">
        <v>261</v>
      </c>
      <c r="F227" s="429"/>
      <c r="G227" s="429"/>
      <c r="H227" s="429"/>
      <c r="I227" s="429"/>
      <c r="J227" s="429"/>
      <c r="K227" s="429"/>
      <c r="L227" s="429"/>
      <c r="M227" s="429"/>
      <c r="N227" s="429"/>
      <c r="O227" s="429"/>
      <c r="P227" s="429"/>
      <c r="Q227" s="429"/>
      <c r="R227" s="429"/>
      <c r="S227" s="429"/>
      <c r="T227" s="429"/>
      <c r="U227" s="429"/>
      <c r="V227" s="429"/>
      <c r="W227" s="429"/>
      <c r="X227" s="429"/>
      <c r="Y227" s="429"/>
      <c r="Z227" s="429"/>
      <c r="AA227" s="429"/>
      <c r="AB227" s="429"/>
      <c r="AC227" s="430"/>
      <c r="AD227" s="364" t="s">
        <v>643</v>
      </c>
      <c r="AE227" s="365"/>
      <c r="AF227" s="431"/>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0"/>
      <c r="C228" s="426"/>
      <c r="D228" s="427"/>
      <c r="E228" s="432" t="s">
        <v>215</v>
      </c>
      <c r="F228" s="433"/>
      <c r="G228" s="433"/>
      <c r="H228" s="433"/>
      <c r="I228" s="433"/>
      <c r="J228" s="433"/>
      <c r="K228" s="433"/>
      <c r="L228" s="433"/>
      <c r="M228" s="433"/>
      <c r="N228" s="433"/>
      <c r="O228" s="433"/>
      <c r="P228" s="433"/>
      <c r="Q228" s="433"/>
      <c r="R228" s="433"/>
      <c r="S228" s="433"/>
      <c r="T228" s="433"/>
      <c r="U228" s="433"/>
      <c r="V228" s="433"/>
      <c r="W228" s="433"/>
      <c r="X228" s="433"/>
      <c r="Y228" s="433"/>
      <c r="Z228" s="433"/>
      <c r="AA228" s="433"/>
      <c r="AB228" s="433"/>
      <c r="AC228" s="434"/>
      <c r="AD228" s="435" t="s">
        <v>643</v>
      </c>
      <c r="AE228" s="436"/>
      <c r="AF228" s="436"/>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15">
      <c r="A229" s="341"/>
      <c r="B229" s="342"/>
      <c r="C229" s="437" t="s">
        <v>39</v>
      </c>
      <c r="D229" s="438"/>
      <c r="E229" s="438"/>
      <c r="F229" s="438"/>
      <c r="G229" s="438"/>
      <c r="H229" s="438"/>
      <c r="I229" s="438"/>
      <c r="J229" s="438"/>
      <c r="K229" s="438"/>
      <c r="L229" s="438"/>
      <c r="M229" s="438"/>
      <c r="N229" s="438"/>
      <c r="O229" s="438"/>
      <c r="P229" s="438"/>
      <c r="Q229" s="438"/>
      <c r="R229" s="438"/>
      <c r="S229" s="438"/>
      <c r="T229" s="438"/>
      <c r="U229" s="438"/>
      <c r="V229" s="438"/>
      <c r="W229" s="438"/>
      <c r="X229" s="438"/>
      <c r="Y229" s="438"/>
      <c r="Z229" s="438"/>
      <c r="AA229" s="438"/>
      <c r="AB229" s="438"/>
      <c r="AC229" s="438"/>
      <c r="AD229" s="348" t="s">
        <v>636</v>
      </c>
      <c r="AE229" s="349"/>
      <c r="AF229" s="349"/>
      <c r="AG229" s="351" t="s">
        <v>717</v>
      </c>
      <c r="AH229" s="352"/>
      <c r="AI229" s="352"/>
      <c r="AJ229" s="352"/>
      <c r="AK229" s="352"/>
      <c r="AL229" s="352"/>
      <c r="AM229" s="352"/>
      <c r="AN229" s="352"/>
      <c r="AO229" s="352"/>
      <c r="AP229" s="352"/>
      <c r="AQ229" s="352"/>
      <c r="AR229" s="352"/>
      <c r="AS229" s="352"/>
      <c r="AT229" s="352"/>
      <c r="AU229" s="352"/>
      <c r="AV229" s="352"/>
      <c r="AW229" s="352"/>
      <c r="AX229" s="353"/>
    </row>
    <row r="230" spans="1:50" ht="35.1"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636</v>
      </c>
      <c r="AE230" s="365"/>
      <c r="AF230" s="365"/>
      <c r="AG230" s="359" t="s">
        <v>648</v>
      </c>
      <c r="AH230" s="360"/>
      <c r="AI230" s="360"/>
      <c r="AJ230" s="360"/>
      <c r="AK230" s="360"/>
      <c r="AL230" s="360"/>
      <c r="AM230" s="360"/>
      <c r="AN230" s="360"/>
      <c r="AO230" s="360"/>
      <c r="AP230" s="360"/>
      <c r="AQ230" s="360"/>
      <c r="AR230" s="360"/>
      <c r="AS230" s="360"/>
      <c r="AT230" s="360"/>
      <c r="AU230" s="360"/>
      <c r="AV230" s="360"/>
      <c r="AW230" s="360"/>
      <c r="AX230" s="361"/>
    </row>
    <row r="231" spans="1:50" ht="35.1"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636</v>
      </c>
      <c r="AE231" s="365"/>
      <c r="AF231" s="365"/>
      <c r="AG231" s="359" t="s">
        <v>649</v>
      </c>
      <c r="AH231" s="360"/>
      <c r="AI231" s="360"/>
      <c r="AJ231" s="360"/>
      <c r="AK231" s="360"/>
      <c r="AL231" s="360"/>
      <c r="AM231" s="360"/>
      <c r="AN231" s="360"/>
      <c r="AO231" s="360"/>
      <c r="AP231" s="360"/>
      <c r="AQ231" s="360"/>
      <c r="AR231" s="360"/>
      <c r="AS231" s="360"/>
      <c r="AT231" s="360"/>
      <c r="AU231" s="360"/>
      <c r="AV231" s="360"/>
      <c r="AW231" s="360"/>
      <c r="AX231" s="361"/>
    </row>
    <row r="232" spans="1:50" ht="35.1"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636</v>
      </c>
      <c r="AE232" s="365"/>
      <c r="AF232" s="365"/>
      <c r="AG232" s="359" t="s">
        <v>650</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644</v>
      </c>
      <c r="AE233" s="402"/>
      <c r="AF233" s="402"/>
      <c r="AG233" s="359" t="s">
        <v>613</v>
      </c>
      <c r="AH233" s="360"/>
      <c r="AI233" s="360"/>
      <c r="AJ233" s="360"/>
      <c r="AK233" s="360"/>
      <c r="AL233" s="360"/>
      <c r="AM233" s="360"/>
      <c r="AN233" s="360"/>
      <c r="AO233" s="360"/>
      <c r="AP233" s="360"/>
      <c r="AQ233" s="360"/>
      <c r="AR233" s="360"/>
      <c r="AS233" s="360"/>
      <c r="AT233" s="360"/>
      <c r="AU233" s="360"/>
      <c r="AV233" s="360"/>
      <c r="AW233" s="360"/>
      <c r="AX233" s="361"/>
    </row>
    <row r="234" spans="1:50" ht="26.25" customHeight="1" x14ac:dyDescent="0.15">
      <c r="A234" s="341"/>
      <c r="B234" s="342"/>
      <c r="C234" s="458" t="s">
        <v>235</v>
      </c>
      <c r="D234" s="459"/>
      <c r="E234" s="459"/>
      <c r="F234" s="459"/>
      <c r="G234" s="459"/>
      <c r="H234" s="459"/>
      <c r="I234" s="459"/>
      <c r="J234" s="459"/>
      <c r="K234" s="459"/>
      <c r="L234" s="459"/>
      <c r="M234" s="459"/>
      <c r="N234" s="459"/>
      <c r="O234" s="459"/>
      <c r="P234" s="459"/>
      <c r="Q234" s="459"/>
      <c r="R234" s="459"/>
      <c r="S234" s="459"/>
      <c r="T234" s="459"/>
      <c r="U234" s="459"/>
      <c r="V234" s="459"/>
      <c r="W234" s="459"/>
      <c r="X234" s="459"/>
      <c r="Y234" s="459"/>
      <c r="Z234" s="459"/>
      <c r="AA234" s="459"/>
      <c r="AB234" s="459"/>
      <c r="AC234" s="460"/>
      <c r="AD234" s="364" t="s">
        <v>644</v>
      </c>
      <c r="AE234" s="365"/>
      <c r="AF234" s="431"/>
      <c r="AG234" s="359" t="s">
        <v>613</v>
      </c>
      <c r="AH234" s="360"/>
      <c r="AI234" s="360"/>
      <c r="AJ234" s="360"/>
      <c r="AK234" s="360"/>
      <c r="AL234" s="360"/>
      <c r="AM234" s="360"/>
      <c r="AN234" s="360"/>
      <c r="AO234" s="360"/>
      <c r="AP234" s="360"/>
      <c r="AQ234" s="360"/>
      <c r="AR234" s="360"/>
      <c r="AS234" s="360"/>
      <c r="AT234" s="360"/>
      <c r="AU234" s="360"/>
      <c r="AV234" s="360"/>
      <c r="AW234" s="360"/>
      <c r="AX234" s="361"/>
    </row>
    <row r="235" spans="1:50" ht="35.1" customHeight="1" x14ac:dyDescent="0.15">
      <c r="A235" s="343"/>
      <c r="B235" s="344"/>
      <c r="C235" s="461" t="s">
        <v>222</v>
      </c>
      <c r="D235" s="462"/>
      <c r="E235" s="462"/>
      <c r="F235" s="462"/>
      <c r="G235" s="462"/>
      <c r="H235" s="462"/>
      <c r="I235" s="462"/>
      <c r="J235" s="462"/>
      <c r="K235" s="462"/>
      <c r="L235" s="462"/>
      <c r="M235" s="462"/>
      <c r="N235" s="462"/>
      <c r="O235" s="462"/>
      <c r="P235" s="462"/>
      <c r="Q235" s="462"/>
      <c r="R235" s="462"/>
      <c r="S235" s="462"/>
      <c r="T235" s="462"/>
      <c r="U235" s="462"/>
      <c r="V235" s="462"/>
      <c r="W235" s="462"/>
      <c r="X235" s="462"/>
      <c r="Y235" s="462"/>
      <c r="Z235" s="462"/>
      <c r="AA235" s="462"/>
      <c r="AB235" s="462"/>
      <c r="AC235" s="463"/>
      <c r="AD235" s="394" t="s">
        <v>636</v>
      </c>
      <c r="AE235" s="395"/>
      <c r="AF235" s="396"/>
      <c r="AG235" s="397" t="s">
        <v>651</v>
      </c>
      <c r="AH235" s="398"/>
      <c r="AI235" s="398"/>
      <c r="AJ235" s="398"/>
      <c r="AK235" s="398"/>
      <c r="AL235" s="398"/>
      <c r="AM235" s="398"/>
      <c r="AN235" s="398"/>
      <c r="AO235" s="398"/>
      <c r="AP235" s="398"/>
      <c r="AQ235" s="398"/>
      <c r="AR235" s="398"/>
      <c r="AS235" s="398"/>
      <c r="AT235" s="398"/>
      <c r="AU235" s="398"/>
      <c r="AV235" s="398"/>
      <c r="AW235" s="398"/>
      <c r="AX235" s="399"/>
    </row>
    <row r="236" spans="1:50" ht="35.1"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644</v>
      </c>
      <c r="AE236" s="349"/>
      <c r="AF236" s="350"/>
      <c r="AG236" s="351" t="s">
        <v>719</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644</v>
      </c>
      <c r="AE237" s="358"/>
      <c r="AF237" s="358"/>
      <c r="AG237" s="359" t="s">
        <v>613</v>
      </c>
      <c r="AH237" s="360"/>
      <c r="AI237" s="360"/>
      <c r="AJ237" s="360"/>
      <c r="AK237" s="360"/>
      <c r="AL237" s="360"/>
      <c r="AM237" s="360"/>
      <c r="AN237" s="360"/>
      <c r="AO237" s="360"/>
      <c r="AP237" s="360"/>
      <c r="AQ237" s="360"/>
      <c r="AR237" s="360"/>
      <c r="AS237" s="360"/>
      <c r="AT237" s="360"/>
      <c r="AU237" s="360"/>
      <c r="AV237" s="360"/>
      <c r="AW237" s="360"/>
      <c r="AX237" s="361"/>
    </row>
    <row r="238" spans="1:50" ht="35.1"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636</v>
      </c>
      <c r="AE238" s="365"/>
      <c r="AF238" s="365"/>
      <c r="AG238" s="359" t="s">
        <v>652</v>
      </c>
      <c r="AH238" s="360"/>
      <c r="AI238" s="360"/>
      <c r="AJ238" s="360"/>
      <c r="AK238" s="360"/>
      <c r="AL238" s="360"/>
      <c r="AM238" s="360"/>
      <c r="AN238" s="360"/>
      <c r="AO238" s="360"/>
      <c r="AP238" s="360"/>
      <c r="AQ238" s="360"/>
      <c r="AR238" s="360"/>
      <c r="AS238" s="360"/>
      <c r="AT238" s="360"/>
      <c r="AU238" s="360"/>
      <c r="AV238" s="360"/>
      <c r="AW238" s="360"/>
      <c r="AX238" s="361"/>
    </row>
    <row r="239" spans="1:50" ht="35.1"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636</v>
      </c>
      <c r="AE239" s="365"/>
      <c r="AF239" s="365"/>
      <c r="AG239" s="397" t="s">
        <v>653</v>
      </c>
      <c r="AH239" s="398"/>
      <c r="AI239" s="398"/>
      <c r="AJ239" s="398"/>
      <c r="AK239" s="398"/>
      <c r="AL239" s="398"/>
      <c r="AM239" s="398"/>
      <c r="AN239" s="398"/>
      <c r="AO239" s="398"/>
      <c r="AP239" s="398"/>
      <c r="AQ239" s="398"/>
      <c r="AR239" s="398"/>
      <c r="AS239" s="398"/>
      <c r="AT239" s="398"/>
      <c r="AU239" s="398"/>
      <c r="AV239" s="398"/>
      <c r="AW239" s="398"/>
      <c r="AX239" s="399"/>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636</v>
      </c>
      <c r="AE240" s="383"/>
      <c r="AF240" s="384"/>
      <c r="AG240" s="385" t="s">
        <v>654</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5" t="s">
        <v>0</v>
      </c>
      <c r="D241" s="886"/>
      <c r="E241" s="886"/>
      <c r="F241" s="886"/>
      <c r="G241" s="886"/>
      <c r="H241" s="886"/>
      <c r="I241" s="886"/>
      <c r="J241" s="886"/>
      <c r="K241" s="886"/>
      <c r="L241" s="886"/>
      <c r="M241" s="886"/>
      <c r="N241" s="886"/>
      <c r="O241" s="882" t="s">
        <v>605</v>
      </c>
      <c r="P241" s="883"/>
      <c r="Q241" s="883"/>
      <c r="R241" s="883"/>
      <c r="S241" s="883"/>
      <c r="T241" s="883"/>
      <c r="U241" s="883"/>
      <c r="V241" s="883"/>
      <c r="W241" s="883"/>
      <c r="X241" s="883"/>
      <c r="Y241" s="883"/>
      <c r="Z241" s="883"/>
      <c r="AA241" s="883"/>
      <c r="AB241" s="883"/>
      <c r="AC241" s="883"/>
      <c r="AD241" s="883"/>
      <c r="AE241" s="883"/>
      <c r="AF241" s="884"/>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69">
        <v>2022</v>
      </c>
      <c r="D242" s="870"/>
      <c r="E242" s="368" t="s">
        <v>607</v>
      </c>
      <c r="F242" s="368"/>
      <c r="G242" s="368"/>
      <c r="H242" s="369">
        <v>21</v>
      </c>
      <c r="I242" s="369"/>
      <c r="J242" s="871">
        <v>399</v>
      </c>
      <c r="K242" s="871"/>
      <c r="L242" s="871"/>
      <c r="M242" s="369"/>
      <c r="N242" s="872"/>
      <c r="O242" s="873" t="s">
        <v>626</v>
      </c>
      <c r="P242" s="874"/>
      <c r="Q242" s="874"/>
      <c r="R242" s="874"/>
      <c r="S242" s="874"/>
      <c r="T242" s="874"/>
      <c r="U242" s="874"/>
      <c r="V242" s="874"/>
      <c r="W242" s="874"/>
      <c r="X242" s="874"/>
      <c r="Y242" s="874"/>
      <c r="Z242" s="874"/>
      <c r="AA242" s="874"/>
      <c r="AB242" s="874"/>
      <c r="AC242" s="874"/>
      <c r="AD242" s="874"/>
      <c r="AE242" s="874"/>
      <c r="AF242" s="875"/>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customHeight="1" x14ac:dyDescent="0.15">
      <c r="A243" s="375"/>
      <c r="B243" s="376"/>
      <c r="C243" s="366">
        <v>2022</v>
      </c>
      <c r="D243" s="367"/>
      <c r="E243" s="368" t="s">
        <v>607</v>
      </c>
      <c r="F243" s="368"/>
      <c r="G243" s="368"/>
      <c r="H243" s="369">
        <v>21</v>
      </c>
      <c r="I243" s="369"/>
      <c r="J243" s="370">
        <v>400</v>
      </c>
      <c r="K243" s="370"/>
      <c r="L243" s="370"/>
      <c r="M243" s="371"/>
      <c r="N243" s="372"/>
      <c r="O243" s="876" t="s">
        <v>627</v>
      </c>
      <c r="P243" s="877"/>
      <c r="Q243" s="877"/>
      <c r="R243" s="877"/>
      <c r="S243" s="877"/>
      <c r="T243" s="877"/>
      <c r="U243" s="877"/>
      <c r="V243" s="877"/>
      <c r="W243" s="877"/>
      <c r="X243" s="877"/>
      <c r="Y243" s="877"/>
      <c r="Z243" s="877"/>
      <c r="AA243" s="877"/>
      <c r="AB243" s="877"/>
      <c r="AC243" s="877"/>
      <c r="AD243" s="877"/>
      <c r="AE243" s="877"/>
      <c r="AF243" s="878"/>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76"/>
      <c r="P244" s="877"/>
      <c r="Q244" s="877"/>
      <c r="R244" s="877"/>
      <c r="S244" s="877"/>
      <c r="T244" s="877"/>
      <c r="U244" s="877"/>
      <c r="V244" s="877"/>
      <c r="W244" s="877"/>
      <c r="X244" s="877"/>
      <c r="Y244" s="877"/>
      <c r="Z244" s="877"/>
      <c r="AA244" s="877"/>
      <c r="AB244" s="877"/>
      <c r="AC244" s="877"/>
      <c r="AD244" s="877"/>
      <c r="AE244" s="877"/>
      <c r="AF244" s="878"/>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76"/>
      <c r="P245" s="877"/>
      <c r="Q245" s="877"/>
      <c r="R245" s="877"/>
      <c r="S245" s="877"/>
      <c r="T245" s="877"/>
      <c r="U245" s="877"/>
      <c r="V245" s="877"/>
      <c r="W245" s="877"/>
      <c r="X245" s="877"/>
      <c r="Y245" s="877"/>
      <c r="Z245" s="877"/>
      <c r="AA245" s="877"/>
      <c r="AB245" s="877"/>
      <c r="AC245" s="877"/>
      <c r="AD245" s="877"/>
      <c r="AE245" s="877"/>
      <c r="AF245" s="878"/>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x14ac:dyDescent="0.15">
      <c r="A246" s="377"/>
      <c r="B246" s="378"/>
      <c r="C246" s="391"/>
      <c r="D246" s="392"/>
      <c r="E246" s="368"/>
      <c r="F246" s="368"/>
      <c r="G246" s="368"/>
      <c r="H246" s="369"/>
      <c r="I246" s="369"/>
      <c r="J246" s="393"/>
      <c r="K246" s="393"/>
      <c r="L246" s="393"/>
      <c r="M246" s="867"/>
      <c r="N246" s="868"/>
      <c r="O246" s="879"/>
      <c r="P246" s="880"/>
      <c r="Q246" s="880"/>
      <c r="R246" s="880"/>
      <c r="S246" s="880"/>
      <c r="T246" s="880"/>
      <c r="U246" s="880"/>
      <c r="V246" s="880"/>
      <c r="W246" s="880"/>
      <c r="X246" s="880"/>
      <c r="Y246" s="880"/>
      <c r="Z246" s="880"/>
      <c r="AA246" s="880"/>
      <c r="AB246" s="880"/>
      <c r="AC246" s="880"/>
      <c r="AD246" s="880"/>
      <c r="AE246" s="880"/>
      <c r="AF246" s="881"/>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897"/>
      <c r="C247" s="298" t="s">
        <v>49</v>
      </c>
      <c r="D247" s="715"/>
      <c r="E247" s="715"/>
      <c r="F247" s="716"/>
      <c r="G247" s="900" t="s">
        <v>655</v>
      </c>
      <c r="H247" s="900"/>
      <c r="I247" s="900"/>
      <c r="J247" s="900"/>
      <c r="K247" s="900"/>
      <c r="L247" s="900"/>
      <c r="M247" s="900"/>
      <c r="N247" s="900"/>
      <c r="O247" s="900"/>
      <c r="P247" s="900"/>
      <c r="Q247" s="900"/>
      <c r="R247" s="900"/>
      <c r="S247" s="900"/>
      <c r="T247" s="900"/>
      <c r="U247" s="900"/>
      <c r="V247" s="900"/>
      <c r="W247" s="900"/>
      <c r="X247" s="900"/>
      <c r="Y247" s="900"/>
      <c r="Z247" s="900"/>
      <c r="AA247" s="900"/>
      <c r="AB247" s="900"/>
      <c r="AC247" s="900"/>
      <c r="AD247" s="900"/>
      <c r="AE247" s="900"/>
      <c r="AF247" s="900"/>
      <c r="AG247" s="900"/>
      <c r="AH247" s="900"/>
      <c r="AI247" s="900"/>
      <c r="AJ247" s="900"/>
      <c r="AK247" s="900"/>
      <c r="AL247" s="900"/>
      <c r="AM247" s="900"/>
      <c r="AN247" s="900"/>
      <c r="AO247" s="900"/>
      <c r="AP247" s="900"/>
      <c r="AQ247" s="900"/>
      <c r="AR247" s="900"/>
      <c r="AS247" s="900"/>
      <c r="AT247" s="900"/>
      <c r="AU247" s="900"/>
      <c r="AV247" s="900"/>
      <c r="AW247" s="900"/>
      <c r="AX247" s="901"/>
    </row>
    <row r="248" spans="1:50" ht="67.5" customHeight="1" thickBot="1" x14ac:dyDescent="0.2">
      <c r="A248" s="898"/>
      <c r="B248" s="899"/>
      <c r="C248" s="902" t="s">
        <v>53</v>
      </c>
      <c r="D248" s="903"/>
      <c r="E248" s="903"/>
      <c r="F248" s="904"/>
      <c r="G248" s="905" t="s">
        <v>656</v>
      </c>
      <c r="H248" s="905"/>
      <c r="I248" s="905"/>
      <c r="J248" s="905"/>
      <c r="K248" s="905"/>
      <c r="L248" s="905"/>
      <c r="M248" s="905"/>
      <c r="N248" s="905"/>
      <c r="O248" s="905"/>
      <c r="P248" s="905"/>
      <c r="Q248" s="905"/>
      <c r="R248" s="905"/>
      <c r="S248" s="905"/>
      <c r="T248" s="905"/>
      <c r="U248" s="905"/>
      <c r="V248" s="905"/>
      <c r="W248" s="905"/>
      <c r="X248" s="905"/>
      <c r="Y248" s="905"/>
      <c r="Z248" s="905"/>
      <c r="AA248" s="905"/>
      <c r="AB248" s="905"/>
      <c r="AC248" s="905"/>
      <c r="AD248" s="905"/>
      <c r="AE248" s="905"/>
      <c r="AF248" s="905"/>
      <c r="AG248" s="905"/>
      <c r="AH248" s="905"/>
      <c r="AI248" s="905"/>
      <c r="AJ248" s="905"/>
      <c r="AK248" s="905"/>
      <c r="AL248" s="905"/>
      <c r="AM248" s="905"/>
      <c r="AN248" s="905"/>
      <c r="AO248" s="905"/>
      <c r="AP248" s="905"/>
      <c r="AQ248" s="905"/>
      <c r="AR248" s="905"/>
      <c r="AS248" s="905"/>
      <c r="AT248" s="905"/>
      <c r="AU248" s="905"/>
      <c r="AV248" s="905"/>
      <c r="AW248" s="905"/>
      <c r="AX248" s="906"/>
    </row>
    <row r="249" spans="1:50" ht="24" customHeight="1" x14ac:dyDescent="0.15">
      <c r="A249" s="887" t="s">
        <v>30</v>
      </c>
      <c r="B249" s="888"/>
      <c r="C249" s="888"/>
      <c r="D249" s="888"/>
      <c r="E249" s="888"/>
      <c r="F249" s="888"/>
      <c r="G249" s="888"/>
      <c r="H249" s="888"/>
      <c r="I249" s="888"/>
      <c r="J249" s="888"/>
      <c r="K249" s="888"/>
      <c r="L249" s="888"/>
      <c r="M249" s="888"/>
      <c r="N249" s="888"/>
      <c r="O249" s="888"/>
      <c r="P249" s="888"/>
      <c r="Q249" s="888"/>
      <c r="R249" s="888"/>
      <c r="S249" s="888"/>
      <c r="T249" s="888"/>
      <c r="U249" s="888"/>
      <c r="V249" s="888"/>
      <c r="W249" s="888"/>
      <c r="X249" s="888"/>
      <c r="Y249" s="888"/>
      <c r="Z249" s="888"/>
      <c r="AA249" s="888"/>
      <c r="AB249" s="888"/>
      <c r="AC249" s="888"/>
      <c r="AD249" s="888"/>
      <c r="AE249" s="888"/>
      <c r="AF249" s="888"/>
      <c r="AG249" s="888"/>
      <c r="AH249" s="888"/>
      <c r="AI249" s="888"/>
      <c r="AJ249" s="888"/>
      <c r="AK249" s="888"/>
      <c r="AL249" s="888"/>
      <c r="AM249" s="888"/>
      <c r="AN249" s="888"/>
      <c r="AO249" s="888"/>
      <c r="AP249" s="888"/>
      <c r="AQ249" s="888"/>
      <c r="AR249" s="888"/>
      <c r="AS249" s="888"/>
      <c r="AT249" s="888"/>
      <c r="AU249" s="888"/>
      <c r="AV249" s="888"/>
      <c r="AW249" s="888"/>
      <c r="AX249" s="889"/>
    </row>
    <row r="250" spans="1:50" ht="67.5" customHeight="1" thickBot="1" x14ac:dyDescent="0.2">
      <c r="A250" s="890" t="s">
        <v>721</v>
      </c>
      <c r="B250" s="891"/>
      <c r="C250" s="891"/>
      <c r="D250" s="891"/>
      <c r="E250" s="891"/>
      <c r="F250" s="891"/>
      <c r="G250" s="891"/>
      <c r="H250" s="891"/>
      <c r="I250" s="891"/>
      <c r="J250" s="891"/>
      <c r="K250" s="891"/>
      <c r="L250" s="891"/>
      <c r="M250" s="891"/>
      <c r="N250" s="891"/>
      <c r="O250" s="891"/>
      <c r="P250" s="891"/>
      <c r="Q250" s="891"/>
      <c r="R250" s="891"/>
      <c r="S250" s="891"/>
      <c r="T250" s="891"/>
      <c r="U250" s="891"/>
      <c r="V250" s="891"/>
      <c r="W250" s="891"/>
      <c r="X250" s="891"/>
      <c r="Y250" s="891"/>
      <c r="Z250" s="891"/>
      <c r="AA250" s="891"/>
      <c r="AB250" s="891"/>
      <c r="AC250" s="891"/>
      <c r="AD250" s="891"/>
      <c r="AE250" s="891"/>
      <c r="AF250" s="891"/>
      <c r="AG250" s="891"/>
      <c r="AH250" s="891"/>
      <c r="AI250" s="891"/>
      <c r="AJ250" s="891"/>
      <c r="AK250" s="891"/>
      <c r="AL250" s="891"/>
      <c r="AM250" s="891"/>
      <c r="AN250" s="891"/>
      <c r="AO250" s="891"/>
      <c r="AP250" s="891"/>
      <c r="AQ250" s="891"/>
      <c r="AR250" s="891"/>
      <c r="AS250" s="891"/>
      <c r="AT250" s="891"/>
      <c r="AU250" s="891"/>
      <c r="AV250" s="891"/>
      <c r="AW250" s="891"/>
      <c r="AX250" s="892"/>
    </row>
    <row r="251" spans="1:50" ht="24.75" customHeight="1" x14ac:dyDescent="0.15">
      <c r="A251" s="893" t="s">
        <v>31</v>
      </c>
      <c r="B251" s="894"/>
      <c r="C251" s="894"/>
      <c r="D251" s="894"/>
      <c r="E251" s="894"/>
      <c r="F251" s="894"/>
      <c r="G251" s="894"/>
      <c r="H251" s="894"/>
      <c r="I251" s="894"/>
      <c r="J251" s="894"/>
      <c r="K251" s="894"/>
      <c r="L251" s="894"/>
      <c r="M251" s="894"/>
      <c r="N251" s="894"/>
      <c r="O251" s="894"/>
      <c r="P251" s="894"/>
      <c r="Q251" s="894"/>
      <c r="R251" s="894"/>
      <c r="S251" s="894"/>
      <c r="T251" s="894"/>
      <c r="U251" s="894"/>
      <c r="V251" s="894"/>
      <c r="W251" s="894"/>
      <c r="X251" s="894"/>
      <c r="Y251" s="894"/>
      <c r="Z251" s="894"/>
      <c r="AA251" s="894"/>
      <c r="AB251" s="894"/>
      <c r="AC251" s="894"/>
      <c r="AD251" s="894"/>
      <c r="AE251" s="894"/>
      <c r="AF251" s="894"/>
      <c r="AG251" s="894"/>
      <c r="AH251" s="894"/>
      <c r="AI251" s="894"/>
      <c r="AJ251" s="894"/>
      <c r="AK251" s="894"/>
      <c r="AL251" s="894"/>
      <c r="AM251" s="894"/>
      <c r="AN251" s="894"/>
      <c r="AO251" s="894"/>
      <c r="AP251" s="894"/>
      <c r="AQ251" s="894"/>
      <c r="AR251" s="894"/>
      <c r="AS251" s="894"/>
      <c r="AT251" s="894"/>
      <c r="AU251" s="894"/>
      <c r="AV251" s="894"/>
      <c r="AW251" s="894"/>
      <c r="AX251" s="895"/>
    </row>
    <row r="252" spans="1:50" ht="67.5" customHeight="1" thickBot="1" x14ac:dyDescent="0.2">
      <c r="A252" s="323" t="s">
        <v>132</v>
      </c>
      <c r="B252" s="324"/>
      <c r="C252" s="324"/>
      <c r="D252" s="324"/>
      <c r="E252" s="325"/>
      <c r="F252" s="896" t="s">
        <v>720</v>
      </c>
      <c r="G252" s="891"/>
      <c r="H252" s="891"/>
      <c r="I252" s="891"/>
      <c r="J252" s="891"/>
      <c r="K252" s="891"/>
      <c r="L252" s="891"/>
      <c r="M252" s="891"/>
      <c r="N252" s="891"/>
      <c r="O252" s="891"/>
      <c r="P252" s="891"/>
      <c r="Q252" s="891"/>
      <c r="R252" s="891"/>
      <c r="S252" s="891"/>
      <c r="T252" s="891"/>
      <c r="U252" s="891"/>
      <c r="V252" s="891"/>
      <c r="W252" s="891"/>
      <c r="X252" s="891"/>
      <c r="Y252" s="891"/>
      <c r="Z252" s="891"/>
      <c r="AA252" s="891"/>
      <c r="AB252" s="891"/>
      <c r="AC252" s="891"/>
      <c r="AD252" s="891"/>
      <c r="AE252" s="891"/>
      <c r="AF252" s="891"/>
      <c r="AG252" s="891"/>
      <c r="AH252" s="891"/>
      <c r="AI252" s="891"/>
      <c r="AJ252" s="891"/>
      <c r="AK252" s="891"/>
      <c r="AL252" s="891"/>
      <c r="AM252" s="891"/>
      <c r="AN252" s="891"/>
      <c r="AO252" s="891"/>
      <c r="AP252" s="891"/>
      <c r="AQ252" s="891"/>
      <c r="AR252" s="891"/>
      <c r="AS252" s="891"/>
      <c r="AT252" s="891"/>
      <c r="AU252" s="891"/>
      <c r="AV252" s="891"/>
      <c r="AW252" s="891"/>
      <c r="AX252" s="892"/>
    </row>
    <row r="253" spans="1:50" ht="24.75" customHeight="1" x14ac:dyDescent="0.15">
      <c r="A253" s="893" t="s">
        <v>43</v>
      </c>
      <c r="B253" s="894"/>
      <c r="C253" s="894"/>
      <c r="D253" s="894"/>
      <c r="E253" s="894"/>
      <c r="F253" s="894"/>
      <c r="G253" s="894"/>
      <c r="H253" s="894"/>
      <c r="I253" s="894"/>
      <c r="J253" s="894"/>
      <c r="K253" s="894"/>
      <c r="L253" s="894"/>
      <c r="M253" s="894"/>
      <c r="N253" s="894"/>
      <c r="O253" s="894"/>
      <c r="P253" s="894"/>
      <c r="Q253" s="894"/>
      <c r="R253" s="894"/>
      <c r="S253" s="894"/>
      <c r="T253" s="894"/>
      <c r="U253" s="894"/>
      <c r="V253" s="894"/>
      <c r="W253" s="894"/>
      <c r="X253" s="894"/>
      <c r="Y253" s="894"/>
      <c r="Z253" s="894"/>
      <c r="AA253" s="894"/>
      <c r="AB253" s="894"/>
      <c r="AC253" s="894"/>
      <c r="AD253" s="894"/>
      <c r="AE253" s="894"/>
      <c r="AF253" s="894"/>
      <c r="AG253" s="894"/>
      <c r="AH253" s="894"/>
      <c r="AI253" s="894"/>
      <c r="AJ253" s="894"/>
      <c r="AK253" s="894"/>
      <c r="AL253" s="894"/>
      <c r="AM253" s="894"/>
      <c r="AN253" s="894"/>
      <c r="AO253" s="894"/>
      <c r="AP253" s="894"/>
      <c r="AQ253" s="894"/>
      <c r="AR253" s="894"/>
      <c r="AS253" s="894"/>
      <c r="AT253" s="894"/>
      <c r="AU253" s="894"/>
      <c r="AV253" s="894"/>
      <c r="AW253" s="894"/>
      <c r="AX253" s="895"/>
    </row>
    <row r="254" spans="1:50" ht="66" customHeight="1" thickBot="1" x14ac:dyDescent="0.2">
      <c r="A254" s="323" t="s">
        <v>132</v>
      </c>
      <c r="B254" s="324"/>
      <c r="C254" s="324"/>
      <c r="D254" s="324"/>
      <c r="E254" s="325"/>
      <c r="F254" s="326" t="s">
        <v>722</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7.5"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277</v>
      </c>
      <c r="B258" s="90"/>
      <c r="C258" s="90"/>
      <c r="D258" s="91"/>
      <c r="E258" s="319" t="s">
        <v>628</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276</v>
      </c>
      <c r="B259" s="256"/>
      <c r="C259" s="256"/>
      <c r="D259" s="256"/>
      <c r="E259" s="319" t="s">
        <v>629</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275</v>
      </c>
      <c r="B260" s="256"/>
      <c r="C260" s="256"/>
      <c r="D260" s="256"/>
      <c r="E260" s="319" t="s">
        <v>630</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274</v>
      </c>
      <c r="B261" s="256"/>
      <c r="C261" s="256"/>
      <c r="D261" s="256"/>
      <c r="E261" s="319" t="s">
        <v>631</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273</v>
      </c>
      <c r="B262" s="256"/>
      <c r="C262" s="256"/>
      <c r="D262" s="256"/>
      <c r="E262" s="319" t="s">
        <v>632</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272</v>
      </c>
      <c r="B263" s="256"/>
      <c r="C263" s="256"/>
      <c r="D263" s="256"/>
      <c r="E263" s="319" t="s">
        <v>633</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271</v>
      </c>
      <c r="B264" s="256"/>
      <c r="C264" s="256"/>
      <c r="D264" s="256"/>
      <c r="E264" s="319" t="s">
        <v>634</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270</v>
      </c>
      <c r="B265" s="256"/>
      <c r="C265" s="256"/>
      <c r="D265" s="256"/>
      <c r="E265" s="319" t="s">
        <v>635</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416</v>
      </c>
      <c r="B266" s="256"/>
      <c r="C266" s="256"/>
      <c r="D266" s="256"/>
      <c r="E266" s="100" t="s">
        <v>607</v>
      </c>
      <c r="F266" s="86"/>
      <c r="G266" s="86"/>
      <c r="H266" s="77" t="str">
        <f>IF(E266="","","-")</f>
        <v>-</v>
      </c>
      <c r="I266" s="86"/>
      <c r="J266" s="86"/>
      <c r="K266" s="77" t="str">
        <f>IF(I266="","","-")</f>
        <v/>
      </c>
      <c r="L266" s="101">
        <v>322</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c r="J267" s="86"/>
      <c r="K267" s="77"/>
      <c r="L267" s="101">
        <v>329</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637</v>
      </c>
      <c r="H268" s="86"/>
      <c r="I268" s="86"/>
      <c r="J268" s="85">
        <v>20</v>
      </c>
      <c r="K268" s="85"/>
      <c r="L268" s="101">
        <v>385</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264</v>
      </c>
      <c r="B269" s="308"/>
      <c r="C269" s="308"/>
      <c r="D269" s="308"/>
      <c r="E269" s="308"/>
      <c r="F269" s="309"/>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thickBot="1" x14ac:dyDescent="0.2">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thickBot="1" x14ac:dyDescent="0.2">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266</v>
      </c>
      <c r="B308" s="314"/>
      <c r="C308" s="314"/>
      <c r="D308" s="314"/>
      <c r="E308" s="314"/>
      <c r="F308" s="315"/>
      <c r="G308" s="294" t="s">
        <v>657</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663</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691</v>
      </c>
      <c r="H310" s="285"/>
      <c r="I310" s="285"/>
      <c r="J310" s="285"/>
      <c r="K310" s="286"/>
      <c r="L310" s="287" t="s">
        <v>701</v>
      </c>
      <c r="M310" s="288"/>
      <c r="N310" s="288"/>
      <c r="O310" s="288"/>
      <c r="P310" s="288"/>
      <c r="Q310" s="288"/>
      <c r="R310" s="288"/>
      <c r="S310" s="288"/>
      <c r="T310" s="288"/>
      <c r="U310" s="288"/>
      <c r="V310" s="288"/>
      <c r="W310" s="288"/>
      <c r="X310" s="289"/>
      <c r="Y310" s="290">
        <v>33</v>
      </c>
      <c r="Z310" s="291"/>
      <c r="AA310" s="291"/>
      <c r="AB310" s="292"/>
      <c r="AC310" s="284" t="s">
        <v>660</v>
      </c>
      <c r="AD310" s="285"/>
      <c r="AE310" s="285"/>
      <c r="AF310" s="285"/>
      <c r="AG310" s="286"/>
      <c r="AH310" s="287" t="s">
        <v>664</v>
      </c>
      <c r="AI310" s="288"/>
      <c r="AJ310" s="288"/>
      <c r="AK310" s="288"/>
      <c r="AL310" s="288"/>
      <c r="AM310" s="288"/>
      <c r="AN310" s="288"/>
      <c r="AO310" s="288"/>
      <c r="AP310" s="288"/>
      <c r="AQ310" s="288"/>
      <c r="AR310" s="288"/>
      <c r="AS310" s="288"/>
      <c r="AT310" s="289"/>
      <c r="AU310" s="290">
        <v>19.5</v>
      </c>
      <c r="AV310" s="291"/>
      <c r="AW310" s="291"/>
      <c r="AX310" s="293"/>
    </row>
    <row r="311" spans="1:50" ht="24.75" customHeight="1" x14ac:dyDescent="0.15">
      <c r="A311" s="316"/>
      <c r="B311" s="317"/>
      <c r="C311" s="317"/>
      <c r="D311" s="317"/>
      <c r="E311" s="317"/>
      <c r="F311" s="318"/>
      <c r="G311" s="274" t="s">
        <v>692</v>
      </c>
      <c r="H311" s="275"/>
      <c r="I311" s="275"/>
      <c r="J311" s="275"/>
      <c r="K311" s="276"/>
      <c r="L311" s="277" t="s">
        <v>702</v>
      </c>
      <c r="M311" s="278"/>
      <c r="N311" s="278"/>
      <c r="O311" s="278"/>
      <c r="P311" s="278"/>
      <c r="Q311" s="278"/>
      <c r="R311" s="278"/>
      <c r="S311" s="278"/>
      <c r="T311" s="278"/>
      <c r="U311" s="278"/>
      <c r="V311" s="278"/>
      <c r="W311" s="278"/>
      <c r="X311" s="279"/>
      <c r="Y311" s="280">
        <v>31</v>
      </c>
      <c r="Z311" s="281"/>
      <c r="AA311" s="281"/>
      <c r="AB311" s="282"/>
      <c r="AC311" s="274" t="s">
        <v>662</v>
      </c>
      <c r="AD311" s="275"/>
      <c r="AE311" s="275"/>
      <c r="AF311" s="275"/>
      <c r="AG311" s="276"/>
      <c r="AH311" s="277" t="s">
        <v>665</v>
      </c>
      <c r="AI311" s="278"/>
      <c r="AJ311" s="278"/>
      <c r="AK311" s="278"/>
      <c r="AL311" s="278"/>
      <c r="AM311" s="278"/>
      <c r="AN311" s="278"/>
      <c r="AO311" s="278"/>
      <c r="AP311" s="278"/>
      <c r="AQ311" s="278"/>
      <c r="AR311" s="278"/>
      <c r="AS311" s="278"/>
      <c r="AT311" s="279"/>
      <c r="AU311" s="280">
        <v>1.8</v>
      </c>
      <c r="AV311" s="281"/>
      <c r="AW311" s="281"/>
      <c r="AX311" s="283"/>
    </row>
    <row r="312" spans="1:50" ht="24.75" customHeight="1" x14ac:dyDescent="0.15">
      <c r="A312" s="316"/>
      <c r="B312" s="317"/>
      <c r="C312" s="317"/>
      <c r="D312" s="317"/>
      <c r="E312" s="317"/>
      <c r="F312" s="318"/>
      <c r="G312" s="274" t="s">
        <v>693</v>
      </c>
      <c r="H312" s="275"/>
      <c r="I312" s="275"/>
      <c r="J312" s="275"/>
      <c r="K312" s="276"/>
      <c r="L312" s="277" t="s">
        <v>703</v>
      </c>
      <c r="M312" s="278"/>
      <c r="N312" s="278"/>
      <c r="O312" s="278"/>
      <c r="P312" s="278"/>
      <c r="Q312" s="278"/>
      <c r="R312" s="278"/>
      <c r="S312" s="278"/>
      <c r="T312" s="278"/>
      <c r="U312" s="278"/>
      <c r="V312" s="278"/>
      <c r="W312" s="278"/>
      <c r="X312" s="279"/>
      <c r="Y312" s="280">
        <v>27</v>
      </c>
      <c r="Z312" s="281"/>
      <c r="AA312" s="281"/>
      <c r="AB312" s="282"/>
      <c r="AC312" s="274" t="s">
        <v>661</v>
      </c>
      <c r="AD312" s="275"/>
      <c r="AE312" s="275"/>
      <c r="AF312" s="275"/>
      <c r="AG312" s="276"/>
      <c r="AH312" s="277" t="s">
        <v>665</v>
      </c>
      <c r="AI312" s="278"/>
      <c r="AJ312" s="278"/>
      <c r="AK312" s="278"/>
      <c r="AL312" s="278"/>
      <c r="AM312" s="278"/>
      <c r="AN312" s="278"/>
      <c r="AO312" s="278"/>
      <c r="AP312" s="278"/>
      <c r="AQ312" s="278"/>
      <c r="AR312" s="278"/>
      <c r="AS312" s="278"/>
      <c r="AT312" s="279"/>
      <c r="AU312" s="280">
        <v>1.1000000000000001</v>
      </c>
      <c r="AV312" s="281"/>
      <c r="AW312" s="281"/>
      <c r="AX312" s="283"/>
    </row>
    <row r="313" spans="1:50" ht="24.75" customHeight="1" x14ac:dyDescent="0.15">
      <c r="A313" s="316"/>
      <c r="B313" s="317"/>
      <c r="C313" s="317"/>
      <c r="D313" s="317"/>
      <c r="E313" s="317"/>
      <c r="F313" s="318"/>
      <c r="G313" s="274" t="s">
        <v>694</v>
      </c>
      <c r="H313" s="275"/>
      <c r="I313" s="275"/>
      <c r="J313" s="275"/>
      <c r="K313" s="276"/>
      <c r="L313" s="277" t="s">
        <v>704</v>
      </c>
      <c r="M313" s="278"/>
      <c r="N313" s="278"/>
      <c r="O313" s="278"/>
      <c r="P313" s="278"/>
      <c r="Q313" s="278"/>
      <c r="R313" s="278"/>
      <c r="S313" s="278"/>
      <c r="T313" s="278"/>
      <c r="U313" s="278"/>
      <c r="V313" s="278"/>
      <c r="W313" s="278"/>
      <c r="X313" s="279"/>
      <c r="Y313" s="280">
        <v>16</v>
      </c>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customHeight="1" x14ac:dyDescent="0.15">
      <c r="A314" s="316"/>
      <c r="B314" s="317"/>
      <c r="C314" s="317"/>
      <c r="D314" s="317"/>
      <c r="E314" s="317"/>
      <c r="F314" s="318"/>
      <c r="G314" s="274" t="s">
        <v>696</v>
      </c>
      <c r="H314" s="275"/>
      <c r="I314" s="275"/>
      <c r="J314" s="275"/>
      <c r="K314" s="276"/>
      <c r="L314" s="277" t="s">
        <v>710</v>
      </c>
      <c r="M314" s="278"/>
      <c r="N314" s="278"/>
      <c r="O314" s="278"/>
      <c r="P314" s="278"/>
      <c r="Q314" s="278"/>
      <c r="R314" s="278"/>
      <c r="S314" s="278"/>
      <c r="T314" s="278"/>
      <c r="U314" s="278"/>
      <c r="V314" s="278"/>
      <c r="W314" s="278"/>
      <c r="X314" s="279"/>
      <c r="Y314" s="280">
        <v>14</v>
      </c>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customHeight="1" x14ac:dyDescent="0.15">
      <c r="A315" s="316"/>
      <c r="B315" s="317"/>
      <c r="C315" s="317"/>
      <c r="D315" s="317"/>
      <c r="E315" s="317"/>
      <c r="F315" s="318"/>
      <c r="G315" s="274" t="s">
        <v>695</v>
      </c>
      <c r="H315" s="275"/>
      <c r="I315" s="275"/>
      <c r="J315" s="275"/>
      <c r="K315" s="276"/>
      <c r="L315" s="277" t="s">
        <v>705</v>
      </c>
      <c r="M315" s="278"/>
      <c r="N315" s="278"/>
      <c r="O315" s="278"/>
      <c r="P315" s="278"/>
      <c r="Q315" s="278"/>
      <c r="R315" s="278"/>
      <c r="S315" s="278"/>
      <c r="T315" s="278"/>
      <c r="U315" s="278"/>
      <c r="V315" s="278"/>
      <c r="W315" s="278"/>
      <c r="X315" s="279"/>
      <c r="Y315" s="280">
        <v>9</v>
      </c>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customHeight="1" x14ac:dyDescent="0.15">
      <c r="A316" s="316"/>
      <c r="B316" s="317"/>
      <c r="C316" s="317"/>
      <c r="D316" s="317"/>
      <c r="E316" s="317"/>
      <c r="F316" s="318"/>
      <c r="G316" s="274" t="s">
        <v>697</v>
      </c>
      <c r="H316" s="275"/>
      <c r="I316" s="275"/>
      <c r="J316" s="275"/>
      <c r="K316" s="276"/>
      <c r="L316" s="277" t="s">
        <v>711</v>
      </c>
      <c r="M316" s="278"/>
      <c r="N316" s="278"/>
      <c r="O316" s="278"/>
      <c r="P316" s="278"/>
      <c r="Q316" s="278"/>
      <c r="R316" s="278"/>
      <c r="S316" s="278"/>
      <c r="T316" s="278"/>
      <c r="U316" s="278"/>
      <c r="V316" s="278"/>
      <c r="W316" s="278"/>
      <c r="X316" s="279"/>
      <c r="Y316" s="280">
        <v>7</v>
      </c>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customHeight="1" x14ac:dyDescent="0.15">
      <c r="A317" s="316"/>
      <c r="B317" s="317"/>
      <c r="C317" s="317"/>
      <c r="D317" s="317"/>
      <c r="E317" s="317"/>
      <c r="F317" s="318"/>
      <c r="G317" s="274" t="s">
        <v>698</v>
      </c>
      <c r="H317" s="275"/>
      <c r="I317" s="275"/>
      <c r="J317" s="275"/>
      <c r="K317" s="276"/>
      <c r="L317" s="277" t="s">
        <v>706</v>
      </c>
      <c r="M317" s="278"/>
      <c r="N317" s="278"/>
      <c r="O317" s="278"/>
      <c r="P317" s="278"/>
      <c r="Q317" s="278"/>
      <c r="R317" s="278"/>
      <c r="S317" s="278"/>
      <c r="T317" s="278"/>
      <c r="U317" s="278"/>
      <c r="V317" s="278"/>
      <c r="W317" s="278"/>
      <c r="X317" s="279"/>
      <c r="Y317" s="280">
        <v>5</v>
      </c>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customHeight="1" x14ac:dyDescent="0.15">
      <c r="A318" s="316"/>
      <c r="B318" s="317"/>
      <c r="C318" s="317"/>
      <c r="D318" s="317"/>
      <c r="E318" s="317"/>
      <c r="F318" s="318"/>
      <c r="G318" s="274" t="s">
        <v>699</v>
      </c>
      <c r="H318" s="275"/>
      <c r="I318" s="275"/>
      <c r="J318" s="275"/>
      <c r="K318" s="276"/>
      <c r="L318" s="277" t="s">
        <v>707</v>
      </c>
      <c r="M318" s="278"/>
      <c r="N318" s="278"/>
      <c r="O318" s="278"/>
      <c r="P318" s="278"/>
      <c r="Q318" s="278"/>
      <c r="R318" s="278"/>
      <c r="S318" s="278"/>
      <c r="T318" s="278"/>
      <c r="U318" s="278"/>
      <c r="V318" s="278"/>
      <c r="W318" s="278"/>
      <c r="X318" s="279"/>
      <c r="Y318" s="280">
        <v>3</v>
      </c>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customHeight="1" x14ac:dyDescent="0.15">
      <c r="A319" s="316"/>
      <c r="B319" s="317"/>
      <c r="C319" s="317"/>
      <c r="D319" s="317"/>
      <c r="E319" s="317"/>
      <c r="F319" s="318"/>
      <c r="G319" s="274" t="s">
        <v>700</v>
      </c>
      <c r="H319" s="275"/>
      <c r="I319" s="275"/>
      <c r="J319" s="275"/>
      <c r="K319" s="276"/>
      <c r="L319" s="277" t="s">
        <v>708</v>
      </c>
      <c r="M319" s="278"/>
      <c r="N319" s="278"/>
      <c r="O319" s="278"/>
      <c r="P319" s="278"/>
      <c r="Q319" s="278"/>
      <c r="R319" s="278"/>
      <c r="S319" s="278"/>
      <c r="T319" s="278"/>
      <c r="U319" s="278"/>
      <c r="V319" s="278"/>
      <c r="W319" s="278"/>
      <c r="X319" s="279"/>
      <c r="Y319" s="280">
        <v>2</v>
      </c>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147</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22.400000000000002</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577</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686</v>
      </c>
      <c r="D366" s="251"/>
      <c r="E366" s="251"/>
      <c r="F366" s="251"/>
      <c r="G366" s="251"/>
      <c r="H366" s="251"/>
      <c r="I366" s="251"/>
      <c r="J366" s="233">
        <v>2011105005360</v>
      </c>
      <c r="K366" s="234"/>
      <c r="L366" s="234"/>
      <c r="M366" s="234"/>
      <c r="N366" s="234"/>
      <c r="O366" s="234"/>
      <c r="P366" s="245" t="s">
        <v>658</v>
      </c>
      <c r="Q366" s="235"/>
      <c r="R366" s="235"/>
      <c r="S366" s="235"/>
      <c r="T366" s="235"/>
      <c r="U366" s="235"/>
      <c r="V366" s="235"/>
      <c r="W366" s="235"/>
      <c r="X366" s="235"/>
      <c r="Y366" s="236">
        <v>147</v>
      </c>
      <c r="Z366" s="237"/>
      <c r="AA366" s="237"/>
      <c r="AB366" s="238"/>
      <c r="AC366" s="222" t="s">
        <v>659</v>
      </c>
      <c r="AD366" s="223"/>
      <c r="AE366" s="223"/>
      <c r="AF366" s="223"/>
      <c r="AG366" s="223"/>
      <c r="AH366" s="253" t="s">
        <v>639</v>
      </c>
      <c r="AI366" s="254"/>
      <c r="AJ366" s="254"/>
      <c r="AK366" s="254"/>
      <c r="AL366" s="226" t="s">
        <v>639</v>
      </c>
      <c r="AM366" s="227"/>
      <c r="AN366" s="227"/>
      <c r="AO366" s="228"/>
      <c r="AP366" s="229" t="s">
        <v>639</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67.5" customHeight="1" x14ac:dyDescent="0.15">
      <c r="A399" s="230">
        <v>1</v>
      </c>
      <c r="B399" s="230">
        <v>1</v>
      </c>
      <c r="C399" s="252" t="s">
        <v>681</v>
      </c>
      <c r="D399" s="251"/>
      <c r="E399" s="251"/>
      <c r="F399" s="251"/>
      <c r="G399" s="251"/>
      <c r="H399" s="251"/>
      <c r="I399" s="251"/>
      <c r="J399" s="233">
        <v>6010001021699</v>
      </c>
      <c r="K399" s="234"/>
      <c r="L399" s="234"/>
      <c r="M399" s="234"/>
      <c r="N399" s="234"/>
      <c r="O399" s="234"/>
      <c r="P399" s="245" t="s">
        <v>670</v>
      </c>
      <c r="Q399" s="235"/>
      <c r="R399" s="235"/>
      <c r="S399" s="235"/>
      <c r="T399" s="235"/>
      <c r="U399" s="235"/>
      <c r="V399" s="235"/>
      <c r="W399" s="235"/>
      <c r="X399" s="235"/>
      <c r="Y399" s="236">
        <v>22.4</v>
      </c>
      <c r="Z399" s="237"/>
      <c r="AA399" s="237"/>
      <c r="AB399" s="238"/>
      <c r="AC399" s="222" t="s">
        <v>259</v>
      </c>
      <c r="AD399" s="223"/>
      <c r="AE399" s="223"/>
      <c r="AF399" s="223"/>
      <c r="AG399" s="223"/>
      <c r="AH399" s="253" t="s">
        <v>639</v>
      </c>
      <c r="AI399" s="254"/>
      <c r="AJ399" s="254"/>
      <c r="AK399" s="254"/>
      <c r="AL399" s="226">
        <v>100</v>
      </c>
      <c r="AM399" s="227"/>
      <c r="AN399" s="227"/>
      <c r="AO399" s="228"/>
      <c r="AP399" s="229" t="s">
        <v>639</v>
      </c>
      <c r="AQ399" s="229"/>
      <c r="AR399" s="229"/>
      <c r="AS399" s="229"/>
      <c r="AT399" s="229"/>
      <c r="AU399" s="229"/>
      <c r="AV399" s="229"/>
      <c r="AW399" s="229"/>
      <c r="AX399" s="229"/>
      <c r="AY399">
        <f>$AY$396</f>
        <v>1</v>
      </c>
    </row>
    <row r="400" spans="1:51" ht="90.75" customHeight="1" x14ac:dyDescent="0.15">
      <c r="A400" s="230">
        <v>2</v>
      </c>
      <c r="B400" s="230">
        <v>1</v>
      </c>
      <c r="C400" s="252" t="s">
        <v>682</v>
      </c>
      <c r="D400" s="251"/>
      <c r="E400" s="251"/>
      <c r="F400" s="251"/>
      <c r="G400" s="251"/>
      <c r="H400" s="251"/>
      <c r="I400" s="251"/>
      <c r="J400" s="233">
        <v>6010001011007</v>
      </c>
      <c r="K400" s="234"/>
      <c r="L400" s="234"/>
      <c r="M400" s="234"/>
      <c r="N400" s="234"/>
      <c r="O400" s="234"/>
      <c r="P400" s="245" t="s">
        <v>679</v>
      </c>
      <c r="Q400" s="235"/>
      <c r="R400" s="235"/>
      <c r="S400" s="235"/>
      <c r="T400" s="235"/>
      <c r="U400" s="235"/>
      <c r="V400" s="235"/>
      <c r="W400" s="235"/>
      <c r="X400" s="235"/>
      <c r="Y400" s="236">
        <v>13.4</v>
      </c>
      <c r="Z400" s="237"/>
      <c r="AA400" s="237"/>
      <c r="AB400" s="238"/>
      <c r="AC400" s="222" t="s">
        <v>259</v>
      </c>
      <c r="AD400" s="223"/>
      <c r="AE400" s="223"/>
      <c r="AF400" s="223"/>
      <c r="AG400" s="223"/>
      <c r="AH400" s="253" t="s">
        <v>639</v>
      </c>
      <c r="AI400" s="254"/>
      <c r="AJ400" s="254"/>
      <c r="AK400" s="254"/>
      <c r="AL400" s="226">
        <v>100</v>
      </c>
      <c r="AM400" s="227"/>
      <c r="AN400" s="227"/>
      <c r="AO400" s="228"/>
      <c r="AP400" s="229" t="s">
        <v>639</v>
      </c>
      <c r="AQ400" s="229"/>
      <c r="AR400" s="229"/>
      <c r="AS400" s="229"/>
      <c r="AT400" s="229"/>
      <c r="AU400" s="229"/>
      <c r="AV400" s="229"/>
      <c r="AW400" s="229"/>
      <c r="AX400" s="229"/>
      <c r="AY400">
        <f>COUNTA($C$400)</f>
        <v>1</v>
      </c>
    </row>
    <row r="401" spans="1:51" ht="72.75" customHeight="1" x14ac:dyDescent="0.15">
      <c r="A401" s="230">
        <v>3</v>
      </c>
      <c r="B401" s="230">
        <v>1</v>
      </c>
      <c r="C401" s="252" t="s">
        <v>683</v>
      </c>
      <c r="D401" s="251"/>
      <c r="E401" s="251"/>
      <c r="F401" s="251"/>
      <c r="G401" s="251"/>
      <c r="H401" s="251"/>
      <c r="I401" s="251"/>
      <c r="J401" s="233">
        <v>8010001018784</v>
      </c>
      <c r="K401" s="234"/>
      <c r="L401" s="234"/>
      <c r="M401" s="234"/>
      <c r="N401" s="234"/>
      <c r="O401" s="234"/>
      <c r="P401" s="245" t="s">
        <v>671</v>
      </c>
      <c r="Q401" s="235"/>
      <c r="R401" s="235"/>
      <c r="S401" s="235"/>
      <c r="T401" s="235"/>
      <c r="U401" s="235"/>
      <c r="V401" s="235"/>
      <c r="W401" s="235"/>
      <c r="X401" s="235"/>
      <c r="Y401" s="236">
        <v>10.8</v>
      </c>
      <c r="Z401" s="237"/>
      <c r="AA401" s="237"/>
      <c r="AB401" s="238"/>
      <c r="AC401" s="222" t="s">
        <v>259</v>
      </c>
      <c r="AD401" s="223"/>
      <c r="AE401" s="223"/>
      <c r="AF401" s="223"/>
      <c r="AG401" s="223"/>
      <c r="AH401" s="224" t="s">
        <v>639</v>
      </c>
      <c r="AI401" s="225"/>
      <c r="AJ401" s="225"/>
      <c r="AK401" s="225"/>
      <c r="AL401" s="226">
        <v>100</v>
      </c>
      <c r="AM401" s="227"/>
      <c r="AN401" s="227"/>
      <c r="AO401" s="228"/>
      <c r="AP401" s="229" t="s">
        <v>639</v>
      </c>
      <c r="AQ401" s="229"/>
      <c r="AR401" s="229"/>
      <c r="AS401" s="229"/>
      <c r="AT401" s="229"/>
      <c r="AU401" s="229"/>
      <c r="AV401" s="229"/>
      <c r="AW401" s="229"/>
      <c r="AX401" s="229"/>
      <c r="AY401">
        <f>COUNTA($C$401)</f>
        <v>1</v>
      </c>
    </row>
    <row r="402" spans="1:51" ht="30" customHeight="1" x14ac:dyDescent="0.15">
      <c r="A402" s="230">
        <v>4</v>
      </c>
      <c r="B402" s="230">
        <v>1</v>
      </c>
      <c r="C402" s="252" t="s">
        <v>666</v>
      </c>
      <c r="D402" s="251"/>
      <c r="E402" s="251"/>
      <c r="F402" s="251"/>
      <c r="G402" s="251"/>
      <c r="H402" s="251"/>
      <c r="I402" s="251"/>
      <c r="J402" s="233">
        <v>6011301004385</v>
      </c>
      <c r="K402" s="234"/>
      <c r="L402" s="234"/>
      <c r="M402" s="234"/>
      <c r="N402" s="234"/>
      <c r="O402" s="234"/>
      <c r="P402" s="245" t="s">
        <v>672</v>
      </c>
      <c r="Q402" s="235"/>
      <c r="R402" s="235"/>
      <c r="S402" s="235"/>
      <c r="T402" s="235"/>
      <c r="U402" s="235"/>
      <c r="V402" s="235"/>
      <c r="W402" s="235"/>
      <c r="X402" s="235"/>
      <c r="Y402" s="236">
        <v>8.1</v>
      </c>
      <c r="Z402" s="237"/>
      <c r="AA402" s="237"/>
      <c r="AB402" s="238"/>
      <c r="AC402" s="222" t="s">
        <v>259</v>
      </c>
      <c r="AD402" s="223"/>
      <c r="AE402" s="223"/>
      <c r="AF402" s="223"/>
      <c r="AG402" s="223"/>
      <c r="AH402" s="224" t="s">
        <v>639</v>
      </c>
      <c r="AI402" s="225"/>
      <c r="AJ402" s="225"/>
      <c r="AK402" s="225"/>
      <c r="AL402" s="226">
        <v>100</v>
      </c>
      <c r="AM402" s="227"/>
      <c r="AN402" s="227"/>
      <c r="AO402" s="228"/>
      <c r="AP402" s="229" t="s">
        <v>639</v>
      </c>
      <c r="AQ402" s="229"/>
      <c r="AR402" s="229"/>
      <c r="AS402" s="229"/>
      <c r="AT402" s="229"/>
      <c r="AU402" s="229"/>
      <c r="AV402" s="229"/>
      <c r="AW402" s="229"/>
      <c r="AX402" s="229"/>
      <c r="AY402">
        <f>COUNTA($C$402)</f>
        <v>1</v>
      </c>
    </row>
    <row r="403" spans="1:51" ht="45.75" customHeight="1" x14ac:dyDescent="0.15">
      <c r="A403" s="230">
        <v>5</v>
      </c>
      <c r="B403" s="230">
        <v>1</v>
      </c>
      <c r="C403" s="252" t="s">
        <v>669</v>
      </c>
      <c r="D403" s="251"/>
      <c r="E403" s="251"/>
      <c r="F403" s="251"/>
      <c r="G403" s="251"/>
      <c r="H403" s="251"/>
      <c r="I403" s="251"/>
      <c r="J403" s="233">
        <v>2120001077610</v>
      </c>
      <c r="K403" s="234"/>
      <c r="L403" s="234"/>
      <c r="M403" s="234"/>
      <c r="N403" s="234"/>
      <c r="O403" s="234"/>
      <c r="P403" s="245" t="s">
        <v>673</v>
      </c>
      <c r="Q403" s="235"/>
      <c r="R403" s="235"/>
      <c r="S403" s="235"/>
      <c r="T403" s="235"/>
      <c r="U403" s="235"/>
      <c r="V403" s="235"/>
      <c r="W403" s="235"/>
      <c r="X403" s="235"/>
      <c r="Y403" s="236">
        <v>4.3</v>
      </c>
      <c r="Z403" s="237"/>
      <c r="AA403" s="237"/>
      <c r="AB403" s="238"/>
      <c r="AC403" s="222" t="s">
        <v>259</v>
      </c>
      <c r="AD403" s="223"/>
      <c r="AE403" s="223"/>
      <c r="AF403" s="223"/>
      <c r="AG403" s="223"/>
      <c r="AH403" s="224" t="s">
        <v>639</v>
      </c>
      <c r="AI403" s="225"/>
      <c r="AJ403" s="225"/>
      <c r="AK403" s="225"/>
      <c r="AL403" s="226">
        <v>100</v>
      </c>
      <c r="AM403" s="227"/>
      <c r="AN403" s="227"/>
      <c r="AO403" s="228"/>
      <c r="AP403" s="229" t="s">
        <v>639</v>
      </c>
      <c r="AQ403" s="229"/>
      <c r="AR403" s="229"/>
      <c r="AS403" s="229"/>
      <c r="AT403" s="229"/>
      <c r="AU403" s="229"/>
      <c r="AV403" s="229"/>
      <c r="AW403" s="229"/>
      <c r="AX403" s="229"/>
      <c r="AY403">
        <f>COUNTA($C$403)</f>
        <v>1</v>
      </c>
    </row>
    <row r="404" spans="1:51" ht="30" customHeight="1" x14ac:dyDescent="0.15">
      <c r="A404" s="230">
        <v>6</v>
      </c>
      <c r="B404" s="230">
        <v>1</v>
      </c>
      <c r="C404" s="252" t="s">
        <v>684</v>
      </c>
      <c r="D404" s="251"/>
      <c r="E404" s="251"/>
      <c r="F404" s="251"/>
      <c r="G404" s="251"/>
      <c r="H404" s="251"/>
      <c r="I404" s="251"/>
      <c r="J404" s="233">
        <v>3010001034480</v>
      </c>
      <c r="K404" s="234"/>
      <c r="L404" s="234"/>
      <c r="M404" s="234"/>
      <c r="N404" s="234"/>
      <c r="O404" s="234"/>
      <c r="P404" s="245" t="s">
        <v>674</v>
      </c>
      <c r="Q404" s="235"/>
      <c r="R404" s="235"/>
      <c r="S404" s="235"/>
      <c r="T404" s="235"/>
      <c r="U404" s="235"/>
      <c r="V404" s="235"/>
      <c r="W404" s="235"/>
      <c r="X404" s="235"/>
      <c r="Y404" s="236">
        <v>3.5</v>
      </c>
      <c r="Z404" s="237"/>
      <c r="AA404" s="237"/>
      <c r="AB404" s="238"/>
      <c r="AC404" s="222" t="s">
        <v>259</v>
      </c>
      <c r="AD404" s="223"/>
      <c r="AE404" s="223"/>
      <c r="AF404" s="223"/>
      <c r="AG404" s="223"/>
      <c r="AH404" s="224" t="s">
        <v>639</v>
      </c>
      <c r="AI404" s="225"/>
      <c r="AJ404" s="225"/>
      <c r="AK404" s="225"/>
      <c r="AL404" s="226">
        <v>100</v>
      </c>
      <c r="AM404" s="227"/>
      <c r="AN404" s="227"/>
      <c r="AO404" s="228"/>
      <c r="AP404" s="229" t="s">
        <v>639</v>
      </c>
      <c r="AQ404" s="229"/>
      <c r="AR404" s="229"/>
      <c r="AS404" s="229"/>
      <c r="AT404" s="229"/>
      <c r="AU404" s="229"/>
      <c r="AV404" s="229"/>
      <c r="AW404" s="229"/>
      <c r="AX404" s="229"/>
      <c r="AY404">
        <f>COUNTA($C$404)</f>
        <v>1</v>
      </c>
    </row>
    <row r="405" spans="1:51" ht="30" customHeight="1" x14ac:dyDescent="0.15">
      <c r="A405" s="230">
        <v>7</v>
      </c>
      <c r="B405" s="230">
        <v>1</v>
      </c>
      <c r="C405" s="252" t="s">
        <v>667</v>
      </c>
      <c r="D405" s="251"/>
      <c r="E405" s="251"/>
      <c r="F405" s="251"/>
      <c r="G405" s="251"/>
      <c r="H405" s="251"/>
      <c r="I405" s="251"/>
      <c r="J405" s="233">
        <v>1010001110829</v>
      </c>
      <c r="K405" s="234"/>
      <c r="L405" s="234"/>
      <c r="M405" s="234"/>
      <c r="N405" s="234"/>
      <c r="O405" s="234"/>
      <c r="P405" s="245" t="s">
        <v>675</v>
      </c>
      <c r="Q405" s="235"/>
      <c r="R405" s="235"/>
      <c r="S405" s="235"/>
      <c r="T405" s="235"/>
      <c r="U405" s="235"/>
      <c r="V405" s="235"/>
      <c r="W405" s="235"/>
      <c r="X405" s="235"/>
      <c r="Y405" s="236">
        <v>2.4</v>
      </c>
      <c r="Z405" s="237"/>
      <c r="AA405" s="237"/>
      <c r="AB405" s="238"/>
      <c r="AC405" s="222" t="s">
        <v>259</v>
      </c>
      <c r="AD405" s="223"/>
      <c r="AE405" s="223"/>
      <c r="AF405" s="223"/>
      <c r="AG405" s="223"/>
      <c r="AH405" s="224" t="s">
        <v>639</v>
      </c>
      <c r="AI405" s="225"/>
      <c r="AJ405" s="225"/>
      <c r="AK405" s="225"/>
      <c r="AL405" s="226">
        <v>100</v>
      </c>
      <c r="AM405" s="227"/>
      <c r="AN405" s="227"/>
      <c r="AO405" s="228"/>
      <c r="AP405" s="229" t="s">
        <v>639</v>
      </c>
      <c r="AQ405" s="229"/>
      <c r="AR405" s="229"/>
      <c r="AS405" s="229"/>
      <c r="AT405" s="229"/>
      <c r="AU405" s="229"/>
      <c r="AV405" s="229"/>
      <c r="AW405" s="229"/>
      <c r="AX405" s="229"/>
      <c r="AY405">
        <f>COUNTA($C$405)</f>
        <v>1</v>
      </c>
    </row>
    <row r="406" spans="1:51" ht="59.25" customHeight="1" x14ac:dyDescent="0.15">
      <c r="A406" s="230">
        <v>8</v>
      </c>
      <c r="B406" s="230">
        <v>1</v>
      </c>
      <c r="C406" s="252" t="s">
        <v>685</v>
      </c>
      <c r="D406" s="251"/>
      <c r="E406" s="251"/>
      <c r="F406" s="251"/>
      <c r="G406" s="251"/>
      <c r="H406" s="251"/>
      <c r="I406" s="251"/>
      <c r="J406" s="233">
        <v>6011805002637</v>
      </c>
      <c r="K406" s="234"/>
      <c r="L406" s="234"/>
      <c r="M406" s="234"/>
      <c r="N406" s="234"/>
      <c r="O406" s="234"/>
      <c r="P406" s="245" t="s">
        <v>676</v>
      </c>
      <c r="Q406" s="235"/>
      <c r="R406" s="235"/>
      <c r="S406" s="235"/>
      <c r="T406" s="235"/>
      <c r="U406" s="235"/>
      <c r="V406" s="235"/>
      <c r="W406" s="235"/>
      <c r="X406" s="235"/>
      <c r="Y406" s="236">
        <v>1.5</v>
      </c>
      <c r="Z406" s="237"/>
      <c r="AA406" s="237"/>
      <c r="AB406" s="238"/>
      <c r="AC406" s="222" t="s">
        <v>259</v>
      </c>
      <c r="AD406" s="223"/>
      <c r="AE406" s="223"/>
      <c r="AF406" s="223"/>
      <c r="AG406" s="223"/>
      <c r="AH406" s="224" t="s">
        <v>639</v>
      </c>
      <c r="AI406" s="225"/>
      <c r="AJ406" s="225"/>
      <c r="AK406" s="225"/>
      <c r="AL406" s="226">
        <v>100</v>
      </c>
      <c r="AM406" s="227"/>
      <c r="AN406" s="227"/>
      <c r="AO406" s="228"/>
      <c r="AP406" s="229" t="s">
        <v>639</v>
      </c>
      <c r="AQ406" s="229"/>
      <c r="AR406" s="229"/>
      <c r="AS406" s="229"/>
      <c r="AT406" s="229"/>
      <c r="AU406" s="229"/>
      <c r="AV406" s="229"/>
      <c r="AW406" s="229"/>
      <c r="AX406" s="229"/>
      <c r="AY406">
        <f>COUNTA($C$406)</f>
        <v>1</v>
      </c>
    </row>
    <row r="407" spans="1:51" ht="30" customHeight="1" x14ac:dyDescent="0.15">
      <c r="A407" s="230">
        <v>9</v>
      </c>
      <c r="B407" s="230">
        <v>1</v>
      </c>
      <c r="C407" s="252" t="s">
        <v>668</v>
      </c>
      <c r="D407" s="251"/>
      <c r="E407" s="251"/>
      <c r="F407" s="251"/>
      <c r="G407" s="251"/>
      <c r="H407" s="251"/>
      <c r="I407" s="251"/>
      <c r="J407" s="233">
        <v>8013301010080</v>
      </c>
      <c r="K407" s="234"/>
      <c r="L407" s="234"/>
      <c r="M407" s="234"/>
      <c r="N407" s="234"/>
      <c r="O407" s="234"/>
      <c r="P407" s="245" t="s">
        <v>677</v>
      </c>
      <c r="Q407" s="235"/>
      <c r="R407" s="235"/>
      <c r="S407" s="235"/>
      <c r="T407" s="235"/>
      <c r="U407" s="235"/>
      <c r="V407" s="235"/>
      <c r="W407" s="235"/>
      <c r="X407" s="235"/>
      <c r="Y407" s="236">
        <v>1.4</v>
      </c>
      <c r="Z407" s="237"/>
      <c r="AA407" s="237"/>
      <c r="AB407" s="238"/>
      <c r="AC407" s="222" t="s">
        <v>259</v>
      </c>
      <c r="AD407" s="223"/>
      <c r="AE407" s="223"/>
      <c r="AF407" s="223"/>
      <c r="AG407" s="223"/>
      <c r="AH407" s="224" t="s">
        <v>639</v>
      </c>
      <c r="AI407" s="225"/>
      <c r="AJ407" s="225"/>
      <c r="AK407" s="225"/>
      <c r="AL407" s="226">
        <v>100</v>
      </c>
      <c r="AM407" s="227"/>
      <c r="AN407" s="227"/>
      <c r="AO407" s="228"/>
      <c r="AP407" s="229" t="s">
        <v>639</v>
      </c>
      <c r="AQ407" s="229"/>
      <c r="AR407" s="229"/>
      <c r="AS407" s="229"/>
      <c r="AT407" s="229"/>
      <c r="AU407" s="229"/>
      <c r="AV407" s="229"/>
      <c r="AW407" s="229"/>
      <c r="AX407" s="229"/>
      <c r="AY407">
        <f>COUNTA($C$407)</f>
        <v>1</v>
      </c>
    </row>
    <row r="408" spans="1:51" ht="50.25" customHeight="1" x14ac:dyDescent="0.15">
      <c r="A408" s="230">
        <v>10</v>
      </c>
      <c r="B408" s="230">
        <v>1</v>
      </c>
      <c r="C408" s="252" t="s">
        <v>680</v>
      </c>
      <c r="D408" s="251"/>
      <c r="E408" s="251"/>
      <c r="F408" s="251"/>
      <c r="G408" s="251"/>
      <c r="H408" s="251"/>
      <c r="I408" s="251"/>
      <c r="J408" s="233">
        <v>8010001118361</v>
      </c>
      <c r="K408" s="234"/>
      <c r="L408" s="234"/>
      <c r="M408" s="234"/>
      <c r="N408" s="234"/>
      <c r="O408" s="234"/>
      <c r="P408" s="245" t="s">
        <v>678</v>
      </c>
      <c r="Q408" s="235"/>
      <c r="R408" s="235"/>
      <c r="S408" s="235"/>
      <c r="T408" s="235"/>
      <c r="U408" s="235"/>
      <c r="V408" s="235"/>
      <c r="W408" s="235"/>
      <c r="X408" s="235"/>
      <c r="Y408" s="236">
        <v>1.3</v>
      </c>
      <c r="Z408" s="237"/>
      <c r="AA408" s="237"/>
      <c r="AB408" s="238"/>
      <c r="AC408" s="222" t="s">
        <v>259</v>
      </c>
      <c r="AD408" s="223"/>
      <c r="AE408" s="223"/>
      <c r="AF408" s="223"/>
      <c r="AG408" s="223"/>
      <c r="AH408" s="224" t="s">
        <v>639</v>
      </c>
      <c r="AI408" s="225"/>
      <c r="AJ408" s="225"/>
      <c r="AK408" s="225"/>
      <c r="AL408" s="226">
        <v>100</v>
      </c>
      <c r="AM408" s="227"/>
      <c r="AN408" s="227"/>
      <c r="AO408" s="228"/>
      <c r="AP408" s="229" t="s">
        <v>639</v>
      </c>
      <c r="AQ408" s="229"/>
      <c r="AR408" s="229"/>
      <c r="AS408" s="229"/>
      <c r="AT408" s="229"/>
      <c r="AU408" s="229"/>
      <c r="AV408" s="229"/>
      <c r="AW408" s="229"/>
      <c r="AX408" s="229"/>
      <c r="AY408">
        <f>COUNTA($C$408)</f>
        <v>1</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639</v>
      </c>
      <c r="F631" s="232"/>
      <c r="G631" s="232"/>
      <c r="H631" s="232"/>
      <c r="I631" s="232"/>
      <c r="J631" s="233" t="s">
        <v>639</v>
      </c>
      <c r="K631" s="234"/>
      <c r="L631" s="234"/>
      <c r="M631" s="234"/>
      <c r="N631" s="234"/>
      <c r="O631" s="234"/>
      <c r="P631" s="245" t="s">
        <v>639</v>
      </c>
      <c r="Q631" s="235"/>
      <c r="R631" s="235"/>
      <c r="S631" s="235"/>
      <c r="T631" s="235"/>
      <c r="U631" s="235"/>
      <c r="V631" s="235"/>
      <c r="W631" s="235"/>
      <c r="X631" s="235"/>
      <c r="Y631" s="236" t="s">
        <v>639</v>
      </c>
      <c r="Z631" s="237"/>
      <c r="AA631" s="237"/>
      <c r="AB631" s="238"/>
      <c r="AC631" s="222"/>
      <c r="AD631" s="223"/>
      <c r="AE631" s="223"/>
      <c r="AF631" s="223"/>
      <c r="AG631" s="223"/>
      <c r="AH631" s="224" t="s">
        <v>639</v>
      </c>
      <c r="AI631" s="225"/>
      <c r="AJ631" s="225"/>
      <c r="AK631" s="225"/>
      <c r="AL631" s="226" t="s">
        <v>639</v>
      </c>
      <c r="AM631" s="227"/>
      <c r="AN631" s="227"/>
      <c r="AO631" s="228"/>
      <c r="AP631" s="229" t="s">
        <v>639</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43" max="16383" man="1"/>
    <brk id="248" max="16383" man="1"/>
    <brk id="282" max="16383" man="1"/>
    <brk id="628"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636</v>
      </c>
      <c r="H2" s="13" t="str">
        <f>IF(G2="","",F2)</f>
        <v>一般会計</v>
      </c>
      <c r="I2" s="13" t="str">
        <f>IF(H2="","",IF(I1&lt;&gt;"",CONCATENATE(I1,"、",H2),H2))</f>
        <v>一般会計</v>
      </c>
      <c r="K2" s="14" t="s">
        <v>97</v>
      </c>
      <c r="L2" s="15" t="s">
        <v>636</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636</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2022-03-22T09:36:04Z</cp:lastPrinted>
  <dcterms:created xsi:type="dcterms:W3CDTF">2012-03-13T00:50:25Z</dcterms:created>
  <dcterms:modified xsi:type="dcterms:W3CDTF">2022-08-15T11:17:16Z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