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800_健康局　地域保健室\010 予算要求関係\令和5年度予算要求  （令和４年度）\★作業依頼\○レビューシート関連作業\220817 レビューシート行革点検結果対応\"/>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24" i="11"/>
  <c r="AY328" i="11"/>
  <c r="AY332" i="11"/>
  <c r="AY338" i="11"/>
  <c r="AY323" i="11"/>
  <c r="AY327" i="11"/>
  <c r="AY331" i="11"/>
  <c r="AY337" i="11"/>
  <c r="AY340" i="11"/>
  <c r="AY325" i="11"/>
  <c r="AY329" i="11"/>
  <c r="AY333" i="11"/>
  <c r="AY322" i="11"/>
  <c r="AY326" i="11"/>
  <c r="AY336" i="11"/>
  <c r="AY341" i="11"/>
  <c r="AY69"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2"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98" i="11" l="1"/>
  <c r="AY113" i="11"/>
  <c r="AY117" i="11"/>
  <c r="AY121" i="11"/>
  <c r="AY125" i="11"/>
  <c r="AY129" i="11"/>
  <c r="AY151" i="11"/>
  <c r="AY155" i="11"/>
  <c r="AY164" i="11"/>
  <c r="AY141" i="11"/>
  <c r="AY145" i="11"/>
  <c r="AY135" i="11"/>
  <c r="AY131" i="11"/>
  <c r="AY143" i="11"/>
  <c r="AY116" i="11"/>
  <c r="AY120" i="11"/>
  <c r="AY128" i="11"/>
  <c r="AY154" i="11"/>
  <c r="AY163" i="11"/>
  <c r="AY140" i="11"/>
  <c r="AY144" i="11"/>
  <c r="AY114" i="11"/>
  <c r="AY15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7" i="11"/>
  <c r="AY85" i="11"/>
  <c r="AY84" i="11"/>
  <c r="AY83" i="11"/>
  <c r="AY81" i="11"/>
  <c r="AY80" i="11"/>
  <c r="AY79" i="11"/>
  <c r="AY78" i="11"/>
  <c r="AY86" i="11" s="1"/>
  <c r="AY44" i="11"/>
  <c r="AY52" i="11" s="1"/>
  <c r="AY89" i="11" l="1"/>
  <c r="AY97" i="11"/>
  <c r="AY92" i="11"/>
  <c r="AY82"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<sst xmlns="http://schemas.openxmlformats.org/spreadsheetml/2006/main" count="1375" uniqueCount="694">
  <si>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</si>
  <si>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</si>
  <si>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</si>
  <si>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</si>
  <si>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</si>
  <si>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</si>
  <si>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</si>
  <si>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</si>
  <si>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</si>
  <si>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</si>
  <si>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</si>
  <si>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</si>
  <si>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</si>
  <si>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</si>
  <si>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</si>
  <si>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</si>
  <si>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</si>
  <si>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</si>
  <si>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</si>
  <si>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</si>
  <si>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</si>
  <si>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</si>
  <si>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</si>
  <si>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</si>
  <si>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</si>
  <si>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</si>
  <si>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</si>
  <si>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</si>
  <si>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</si>
  <si>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</si>
  <si>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</si>
  <si>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</si>
  <si>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</si>
  <si>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</si>
  <si>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</si>
  <si>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</si>
  <si>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</si>
  <si>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</si>
  <si>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</si>
  <si>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</si>
  <si>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</si>
  <si>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</si>
  <si>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</si>
  <si>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</si>
  <si>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</si>
  <si>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</si>
  <si>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</si>
  <si>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</si>
  <si>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</si>
  <si>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</si>
  <si>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</si>
  <si>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</si>
  <si>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</si>
  <si>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</si>
  <si>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</si>
  <si>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</si>
  <si>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</si>
  <si>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</si>
  <si>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</si>
  <si>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</si>
  <si>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</si>
  <si>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</si>
  <si>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</si>
  <si>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</si>
  <si>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</si>
  <si>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</si>
  <si>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</si>
  <si>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</si>
  <si>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</si>
  <si>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</si>
  <si>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</si>
  <si>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</si>
  <si>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</si>
  <si>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</si>
  <si>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</si>
  <si>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</si>
  <si>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</si>
  <si>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</si>
  <si>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</si>
  <si>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</si>
  <si>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</si>
  <si>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</si>
  <si>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</si>
  <si>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</si>
  <si>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</si>
  <si>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</si>
  <si>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</si>
  <si>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</si>
  <si>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</si>
  <si>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</si>
  <si>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</si>
  <si>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</si>
  <si>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</si>
  <si>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</si>
  <si>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</si>
  <si>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</si>
  <si>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</si>
  <si>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</si>
  <si>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</si>
  <si>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</si>
  <si>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</si>
  <si>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</si>
  <si>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</si>
  <si>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</si>
  <si>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</si>
  <si>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</si>
  <si>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</si>
  <si>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</si>
  <si>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</si>
  <si>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</si>
  <si>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</si>
  <si>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</si>
  <si>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</si>
  <si>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</si>
  <si>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</si>
  <si>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</si>
  <si>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</si>
  <si>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</si>
  <si>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</si>
  <si>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</si>
  <si>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</si>
  <si>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</si>
  <si>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</si>
  <si>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</si>
  <si>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</si>
  <si>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</si>
  <si>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</si>
  <si>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</si>
  <si>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</si>
  <si>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</si>
  <si>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</si>
  <si>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</si>
  <si>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</si>
  <si>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</si>
  <si>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</si>
  <si>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</si>
  <si>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</si>
  <si>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</si>
  <si>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</si>
  <si>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</si>
  <si>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</si>
  <si>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</si>
  <si>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</si>
  <si>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</si>
  <si>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</si>
  <si>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</si>
  <si>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</si>
  <si>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</si>
  <si>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</si>
  <si>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</si>
  <si>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</si>
  <si>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</si>
  <si>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</si>
  <si>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</si>
  <si>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</si>
  <si>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</si>
  <si>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</si>
  <si>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</si>
  <si>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</si>
  <si>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</si>
  <si>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</si>
  <si>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</si>
  <si>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</si>
  <si>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</si>
  <si>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</si>
  <si>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</si>
  <si>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</si>
  <si>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</si>
  <si>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</si>
  <si>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</si>
  <si>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</si>
  <si>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</si>
  <si>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</si>
  <si>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</si>
  <si>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</si>
  <si>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</si>
  <si>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</si>
  <si>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</si>
  <si>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</si>
  <si>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</si>
  <si>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</si>
  <si>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</si>
  <si>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</si>
  <si>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</si>
  <si>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</si>
  <si>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</si>
  <si>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</si>
  <si>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</si>
  <si>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</si>
  <si>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</si>
  <si>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</si>
  <si>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</si>
  <si>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</si>
  <si>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</si>
  <si>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</si>
  <si>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</si>
  <si>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</si>
  <si>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</si>
  <si>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</si>
  <si>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</si>
  <si>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</si>
  <si>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</si>
  <si>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</si>
  <si>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</si>
  <si>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</si>
  <si>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</si>
  <si>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</si>
  <si>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</si>
  <si>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</si>
  <si>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</si>
  <si>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</si>
  <si>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</si>
  <si>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</si>
  <si>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</si>
  <si>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</si>
  <si>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</si>
  <si>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</si>
  <si>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</si>
  <si>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</si>
  <si>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</si>
  <si>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</si>
  <si>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</si>
  <si>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</si>
  <si>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</si>
  <si>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</si>
  <si>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</si>
  <si>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</si>
  <si>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</si>
  <si>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</si>
  <si>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</si>
  <si>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</si>
  <si>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</si>
  <si>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</si>
  <si>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</si>
  <si>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</si>
  <si>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</si>
  <si>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</si>
  <si>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</si>
  <si>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</si>
  <si>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</si>
  <si>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</si>
  <si>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</si>
  <si>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</si>
  <si>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</si>
  <si>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</si>
  <si>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</si>
  <si>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</si>
  <si>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</si>
  <si>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</si>
  <si>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</si>
  <si>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</si>
  <si>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</si>
  <si>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</si>
  <si>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</si>
  <si>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</si>
  <si>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</si>
  <si>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</si>
  <si>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</si>
  <si>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</si>
  <si>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</si>
  <si>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</si>
  <si>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</si>
  <si>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</si>
  <si>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</si>
  <si>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</si>
  <si>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</si>
  <si>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</si>
  <si>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</si>
  <si>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</si>
  <si>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</si>
  <si>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</si>
  <si>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</si>
  <si>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</si>
  <si>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</si>
  <si>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</si>
  <si>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</si>
  <si>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</si>
  <si>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</si>
  <si>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</si>
  <si>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</si>
  <si>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</si>
  <si>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</si>
  <si>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</si>
  <si>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</si>
  <si>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</si>
  <si>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</si>
  <si>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</si>
  <si>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</si>
  <si>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</si>
  <si>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</si>
  <si>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</si>
  <si>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</si>
  <si>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</si>
  <si>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</si>
  <si>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</si>
  <si>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</si>
  <si>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</si>
  <si>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</si>
  <si>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</si>
  <si>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</si>
  <si>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</si>
  <si>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</si>
  <si>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</si>
  <si>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</si>
  <si>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</si>
  <si>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</si>
  <si>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</si>
  <si>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</si>
  <si>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</si>
  <si>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</si>
  <si>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</si>
  <si>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</si>
  <si>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</si>
  <si>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</si>
  <si>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</si>
  <si>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</si>
  <si>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</si>
  <si>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</si>
  <si>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</si>
  <si>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</si>
  <si>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</si>
  <si>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</si>
  <si>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</si>
  <si>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</si>
  <si>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</si>
  <si>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</si>
  <si>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</si>
  <si>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</si>
  <si>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</si>
  <si>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</si>
  <si>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</si>
  <si>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</si>
  <si>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</si>
  <si>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</si>
  <si>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</si>
  <si>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</si>
  <si>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</si>
  <si>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</si>
  <si>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</si>
  <si>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</si>
  <si>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</si>
  <si>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</si>
  <si>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</si>
  <si>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</si>
  <si>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</si>
  <si>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</si>
  <si>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</si>
  <si>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</si>
  <si>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</si>
  <si>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</si>
  <si>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</si>
  <si>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</si>
  <si>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</si>
  <si>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</si>
  <si>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</si>
  <si>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</si>
  <si>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</si>
  <si>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</si>
  <si>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</si>
  <si>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</si>
  <si>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</si>
  <si>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</si>
  <si>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</si>
  <si>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</si>
  <si>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</si>
  <si>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</si>
  <si>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</si>
  <si>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</si>
  <si>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</si>
  <si>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</si>
  <si>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</si>
  <si>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</si>
  <si>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</si>
  <si>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</si>
  <si>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</si>
  <si>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</si>
  <si>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</si>
  <si>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</si>
  <si>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</si>
  <si>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</si>
  <si>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</si>
  <si>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</si>
  <si>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</si>
  <si>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</si>
  <si>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</si>
  <si>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</si>
  <si>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</si>
  <si>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</si>
  <si>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</si>
  <si>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</si>
  <si>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</si>
  <si>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</si>
  <si>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</si>
  <si>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</si>
  <si>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</si>
  <si>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</si>
  <si>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</si>
  <si>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</si>
  <si>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</si>
  <si>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</si>
  <si>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</si>
  <si>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</si>
  <si>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</si>
  <si>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</si>
  <si>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</si>
  <si>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</si>
  <si>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</si>
  <si>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</si>
  <si>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</si>
  <si>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</si>
  <si>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</si>
  <si>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</si>
  <si>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</si>
  <si>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</si>
  <si>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</si>
  <si>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</si>
  <si>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</si>
  <si>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</si>
  <si>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</si>
  <si>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</si>
  <si>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</si>
  <si>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</si>
  <si>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</si>
  <si>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</si>
  <si>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</si>
  <si>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</si>
  <si>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</si>
  <si>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</si>
  <si>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</si>
  <si>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</si>
  <si>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</si>
  <si>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</si>
  <si>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</si>
  <si>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</si>
  <si>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</si>
  <si>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</si>
  <si>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</si>
  <si>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</si>
  <si>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</si>
  <si>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</si>
  <si>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</si>
  <si>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</si>
  <si>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</si>
  <si>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</si>
  <si>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</si>
  <si>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</si>
  <si>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</si>
  <si>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</si>
  <si>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</si>
  <si>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</si>
  <si>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</si>
  <si>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</si>
  <si>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</si>
  <si>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</si>
  <si>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</si>
  <si>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</si>
  <si>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</si>
  <si>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</si>
  <si>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</si>
  <si>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</si>
  <si>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</si>
  <si>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</si>
  <si>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</si>
  <si>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</si>
  <si>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</si>
  <si>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</si>
  <si>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</si>
  <si>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</si>
  <si>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</si>
  <si>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</si>
  <si>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</si>
  <si>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</si>
  <si>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</si>
  <si>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</si>
  <si>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</si>
  <si>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</si>
  <si>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</si>
  <si>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</si>
  <si>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</si>
  <si>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</si>
  <si>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</si>
  <si>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</si>
  <si>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</si>
  <si>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</si>
  <si>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</si>
  <si>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</si>
  <si>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</si>
  <si>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</si>
  <si>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</si>
  <si>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</si>
  <si>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</si>
  <si>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</si>
  <si>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</si>
  <si>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</si>
  <si>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</si>
  <si>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</si>
  <si>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</si>
  <si>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</si>
  <si>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</si>
  <si>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</si>
  <si>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</si>
  <si>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</si>
  <si>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</si>
  <si>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</si>
  <si>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</si>
  <si>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</si>
  <si>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</si>
  <si>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</si>
  <si>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</si>
  <si>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</si>
  <si>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</si>
  <si>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</si>
  <si>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</si>
  <si>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</si>
  <si>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</si>
  <si>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</si>
  <si>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</si>
  <si>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</si>
  <si>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</si>
  <si>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</si>
  <si>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</si>
  <si>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</si>
  <si>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</si>
  <si>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</si>
  <si>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</si>
  <si>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</si>
  <si>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</si>
  <si>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</si>
  <si>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</si>
  <si>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</si>
  <si>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</si>
  <si>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</si>
  <si>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</si>
  <si>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</si>
  <si>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</si>
  <si>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</si>
  <si>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</si>
  <si>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</si>
  <si>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</si>
  <si>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</si>
  <si>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</si>
  <si>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</si>
  <si>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</si>
  <si>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</si>
  <si>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</si>
  <si>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</si>
  <si>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</si>
  <si>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</si>
  <si>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</si>
  <si>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</si>
  <si>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</si>
  <si>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</si>
  <si>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</si>
  <si>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</si>
  <si>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</si>
  <si>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</si>
  <si>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</si>
  <si>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</si>
  <si>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</si>
  <si>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</si>
  <si>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</si>
  <si>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</si>
  <si>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</si>
  <si>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</si>
  <si>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</si>
  <si>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</si>
  <si>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</si>
  <si>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</si>
  <si>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</si>
  <si>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</si>
  <si>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</si>
  <si>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</si>
  <si>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</si>
  <si>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</si>
  <si>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</si>
  <si>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</si>
  <si>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</si>
  <si>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</si>
  <si>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</si>
  <si>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</si>
  <si>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</si>
  <si>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</si>
  <si>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</si>
  <si>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</si>
  <si>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</si>
  <si>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</si>
  <si>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</si>
  <si>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</si>
  <si>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</si>
  <si>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</si>
  <si>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</si>
  <si>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</si>
  <si>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</si>
  <si>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</si>
  <si>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</si>
  <si>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</si>
  <si>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</si>
  <si>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</si>
  <si>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</si>
  <si>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</si>
  <si>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</si>
  <si>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</si>
  <si>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</si>
  <si>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</si>
  <si>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</si>
  <si>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</si>
  <si>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</si>
  <si>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</si>
  <si>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</si>
  <si>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地域保健従事者現任教育推進事業</t>
  </si>
  <si>
    <t>健康局</t>
  </si>
  <si>
    <t>保健指導室長　五十嵐　久美子</t>
  </si>
  <si>
    <t>平成１８年度</t>
  </si>
  <si>
    <t>終了予定なし</t>
  </si>
  <si>
    <t>健康課保健指導室</t>
  </si>
  <si>
    <t>地域保健法第3条</t>
  </si>
  <si>
    <t>地域保健医療等推進事業の実施について</t>
  </si>
  <si>
    <t>自治体において、医療制度改革を踏まえた生活習慣病対策の充実・強化や、新たな健康課題に適切に取り組むため、保健師活動や研修等の実態調査に基づいた研修事業の企画・立案・評価・検証を行い、保健師の人材育成を担当する者の人材育成能力を向上させ、現任教育体制を構築することにより、保健指導従事者の効果的かつ高度な保健指導技術と知識の向上を図ることを目的とする。</t>
  </si>
  <si>
    <t xml:space="preserve">地域保健従事者現任教育推進事業は、保健指導従事者の高度な保健指導技術等の向上を図るために地方自治体が実施する研修事業の企画・立案及び評価・検証に対して支援を行うほか、保健師の人材育成ガイドラインの作成や、保健師等が連携した包括支援体制を構築できるよう支援する。
【補助率１／２】
【地域保健法第３条…国の責務として、保健師等の地域保健対策に係る人材の資質の向上を規定】
①市町村は、当該市町村が行う地域保健対策が円滑に実施できるように、必要な施設の整備、人材の確保及び資質の向上等に努めなければならない。 
②都道府県は、当該都道府県が行う地域保健対策が円滑に実施できるように、必要な施設の整備、人材の確保及び資質の向上、調査及び研究等に努めるとともに、市町村に対し、前項の責務が十分に果たされるように、その求めに応じ、必要な技術的援助を与えることに努めなければならない。 
③国は、地域保健に関する情報の収集、整理及び活用並びに調査及び研究並びに地域保健対策に係る人材の養成及び資質の向上に努めるとともに、市町村及び都道府県に対し、前二項の責務が十分に果たされるように必要な技術的及び財政的援助を与えることに努めなければならない。
</t>
  </si>
  <si>
    <t>-</t>
  </si>
  <si>
    <t>疾病予防対策事業等補助金</t>
  </si>
  <si>
    <t>人</t>
  </si>
  <si>
    <t>事業実施自治体数</t>
  </si>
  <si>
    <t>自治体数</t>
  </si>
  <si>
    <t>千円</t>
  </si>
  <si>
    <t>X　/　Y</t>
    <phoneticPr fontId="5"/>
  </si>
  <si>
    <t>／　</t>
    <phoneticPr fontId="5"/>
  </si>
  <si>
    <t>264</t>
  </si>
  <si>
    <t>229</t>
  </si>
  <si>
    <t>269</t>
  </si>
  <si>
    <t>282</t>
  </si>
  <si>
    <t>295</t>
  </si>
  <si>
    <t>292</t>
  </si>
  <si>
    <t>299</t>
  </si>
  <si>
    <t>306</t>
  </si>
  <si>
    <t>○</t>
  </si>
  <si>
    <t>厚労</t>
  </si>
  <si>
    <t>-</t>
    <phoneticPr fontId="5"/>
  </si>
  <si>
    <t>31,793/-</t>
    <phoneticPr fontId="5"/>
  </si>
  <si>
    <t>A.東京都</t>
    <phoneticPr fontId="5"/>
  </si>
  <si>
    <t>東京都</t>
    <rPh sb="0" eb="3">
      <t>トウキョウト</t>
    </rPh>
    <phoneticPr fontId="5"/>
  </si>
  <si>
    <t>八王子市</t>
    <rPh sb="0" eb="4">
      <t>ハチオウジシ</t>
    </rPh>
    <phoneticPr fontId="5"/>
  </si>
  <si>
    <t>東大阪市</t>
    <rPh sb="0" eb="1">
      <t>ヒガシ</t>
    </rPh>
    <rPh sb="1" eb="4">
      <t>オオサカシ</t>
    </rPh>
    <phoneticPr fontId="5"/>
  </si>
  <si>
    <t>沖縄県</t>
    <rPh sb="0" eb="3">
      <t>オキナワケン</t>
    </rPh>
    <phoneticPr fontId="5"/>
  </si>
  <si>
    <t>北海道</t>
    <rPh sb="0" eb="3">
      <t>ホッカイドウ</t>
    </rPh>
    <phoneticPr fontId="5"/>
  </si>
  <si>
    <t>松江市</t>
    <rPh sb="0" eb="3">
      <t>マツエシ</t>
    </rPh>
    <phoneticPr fontId="5"/>
  </si>
  <si>
    <t>広島県</t>
    <rPh sb="0" eb="3">
      <t>ヒロシマケン</t>
    </rPh>
    <phoneticPr fontId="5"/>
  </si>
  <si>
    <t>鹿児島市</t>
    <rPh sb="0" eb="4">
      <t>カゴシマシ</t>
    </rPh>
    <phoneticPr fontId="5"/>
  </si>
  <si>
    <t>青森県</t>
    <rPh sb="0" eb="3">
      <t>アオモリケン</t>
    </rPh>
    <phoneticPr fontId="5"/>
  </si>
  <si>
    <t>群馬県</t>
    <rPh sb="0" eb="3">
      <t>グンマケン</t>
    </rPh>
    <phoneticPr fontId="5"/>
  </si>
  <si>
    <t>補助金等交付</t>
  </si>
  <si>
    <t>‐</t>
  </si>
  <si>
    <t>無</t>
  </si>
  <si>
    <t>保健指導従事者の高度な保健指導技術等の向上を図るために必要な事業であり、国民のニーズがあり、国費を投入しなければ事業目的が達成できない。</t>
  </si>
  <si>
    <t>保健指導従事者の高度な保健指導技術等の向上を図るために必要な事業であり、国が実施要綱を定め、補助を行う必要がある。</t>
  </si>
  <si>
    <t>保健指導従事者の高度な保健指導技術等の向上を図るために必要な事業であり、優先度が高い事業である。</t>
  </si>
  <si>
    <t>補助金交付にあたり、事業に要する経費について精査を行っている。</t>
  </si>
  <si>
    <t>保健指導従事者の高度な保健指導技術等の向上を図るために必要な費目を補助対象経費としている。</t>
  </si>
  <si>
    <t>自治体の申請額が予算額を下回ったため。</t>
    <rPh sb="0" eb="3">
      <t>ジチタイ</t>
    </rPh>
    <rPh sb="4" eb="7">
      <t>シンセイガク</t>
    </rPh>
    <rPh sb="8" eb="11">
      <t>ヨサンガク</t>
    </rPh>
    <rPh sb="12" eb="14">
      <t>シタマワ</t>
    </rPh>
    <phoneticPr fontId="5"/>
  </si>
  <si>
    <t>コスト削減や効率化に向け、執行実績を勘案した予算積算としている。</t>
  </si>
  <si>
    <t>地域保健従事者現任教育推進事業の実施</t>
    <rPh sb="0" eb="2">
      <t>チイキ</t>
    </rPh>
    <rPh sb="2" eb="4">
      <t>ホケン</t>
    </rPh>
    <rPh sb="4" eb="7">
      <t>ジュウジシャ</t>
    </rPh>
    <rPh sb="7" eb="9">
      <t>ゲンニン</t>
    </rPh>
    <rPh sb="9" eb="11">
      <t>キョウイク</t>
    </rPh>
    <rPh sb="11" eb="13">
      <t>スイシン</t>
    </rPh>
    <rPh sb="13" eb="15">
      <t>ジギョウ</t>
    </rPh>
    <rPh sb="16" eb="18">
      <t>ジッシ</t>
    </rPh>
    <phoneticPr fontId="5"/>
  </si>
  <si>
    <t>Ⅰ－１１　妊産婦・児童から高齢者に至るまでの幅広い年齢層において、地域・職場などの様々な場所で、国民的な健康づくりを推進すること</t>
    <phoneticPr fontId="5"/>
  </si>
  <si>
    <t>Ⅰ－１１－１　新興感染症への対応を含め、地域住民の健康の保持・増進及び地域住民が安心して暮らせる地域保健体制の確保を図ること</t>
    <phoneticPr fontId="5"/>
  </si>
  <si>
    <t>地方公共団体に対し、地域保健従事者に対する教育の中核となる保健所等を中心とした体制を整備するとともに、新任保健師や統括的な役割を担う保健師等の資質向上を図ることを目的とした補助を行う。</t>
    <rPh sb="0" eb="2">
      <t>チホウ</t>
    </rPh>
    <rPh sb="2" eb="4">
      <t>コウキョウ</t>
    </rPh>
    <rPh sb="4" eb="6">
      <t>ダンタイ</t>
    </rPh>
    <rPh sb="7" eb="8">
      <t>タイ</t>
    </rPh>
    <rPh sb="10" eb="12">
      <t>チイキ</t>
    </rPh>
    <rPh sb="12" eb="14">
      <t>ホケン</t>
    </rPh>
    <rPh sb="14" eb="17">
      <t>ジュウジシャ</t>
    </rPh>
    <rPh sb="18" eb="19">
      <t>タイ</t>
    </rPh>
    <rPh sb="21" eb="23">
      <t>キョウイク</t>
    </rPh>
    <rPh sb="24" eb="26">
      <t>チュウカク</t>
    </rPh>
    <rPh sb="29" eb="32">
      <t>ホケンジョ</t>
    </rPh>
    <rPh sb="32" eb="33">
      <t>トウ</t>
    </rPh>
    <rPh sb="34" eb="36">
      <t>チュウシン</t>
    </rPh>
    <rPh sb="39" eb="41">
      <t>タイセイ</t>
    </rPh>
    <rPh sb="42" eb="44">
      <t>セイビ</t>
    </rPh>
    <rPh sb="51" eb="53">
      <t>シンニン</t>
    </rPh>
    <rPh sb="53" eb="56">
      <t>ホケンシ</t>
    </rPh>
    <rPh sb="57" eb="59">
      <t>トウカツ</t>
    </rPh>
    <rPh sb="59" eb="60">
      <t>テキ</t>
    </rPh>
    <rPh sb="61" eb="63">
      <t>ヤクワリ</t>
    </rPh>
    <rPh sb="64" eb="65">
      <t>ニナ</t>
    </rPh>
    <rPh sb="66" eb="69">
      <t>ホケンシ</t>
    </rPh>
    <rPh sb="69" eb="70">
      <t>トウ</t>
    </rPh>
    <rPh sb="71" eb="73">
      <t>シシツ</t>
    </rPh>
    <rPh sb="73" eb="75">
      <t>コウジョウ</t>
    </rPh>
    <rPh sb="76" eb="77">
      <t>ハカ</t>
    </rPh>
    <rPh sb="81" eb="83">
      <t>モクテキ</t>
    </rPh>
    <rPh sb="86" eb="88">
      <t>ホジョ</t>
    </rPh>
    <rPh sb="89" eb="90">
      <t>オコナ</t>
    </rPh>
    <phoneticPr fontId="5"/>
  </si>
  <si>
    <t>-</t>
    <phoneticPr fontId="5"/>
  </si>
  <si>
    <t>P2</t>
    <phoneticPr fontId="5"/>
  </si>
  <si>
    <t>保健師等の資質向上</t>
    <rPh sb="0" eb="3">
      <t>ホケンシ</t>
    </rPh>
    <rPh sb="3" eb="4">
      <t>トウ</t>
    </rPh>
    <rPh sb="5" eb="7">
      <t>シシツ</t>
    </rPh>
    <rPh sb="7" eb="9">
      <t>コウジョウ</t>
    </rPh>
    <phoneticPr fontId="5"/>
  </si>
  <si>
    <t>報酬</t>
    <rPh sb="0" eb="2">
      <t>ホウシュウ</t>
    </rPh>
    <phoneticPr fontId="5"/>
  </si>
  <si>
    <t>職員手当等</t>
    <rPh sb="0" eb="2">
      <t>ショクイン</t>
    </rPh>
    <rPh sb="2" eb="4">
      <t>テアテ</t>
    </rPh>
    <rPh sb="4" eb="5">
      <t>トウ</t>
    </rPh>
    <phoneticPr fontId="5"/>
  </si>
  <si>
    <t>旅費</t>
    <rPh sb="0" eb="2">
      <t>リョヒ</t>
    </rPh>
    <phoneticPr fontId="5"/>
  </si>
  <si>
    <t>地域保健従事者現任教育推進事業に係る報酬</t>
    <rPh sb="0" eb="2">
      <t>チイキ</t>
    </rPh>
    <rPh sb="2" eb="4">
      <t>ホケン</t>
    </rPh>
    <rPh sb="4" eb="7">
      <t>ジュウジシャ</t>
    </rPh>
    <rPh sb="7" eb="9">
      <t>ゲンニン</t>
    </rPh>
    <rPh sb="9" eb="11">
      <t>キョウイク</t>
    </rPh>
    <rPh sb="11" eb="13">
      <t>スイシン</t>
    </rPh>
    <rPh sb="13" eb="15">
      <t>ジギョウ</t>
    </rPh>
    <rPh sb="16" eb="17">
      <t>カカ</t>
    </rPh>
    <rPh sb="18" eb="20">
      <t>ホウシュウ</t>
    </rPh>
    <phoneticPr fontId="5"/>
  </si>
  <si>
    <t>地域保健従事者現任教育推進事業に係る職員手当等</t>
    <rPh sb="0" eb="2">
      <t>チイキ</t>
    </rPh>
    <rPh sb="2" eb="4">
      <t>ホケン</t>
    </rPh>
    <rPh sb="4" eb="7">
      <t>ジュウジシャ</t>
    </rPh>
    <rPh sb="7" eb="9">
      <t>ゲンニン</t>
    </rPh>
    <rPh sb="9" eb="11">
      <t>キョウイク</t>
    </rPh>
    <rPh sb="11" eb="13">
      <t>スイシン</t>
    </rPh>
    <rPh sb="13" eb="15">
      <t>ジギョウ</t>
    </rPh>
    <rPh sb="16" eb="17">
      <t>カカ</t>
    </rPh>
    <rPh sb="18" eb="20">
      <t>ショクイン</t>
    </rPh>
    <rPh sb="20" eb="22">
      <t>テアテ</t>
    </rPh>
    <rPh sb="22" eb="23">
      <t>トウ</t>
    </rPh>
    <phoneticPr fontId="5"/>
  </si>
  <si>
    <t>地域保健従事者現任教育推進事業に係る旅費</t>
    <rPh sb="0" eb="2">
      <t>チイキ</t>
    </rPh>
    <rPh sb="2" eb="4">
      <t>ホケン</t>
    </rPh>
    <rPh sb="4" eb="7">
      <t>ジュウジシャ</t>
    </rPh>
    <rPh sb="7" eb="9">
      <t>ゲンニン</t>
    </rPh>
    <rPh sb="9" eb="11">
      <t>キョウイク</t>
    </rPh>
    <rPh sb="11" eb="13">
      <t>スイシン</t>
    </rPh>
    <rPh sb="13" eb="15">
      <t>ジギョウ</t>
    </rPh>
    <rPh sb="16" eb="17">
      <t>カカ</t>
    </rPh>
    <rPh sb="18" eb="20">
      <t>リョヒ</t>
    </rPh>
    <phoneticPr fontId="5"/>
  </si>
  <si>
    <t>-</t>
    <phoneticPr fontId="5"/>
  </si>
  <si>
    <t>23,460 /26,342</t>
    <phoneticPr fontId="5"/>
  </si>
  <si>
    <t>21,013/26,912</t>
    <phoneticPr fontId="5"/>
  </si>
  <si>
    <t>29,182/-</t>
    <phoneticPr fontId="5"/>
  </si>
  <si>
    <t>公衆衛生看護研修を受講し満足した者の割合を100％に引き上げる。</t>
    <rPh sb="0" eb="2">
      <t>コウシュウ</t>
    </rPh>
    <rPh sb="2" eb="4">
      <t>エイセイ</t>
    </rPh>
    <rPh sb="4" eb="6">
      <t>カンゴ</t>
    </rPh>
    <rPh sb="6" eb="8">
      <t>ケンシュウ</t>
    </rPh>
    <rPh sb="9" eb="11">
      <t>ジュコウ</t>
    </rPh>
    <rPh sb="12" eb="14">
      <t>マンゾク</t>
    </rPh>
    <rPh sb="16" eb="17">
      <t>シャ</t>
    </rPh>
    <rPh sb="18" eb="20">
      <t>ワリアイ</t>
    </rPh>
    <rPh sb="26" eb="27">
      <t>ヒ</t>
    </rPh>
    <rPh sb="28" eb="29">
      <t>ア</t>
    </rPh>
    <phoneticPr fontId="5"/>
  </si>
  <si>
    <t>公衆衛生看護研修（中堅期、管理期、統括保健師）の修了後アンケートの満足度について「とても良かった」と回答した者の割合</t>
    <phoneticPr fontId="5"/>
  </si>
  <si>
    <t>-</t>
    <phoneticPr fontId="5"/>
  </si>
  <si>
    <t>保健指導室調べ</t>
    <rPh sb="0" eb="2">
      <t>ホケン</t>
    </rPh>
    <rPh sb="2" eb="5">
      <t>シドウシツ</t>
    </rPh>
    <rPh sb="5" eb="6">
      <t>シラ</t>
    </rPh>
    <phoneticPr fontId="5"/>
  </si>
  <si>
    <t>https://www.mhlw.go.jp/wp/seisaku/hyouka/dl/r03_jizenbunseki/I-10-1.pdf</t>
    <phoneticPr fontId="5"/>
  </si>
  <si>
    <t>前年度実績額（千円）／前年度保健所保健師及び市町村保健師数
※令和３年度は集計中</t>
    <rPh sb="31" eb="33">
      <t>レイワ</t>
    </rPh>
    <rPh sb="34" eb="35">
      <t>ネン</t>
    </rPh>
    <rPh sb="35" eb="36">
      <t>ド</t>
    </rPh>
    <rPh sb="37" eb="39">
      <t>シュウケイ</t>
    </rPh>
    <rPh sb="39" eb="40">
      <t>チュウ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</si>
  <si>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</si>
  <si>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t>
    <phoneticPr fontId="5"/>
  </si>
  <si>
    <t>事業実施自治体数は増加しており、見込みに見合っているものである。</t>
    <rPh sb="0" eb="2">
      <t>ジギョウ</t>
    </rPh>
    <rPh sb="2" eb="4">
      <t>ジッシ</t>
    </rPh>
    <rPh sb="4" eb="7">
      <t>ジチタイ</t>
    </rPh>
    <rPh sb="7" eb="8">
      <t>スウ</t>
    </rPh>
    <rPh sb="9" eb="11">
      <t>ゾウカ</t>
    </rPh>
    <rPh sb="16" eb="18">
      <t>ミコ</t>
    </rPh>
    <rPh sb="20" eb="22">
      <t>ミア</t>
    </rPh>
    <phoneticPr fontId="5"/>
  </si>
  <si>
    <t>保健指導従事者の効果的かつ高度な保健指導技術と知識の向上を図るために必要な事業であり、引き続き、必要な予算額を確保し、適正な執行に努めること。</t>
    <phoneticPr fontId="5"/>
  </si>
  <si>
    <t>点検対象外</t>
    <rPh sb="0" eb="2">
      <t>テンケン</t>
    </rPh>
    <rPh sb="2" eb="5">
      <t>タイショウガイ</t>
    </rPh>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</si>
  <si>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</si>
  <si>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保健師の人材育成を行うための研修を拡充するため。</t>
    <rPh sb="0" eb="3">
      <t>ホケンシ</t>
    </rPh>
    <rPh sb="4" eb="6">
      <t>ジンザイ</t>
    </rPh>
    <rPh sb="6" eb="8">
      <t>イクセイ</t>
    </rPh>
    <rPh sb="9" eb="10">
      <t>オコナ</t>
    </rPh>
    <rPh sb="14" eb="16">
      <t>ケンシュウ</t>
    </rPh>
    <rPh sb="17" eb="19">
      <t>カクジュウ</t>
    </rPh>
    <phoneticPr fontId="5"/>
  </si>
  <si>
    <t>-</t>
    <phoneticPr fontId="5"/>
  </si>
  <si>
    <t>令和３年度は７割弱が「とても良かった」と回答しており、成果目標に見合ったものと考えられる。</t>
    <rPh sb="0" eb="2">
      <t>レイワ</t>
    </rPh>
    <rPh sb="3" eb="5">
      <t>ネンド</t>
    </rPh>
    <rPh sb="7" eb="8">
      <t>ワリ</t>
    </rPh>
    <rPh sb="8" eb="9">
      <t>ジャク</t>
    </rPh>
    <rPh sb="14" eb="15">
      <t>ヨ</t>
    </rPh>
    <rPh sb="20" eb="22">
      <t>カイトウ</t>
    </rPh>
    <rPh sb="27" eb="29">
      <t>セイカ</t>
    </rPh>
    <rPh sb="29" eb="31">
      <t>モクヒョウ</t>
    </rPh>
    <rPh sb="32" eb="34">
      <t>ミア</t>
    </rPh>
    <rPh sb="39" eb="40">
      <t>カンガ</t>
    </rPh>
    <phoneticPr fontId="5"/>
  </si>
  <si>
    <t>引き続き本事業の周知等に努め、保健師の能力向上を図る。</t>
    <rPh sb="10" eb="11">
      <t>トウ</t>
    </rPh>
    <phoneticPr fontId="5"/>
  </si>
  <si>
    <t>本事業は周知が行き届かなかったことで実施自治体数が少なく執行率が低くなっていたが、近年事業実施自治体数は増加しており、保健師の能力向上が図られていると考えられる。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</si>
</sst>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152952</xdr:colOff>
      <xdr:row>269</xdr:row>
      <xdr:rowOff>67235</xdr:rowOff>
    </xdr:from>
    <xdr:to>
      <xdr:col>33</xdr:col>
      <xdr:colOff>143486</xdr:colOff>
      <xdr:row>270</xdr:row>
      <xdr:rowOff>331853</xdr:rowOff>
    </xdr:to>
    <xdr:sp macro="" textlink="">
      <xdr:nvSpPr>
        <xdr:cNvPr id="2" name="正方形/長方形 1"/>
        <xdr:cNvSpPr/>
      </xdr:nvSpPr>
      <xdr:spPr>
        <a:xfrm>
          <a:off x="4187070" y="36004500"/>
          <a:ext cx="2612710" cy="6120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３２百万円</a:t>
          </a:r>
          <a:endParaRPr kumimoji="1" lang="en-US" altLang="ja-JP" sz="1100">
            <a:solidFill>
              <a:sysClr val="windowText" lastClr="000000"/>
            </a:solidFill>
          </a:endParaRPr>
        </a:p>
      </xdr:txBody>
    </xdr:sp>
    <xdr:clientData/>
  </xdr:twoCellAnchor>
  <xdr:twoCellAnchor>
    <xdr:from>
      <xdr:col>20</xdr:col>
      <xdr:colOff>19307</xdr:colOff>
      <xdr:row>271</xdr:row>
      <xdr:rowOff>25835</xdr:rowOff>
    </xdr:from>
    <xdr:to>
      <xdr:col>34</xdr:col>
      <xdr:colOff>75425</xdr:colOff>
      <xdr:row>272</xdr:row>
      <xdr:rowOff>290452</xdr:rowOff>
    </xdr:to>
    <xdr:sp macro="" textlink="">
      <xdr:nvSpPr>
        <xdr:cNvPr id="3" name="大かっこ 2"/>
        <xdr:cNvSpPr/>
      </xdr:nvSpPr>
      <xdr:spPr>
        <a:xfrm>
          <a:off x="4053425" y="36657864"/>
          <a:ext cx="2880000" cy="61200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　交付申請書の内容審査、交付決定、補助事業者の指導監査等</a:t>
          </a:r>
        </a:p>
      </xdr:txBody>
    </xdr:sp>
    <xdr:clientData/>
  </xdr:twoCellAnchor>
  <xdr:twoCellAnchor>
    <xdr:from>
      <xdr:col>27</xdr:col>
      <xdr:colOff>47366</xdr:colOff>
      <xdr:row>272</xdr:row>
      <xdr:rowOff>201887</xdr:rowOff>
    </xdr:from>
    <xdr:to>
      <xdr:col>27</xdr:col>
      <xdr:colOff>47366</xdr:colOff>
      <xdr:row>274</xdr:row>
      <xdr:rowOff>165252</xdr:rowOff>
    </xdr:to>
    <xdr:cxnSp macro="">
      <xdr:nvCxnSpPr>
        <xdr:cNvPr id="4" name="直線矢印コネクタ 3"/>
        <xdr:cNvCxnSpPr/>
      </xdr:nvCxnSpPr>
      <xdr:spPr>
        <a:xfrm>
          <a:off x="5493425" y="37181299"/>
          <a:ext cx="0" cy="65812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109923</xdr:colOff>
      <xdr:row>274</xdr:row>
      <xdr:rowOff>79577</xdr:rowOff>
    </xdr:from>
    <xdr:to>
      <xdr:col>26</xdr:col>
      <xdr:colOff>198456</xdr:colOff>
      <xdr:row>274</xdr:row>
      <xdr:rowOff>342096</xdr:rowOff>
    </xdr:to>
    <xdr:sp macro="" textlink="">
      <xdr:nvSpPr>
        <xdr:cNvPr id="5" name="テキスト ボックス 4"/>
        <xdr:cNvSpPr txBox="1"/>
      </xdr:nvSpPr>
      <xdr:spPr>
        <a:xfrm>
          <a:off x="4144041" y="37753753"/>
          <a:ext cx="1298768" cy="262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20</xdr:col>
      <xdr:colOff>152952</xdr:colOff>
      <xdr:row>274</xdr:row>
      <xdr:rowOff>329029</xdr:rowOff>
    </xdr:from>
    <xdr:to>
      <xdr:col>33</xdr:col>
      <xdr:colOff>143486</xdr:colOff>
      <xdr:row>276</xdr:row>
      <xdr:rowOff>246264</xdr:rowOff>
    </xdr:to>
    <xdr:sp macro="" textlink="">
      <xdr:nvSpPr>
        <xdr:cNvPr id="6" name="正方形/長方形 5"/>
        <xdr:cNvSpPr/>
      </xdr:nvSpPr>
      <xdr:spPr>
        <a:xfrm>
          <a:off x="4187070" y="38003205"/>
          <a:ext cx="2612710" cy="6120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mn-ea"/>
              <a:ea typeface="+mn-ea"/>
            </a:rPr>
            <a:t>Ａ．都道府県　市区町村</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５９自治体</a:t>
          </a:r>
          <a:r>
            <a:rPr kumimoji="1" lang="ja-JP" altLang="en-US" sz="1100">
              <a:solidFill>
                <a:sysClr val="windowText" lastClr="000000"/>
              </a:solidFill>
            </a:rPr>
            <a:t>　３２百万円</a:t>
          </a:r>
          <a:endParaRPr kumimoji="1" lang="en-US" altLang="ja-JP" sz="1100">
            <a:solidFill>
              <a:sysClr val="windowText" lastClr="000000"/>
            </a:solidFill>
          </a:endParaRPr>
        </a:p>
      </xdr:txBody>
    </xdr:sp>
    <xdr:clientData/>
  </xdr:twoCellAnchor>
  <xdr:twoCellAnchor>
    <xdr:from>
      <xdr:col>20</xdr:col>
      <xdr:colOff>19307</xdr:colOff>
      <xdr:row>276</xdr:row>
      <xdr:rowOff>300499</xdr:rowOff>
    </xdr:from>
    <xdr:to>
      <xdr:col>34</xdr:col>
      <xdr:colOff>75425</xdr:colOff>
      <xdr:row>278</xdr:row>
      <xdr:rowOff>217734</xdr:rowOff>
    </xdr:to>
    <xdr:sp macro="" textlink="">
      <xdr:nvSpPr>
        <xdr:cNvPr id="7" name="大かっこ 6"/>
        <xdr:cNvSpPr/>
      </xdr:nvSpPr>
      <xdr:spPr>
        <a:xfrm>
          <a:off x="4053425" y="38669440"/>
          <a:ext cx="2880000" cy="61200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地域保健従事者現任教育推進事業の実施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636</v>
      </c>
      <c r="AK2" s="172"/>
      <c r="AL2" s="172"/>
      <c r="AM2" s="172"/>
      <c r="AN2" s="75" t="s">
        <v>285</v>
      </c>
      <c r="AO2" s="172">
        <v>21</v>
      </c>
      <c r="AP2" s="172"/>
      <c r="AQ2" s="172"/>
      <c r="AR2" s="76" t="s">
        <v>285</v>
      </c>
      <c r="AS2" s="173">
        <v>395</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612</v>
      </c>
      <c r="H5" s="163"/>
      <c r="I5" s="163"/>
      <c r="J5" s="163"/>
      <c r="K5" s="163"/>
      <c r="L5" s="163"/>
      <c r="M5" s="164" t="s">
        <v>61</v>
      </c>
      <c r="N5" s="165"/>
      <c r="O5" s="165"/>
      <c r="P5" s="165"/>
      <c r="Q5" s="165"/>
      <c r="R5" s="166"/>
      <c r="S5" s="167" t="s">
        <v>613</v>
      </c>
      <c r="T5" s="163"/>
      <c r="U5" s="163"/>
      <c r="V5" s="163"/>
      <c r="W5" s="163"/>
      <c r="X5" s="168"/>
      <c r="Y5" s="169" t="s">
        <v>3</v>
      </c>
      <c r="Z5" s="170"/>
      <c r="AA5" s="170"/>
      <c r="AB5" s="170"/>
      <c r="AC5" s="170"/>
      <c r="AD5" s="171"/>
      <c r="AE5" s="194" t="s">
        <v>614</v>
      </c>
      <c r="AF5" s="194"/>
      <c r="AG5" s="194"/>
      <c r="AH5" s="194"/>
      <c r="AI5" s="194"/>
      <c r="AJ5" s="194"/>
      <c r="AK5" s="194"/>
      <c r="AL5" s="194"/>
      <c r="AM5" s="194"/>
      <c r="AN5" s="194"/>
      <c r="AO5" s="194"/>
      <c r="AP5" s="195"/>
      <c r="AQ5" s="196" t="s">
        <v>611</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615</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616</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高齢社会対策、子ども・若者育成支援</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617</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132.75" customHeight="1" x14ac:dyDescent="0.15">
      <c r="A10" s="234" t="s">
        <v>27</v>
      </c>
      <c r="B10" s="235"/>
      <c r="C10" s="235"/>
      <c r="D10" s="235"/>
      <c r="E10" s="235"/>
      <c r="F10" s="235"/>
      <c r="G10" s="236" t="s">
        <v>618</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39</v>
      </c>
      <c r="Q13" s="217"/>
      <c r="R13" s="217"/>
      <c r="S13" s="217"/>
      <c r="T13" s="217"/>
      <c r="U13" s="217"/>
      <c r="V13" s="218"/>
      <c r="W13" s="216">
        <v>39</v>
      </c>
      <c r="X13" s="217"/>
      <c r="Y13" s="217"/>
      <c r="Z13" s="217"/>
      <c r="AA13" s="217"/>
      <c r="AB13" s="217"/>
      <c r="AC13" s="218"/>
      <c r="AD13" s="216">
        <v>39</v>
      </c>
      <c r="AE13" s="217"/>
      <c r="AF13" s="217"/>
      <c r="AG13" s="217"/>
      <c r="AH13" s="217"/>
      <c r="AI13" s="217"/>
      <c r="AJ13" s="218"/>
      <c r="AK13" s="216">
        <v>29</v>
      </c>
      <c r="AL13" s="217"/>
      <c r="AM13" s="217"/>
      <c r="AN13" s="217"/>
      <c r="AO13" s="217"/>
      <c r="AP13" s="217"/>
      <c r="AQ13" s="218"/>
      <c r="AR13" s="228">
        <v>31</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619</v>
      </c>
      <c r="Q14" s="217"/>
      <c r="R14" s="217"/>
      <c r="S14" s="217"/>
      <c r="T14" s="217"/>
      <c r="U14" s="217"/>
      <c r="V14" s="218"/>
      <c r="W14" s="216" t="s">
        <v>619</v>
      </c>
      <c r="X14" s="217"/>
      <c r="Y14" s="217"/>
      <c r="Z14" s="217"/>
      <c r="AA14" s="217"/>
      <c r="AB14" s="217"/>
      <c r="AC14" s="218"/>
      <c r="AD14" s="216" t="s">
        <v>619</v>
      </c>
      <c r="AE14" s="217"/>
      <c r="AF14" s="217"/>
      <c r="AG14" s="217"/>
      <c r="AH14" s="217"/>
      <c r="AI14" s="217"/>
      <c r="AJ14" s="218"/>
      <c r="AK14" s="216" t="s">
        <v>637</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619</v>
      </c>
      <c r="Q15" s="217"/>
      <c r="R15" s="217"/>
      <c r="S15" s="217"/>
      <c r="T15" s="217"/>
      <c r="U15" s="217"/>
      <c r="V15" s="218"/>
      <c r="W15" s="216" t="s">
        <v>619</v>
      </c>
      <c r="X15" s="217"/>
      <c r="Y15" s="217"/>
      <c r="Z15" s="217"/>
      <c r="AA15" s="217"/>
      <c r="AB15" s="217"/>
      <c r="AC15" s="218"/>
      <c r="AD15" s="216" t="s">
        <v>619</v>
      </c>
      <c r="AE15" s="217"/>
      <c r="AF15" s="217"/>
      <c r="AG15" s="217"/>
      <c r="AH15" s="217"/>
      <c r="AI15" s="217"/>
      <c r="AJ15" s="218"/>
      <c r="AK15" s="216" t="s">
        <v>637</v>
      </c>
      <c r="AL15" s="217"/>
      <c r="AM15" s="217"/>
      <c r="AN15" s="217"/>
      <c r="AO15" s="217"/>
      <c r="AP15" s="217"/>
      <c r="AQ15" s="218"/>
      <c r="AR15" s="216" t="s">
        <v>619</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619</v>
      </c>
      <c r="Q16" s="217"/>
      <c r="R16" s="217"/>
      <c r="S16" s="217"/>
      <c r="T16" s="217"/>
      <c r="U16" s="217"/>
      <c r="V16" s="218"/>
      <c r="W16" s="216" t="s">
        <v>619</v>
      </c>
      <c r="X16" s="217"/>
      <c r="Y16" s="217"/>
      <c r="Z16" s="217"/>
      <c r="AA16" s="217"/>
      <c r="AB16" s="217"/>
      <c r="AC16" s="218"/>
      <c r="AD16" s="216" t="s">
        <v>619</v>
      </c>
      <c r="AE16" s="217"/>
      <c r="AF16" s="217"/>
      <c r="AG16" s="217"/>
      <c r="AH16" s="217"/>
      <c r="AI16" s="217"/>
      <c r="AJ16" s="218"/>
      <c r="AK16" s="216" t="s">
        <v>637</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v>5</v>
      </c>
      <c r="Q17" s="217"/>
      <c r="R17" s="217"/>
      <c r="S17" s="217"/>
      <c r="T17" s="217"/>
      <c r="U17" s="217"/>
      <c r="V17" s="218"/>
      <c r="W17" s="216" t="s">
        <v>619</v>
      </c>
      <c r="X17" s="217"/>
      <c r="Y17" s="217"/>
      <c r="Z17" s="217"/>
      <c r="AA17" s="217"/>
      <c r="AB17" s="217"/>
      <c r="AC17" s="218"/>
      <c r="AD17" s="216" t="s">
        <v>619</v>
      </c>
      <c r="AE17" s="217"/>
      <c r="AF17" s="217"/>
      <c r="AG17" s="217"/>
      <c r="AH17" s="217"/>
      <c r="AI17" s="217"/>
      <c r="AJ17" s="218"/>
      <c r="AK17" s="216" t="s">
        <v>637</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44</v>
      </c>
      <c r="Q18" s="261"/>
      <c r="R18" s="261"/>
      <c r="S18" s="261"/>
      <c r="T18" s="261"/>
      <c r="U18" s="261"/>
      <c r="V18" s="262"/>
      <c r="W18" s="260">
        <f>SUM(W13:AC17)</f>
        <v>39</v>
      </c>
      <c r="X18" s="261"/>
      <c r="Y18" s="261"/>
      <c r="Z18" s="261"/>
      <c r="AA18" s="261"/>
      <c r="AB18" s="261"/>
      <c r="AC18" s="262"/>
      <c r="AD18" s="260">
        <f>SUM(AD13:AJ17)</f>
        <v>39</v>
      </c>
      <c r="AE18" s="261"/>
      <c r="AF18" s="261"/>
      <c r="AG18" s="261"/>
      <c r="AH18" s="261"/>
      <c r="AI18" s="261"/>
      <c r="AJ18" s="262"/>
      <c r="AK18" s="260">
        <f>SUM(AK13:AQ17)</f>
        <v>29</v>
      </c>
      <c r="AL18" s="261"/>
      <c r="AM18" s="261"/>
      <c r="AN18" s="261"/>
      <c r="AO18" s="261"/>
      <c r="AP18" s="261"/>
      <c r="AQ18" s="262"/>
      <c r="AR18" s="260">
        <f>SUM(AR13:AX17)</f>
        <v>31</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43</v>
      </c>
      <c r="Q19" s="217"/>
      <c r="R19" s="217"/>
      <c r="S19" s="217"/>
      <c r="T19" s="217"/>
      <c r="U19" s="217"/>
      <c r="V19" s="218"/>
      <c r="W19" s="216">
        <v>21</v>
      </c>
      <c r="X19" s="217"/>
      <c r="Y19" s="217"/>
      <c r="Z19" s="217"/>
      <c r="AA19" s="217"/>
      <c r="AB19" s="217"/>
      <c r="AC19" s="218"/>
      <c r="AD19" s="216">
        <v>32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0.97727272727272729</v>
      </c>
      <c r="Q20" s="292"/>
      <c r="R20" s="292"/>
      <c r="S20" s="292"/>
      <c r="T20" s="292"/>
      <c r="U20" s="292"/>
      <c r="V20" s="292"/>
      <c r="W20" s="292">
        <f>IF(W18=0, "-", SUM(W19)/W18)</f>
        <v>0.53846153846153844</v>
      </c>
      <c r="X20" s="292"/>
      <c r="Y20" s="292"/>
      <c r="Z20" s="292"/>
      <c r="AA20" s="292"/>
      <c r="AB20" s="292"/>
      <c r="AC20" s="292"/>
      <c r="AD20" s="292">
        <f>IF(AD18=0, "-", SUM(AD19)/AD18)</f>
        <v>0.82051282051282048</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1.1025641025641026</v>
      </c>
      <c r="Q21" s="292"/>
      <c r="R21" s="292"/>
      <c r="S21" s="292"/>
      <c r="T21" s="292"/>
      <c r="U21" s="292"/>
      <c r="V21" s="292"/>
      <c r="W21" s="292">
        <f>IF(W19=0, "-", SUM(W19)/SUM(W13,W14))</f>
        <v>0.53846153846153844</v>
      </c>
      <c r="X21" s="292"/>
      <c r="Y21" s="292"/>
      <c r="Z21" s="292"/>
      <c r="AA21" s="292"/>
      <c r="AB21" s="292"/>
      <c r="AC21" s="292"/>
      <c r="AD21" s="292">
        <f>IF(AD19=0, "-", SUM(AD19)/SUM(AD13,AD14))</f>
        <v>0.82051282051282048</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620</v>
      </c>
      <c r="H23" s="278"/>
      <c r="I23" s="278"/>
      <c r="J23" s="278"/>
      <c r="K23" s="278"/>
      <c r="L23" s="278"/>
      <c r="M23" s="278"/>
      <c r="N23" s="278"/>
      <c r="O23" s="279"/>
      <c r="P23" s="228">
        <v>29</v>
      </c>
      <c r="Q23" s="229"/>
      <c r="R23" s="229"/>
      <c r="S23" s="229"/>
      <c r="T23" s="229"/>
      <c r="U23" s="229"/>
      <c r="V23" s="280"/>
      <c r="W23" s="228">
        <v>31</v>
      </c>
      <c r="X23" s="229"/>
      <c r="Y23" s="229"/>
      <c r="Z23" s="229"/>
      <c r="AA23" s="229"/>
      <c r="AB23" s="229"/>
      <c r="AC23" s="280"/>
      <c r="AD23" s="281" t="s">
        <v>689</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29</v>
      </c>
      <c r="Q29" s="331"/>
      <c r="R29" s="331"/>
      <c r="S29" s="331"/>
      <c r="T29" s="331"/>
      <c r="U29" s="331"/>
      <c r="V29" s="332"/>
      <c r="W29" s="333">
        <f>AR13</f>
        <v>31</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663</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594</v>
      </c>
      <c r="AV31" s="411"/>
      <c r="AW31" s="411"/>
      <c r="AX31" s="413"/>
    </row>
    <row r="32" spans="1:50" ht="23.25" customHeight="1" x14ac:dyDescent="0.15">
      <c r="A32" s="348"/>
      <c r="B32" s="317"/>
      <c r="C32" s="317"/>
      <c r="D32" s="317"/>
      <c r="E32" s="317"/>
      <c r="F32" s="318"/>
      <c r="G32" s="357" t="s">
        <v>666</v>
      </c>
      <c r="H32" s="358"/>
      <c r="I32" s="358"/>
      <c r="J32" s="358"/>
      <c r="K32" s="358"/>
      <c r="L32" s="358"/>
      <c r="M32" s="358"/>
      <c r="N32" s="358"/>
      <c r="O32" s="358"/>
      <c r="P32" s="361" t="s">
        <v>622</v>
      </c>
      <c r="Q32" s="362"/>
      <c r="R32" s="362"/>
      <c r="S32" s="362"/>
      <c r="T32" s="362"/>
      <c r="U32" s="362"/>
      <c r="V32" s="362"/>
      <c r="W32" s="362"/>
      <c r="X32" s="363"/>
      <c r="Y32" s="367" t="s">
        <v>51</v>
      </c>
      <c r="Z32" s="368"/>
      <c r="AA32" s="369"/>
      <c r="AB32" s="370" t="s">
        <v>623</v>
      </c>
      <c r="AC32" s="370"/>
      <c r="AD32" s="370"/>
      <c r="AE32" s="371">
        <v>136</v>
      </c>
      <c r="AF32" s="371"/>
      <c r="AG32" s="371"/>
      <c r="AH32" s="371"/>
      <c r="AI32" s="371">
        <v>58</v>
      </c>
      <c r="AJ32" s="371"/>
      <c r="AK32" s="371"/>
      <c r="AL32" s="371"/>
      <c r="AM32" s="371">
        <v>59</v>
      </c>
      <c r="AN32" s="371"/>
      <c r="AO32" s="371"/>
      <c r="AP32" s="371"/>
      <c r="AQ32" s="398" t="s">
        <v>637</v>
      </c>
      <c r="AR32" s="371"/>
      <c r="AS32" s="371"/>
      <c r="AT32" s="371"/>
      <c r="AU32" s="389" t="s">
        <v>637</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623</v>
      </c>
      <c r="AC33" s="370"/>
      <c r="AD33" s="370"/>
      <c r="AE33" s="371">
        <v>136</v>
      </c>
      <c r="AF33" s="371"/>
      <c r="AG33" s="371"/>
      <c r="AH33" s="371"/>
      <c r="AI33" s="371">
        <v>136</v>
      </c>
      <c r="AJ33" s="371"/>
      <c r="AK33" s="371"/>
      <c r="AL33" s="371"/>
      <c r="AM33" s="371">
        <v>58</v>
      </c>
      <c r="AN33" s="371"/>
      <c r="AO33" s="371"/>
      <c r="AP33" s="371"/>
      <c r="AQ33" s="371">
        <v>59</v>
      </c>
      <c r="AR33" s="371"/>
      <c r="AS33" s="371"/>
      <c r="AT33" s="371"/>
      <c r="AU33" s="389">
        <v>59</v>
      </c>
      <c r="AV33" s="405"/>
      <c r="AW33" s="405"/>
      <c r="AX33" s="406"/>
    </row>
    <row r="34" spans="1:51" ht="23.25" customHeight="1" x14ac:dyDescent="0.15">
      <c r="A34" s="436" t="s">
        <v>582</v>
      </c>
      <c r="B34" s="437"/>
      <c r="C34" s="437"/>
      <c r="D34" s="437"/>
      <c r="E34" s="437"/>
      <c r="F34" s="438"/>
      <c r="G34" s="223" t="s">
        <v>583</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39"/>
      <c r="B35" s="440"/>
      <c r="C35" s="440"/>
      <c r="D35" s="440"/>
      <c r="E35" s="440"/>
      <c r="F35" s="441"/>
      <c r="G35" s="394" t="s">
        <v>682</v>
      </c>
      <c r="H35" s="395"/>
      <c r="I35" s="395"/>
      <c r="J35" s="395"/>
      <c r="K35" s="395"/>
      <c r="L35" s="395"/>
      <c r="M35" s="395"/>
      <c r="N35" s="395"/>
      <c r="O35" s="395"/>
      <c r="P35" s="395"/>
      <c r="Q35" s="395"/>
      <c r="R35" s="395"/>
      <c r="S35" s="395"/>
      <c r="T35" s="395"/>
      <c r="U35" s="395"/>
      <c r="V35" s="395"/>
      <c r="W35" s="395"/>
      <c r="X35" s="395"/>
      <c r="Y35" s="419" t="s">
        <v>582</v>
      </c>
      <c r="Z35" s="420"/>
      <c r="AA35" s="421"/>
      <c r="AB35" s="422" t="s">
        <v>624</v>
      </c>
      <c r="AC35" s="423"/>
      <c r="AD35" s="424"/>
      <c r="AE35" s="398">
        <v>0.9</v>
      </c>
      <c r="AF35" s="398"/>
      <c r="AG35" s="398"/>
      <c r="AH35" s="398"/>
      <c r="AI35" s="398">
        <v>0.8</v>
      </c>
      <c r="AJ35" s="398"/>
      <c r="AK35" s="398"/>
      <c r="AL35" s="398"/>
      <c r="AM35" s="398" t="s">
        <v>673</v>
      </c>
      <c r="AN35" s="398"/>
      <c r="AO35" s="398"/>
      <c r="AP35" s="398"/>
      <c r="AQ35" s="389" t="s">
        <v>664</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625</v>
      </c>
      <c r="AC36" s="426"/>
      <c r="AD36" s="427"/>
      <c r="AE36" s="428" t="s">
        <v>674</v>
      </c>
      <c r="AF36" s="428"/>
      <c r="AG36" s="428"/>
      <c r="AH36" s="428"/>
      <c r="AI36" s="428" t="s">
        <v>675</v>
      </c>
      <c r="AJ36" s="428"/>
      <c r="AK36" s="428"/>
      <c r="AL36" s="428"/>
      <c r="AM36" s="428" t="s">
        <v>638</v>
      </c>
      <c r="AN36" s="428"/>
      <c r="AO36" s="428"/>
      <c r="AP36" s="428"/>
      <c r="AQ36" s="428" t="s">
        <v>676</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417</v>
      </c>
      <c r="AF37" s="484"/>
      <c r="AG37" s="484"/>
      <c r="AH37" s="485"/>
      <c r="AI37" s="488" t="s">
        <v>569</v>
      </c>
      <c r="AJ37" s="488"/>
      <c r="AK37" s="488"/>
      <c r="AL37" s="483"/>
      <c r="AM37" s="488" t="s">
        <v>385</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619</v>
      </c>
      <c r="AR38" s="432"/>
      <c r="AS38" s="433" t="s">
        <v>175</v>
      </c>
      <c r="AT38" s="434"/>
      <c r="AU38" s="435" t="s">
        <v>690</v>
      </c>
      <c r="AV38" s="435"/>
      <c r="AW38" s="324" t="s">
        <v>166</v>
      </c>
      <c r="AX38" s="329"/>
    </row>
    <row r="39" spans="1:51" ht="29.25" customHeight="1" x14ac:dyDescent="0.15">
      <c r="A39" s="472"/>
      <c r="B39" s="470"/>
      <c r="C39" s="470"/>
      <c r="D39" s="470"/>
      <c r="E39" s="470"/>
      <c r="F39" s="471"/>
      <c r="G39" s="374" t="s">
        <v>677</v>
      </c>
      <c r="H39" s="375"/>
      <c r="I39" s="375"/>
      <c r="J39" s="375"/>
      <c r="K39" s="375"/>
      <c r="L39" s="375"/>
      <c r="M39" s="375"/>
      <c r="N39" s="375"/>
      <c r="O39" s="376"/>
      <c r="P39" s="139" t="s">
        <v>678</v>
      </c>
      <c r="Q39" s="139"/>
      <c r="R39" s="139"/>
      <c r="S39" s="139"/>
      <c r="T39" s="139"/>
      <c r="U39" s="139"/>
      <c r="V39" s="139"/>
      <c r="W39" s="139"/>
      <c r="X39" s="140"/>
      <c r="Y39" s="385" t="s">
        <v>12</v>
      </c>
      <c r="Z39" s="386"/>
      <c r="AA39" s="387"/>
      <c r="AB39" s="388" t="s">
        <v>621</v>
      </c>
      <c r="AC39" s="388"/>
      <c r="AD39" s="388"/>
      <c r="AE39" s="389" t="s">
        <v>679</v>
      </c>
      <c r="AF39" s="372"/>
      <c r="AG39" s="372"/>
      <c r="AH39" s="372"/>
      <c r="AI39" s="389" t="s">
        <v>679</v>
      </c>
      <c r="AJ39" s="372"/>
      <c r="AK39" s="372"/>
      <c r="AL39" s="372"/>
      <c r="AM39" s="389">
        <v>68.680000000000007</v>
      </c>
      <c r="AN39" s="372"/>
      <c r="AO39" s="372"/>
      <c r="AP39" s="372"/>
      <c r="AQ39" s="391" t="s">
        <v>619</v>
      </c>
      <c r="AR39" s="392"/>
      <c r="AS39" s="392"/>
      <c r="AT39" s="393"/>
      <c r="AU39" s="372" t="s">
        <v>619</v>
      </c>
      <c r="AV39" s="372"/>
      <c r="AW39" s="372"/>
      <c r="AX39" s="373"/>
    </row>
    <row r="40" spans="1:51" ht="29.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621</v>
      </c>
      <c r="AC40" s="447"/>
      <c r="AD40" s="447"/>
      <c r="AE40" s="389">
        <v>100</v>
      </c>
      <c r="AF40" s="372"/>
      <c r="AG40" s="372"/>
      <c r="AH40" s="372"/>
      <c r="AI40" s="389">
        <v>100</v>
      </c>
      <c r="AJ40" s="372"/>
      <c r="AK40" s="372"/>
      <c r="AL40" s="372"/>
      <c r="AM40" s="389">
        <v>100</v>
      </c>
      <c r="AN40" s="372"/>
      <c r="AO40" s="372"/>
      <c r="AP40" s="372"/>
      <c r="AQ40" s="391" t="s">
        <v>619</v>
      </c>
      <c r="AR40" s="392"/>
      <c r="AS40" s="392"/>
      <c r="AT40" s="393"/>
      <c r="AU40" s="372" t="s">
        <v>690</v>
      </c>
      <c r="AV40" s="372"/>
      <c r="AW40" s="372"/>
      <c r="AX40" s="373"/>
    </row>
    <row r="41" spans="1:51" ht="29.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679</v>
      </c>
      <c r="AF41" s="372"/>
      <c r="AG41" s="372"/>
      <c r="AH41" s="372"/>
      <c r="AI41" s="389" t="s">
        <v>679</v>
      </c>
      <c r="AJ41" s="372"/>
      <c r="AK41" s="372"/>
      <c r="AL41" s="372"/>
      <c r="AM41" s="389">
        <v>68.680000000000007</v>
      </c>
      <c r="AN41" s="372"/>
      <c r="AO41" s="372"/>
      <c r="AP41" s="372"/>
      <c r="AQ41" s="391" t="s">
        <v>619</v>
      </c>
      <c r="AR41" s="392"/>
      <c r="AS41" s="392"/>
      <c r="AT41" s="393"/>
      <c r="AU41" s="372" t="s">
        <v>619</v>
      </c>
      <c r="AV41" s="372"/>
      <c r="AW41" s="372"/>
      <c r="AX41" s="373"/>
    </row>
    <row r="42" spans="1:51" ht="23.25" customHeight="1" x14ac:dyDescent="0.15">
      <c r="A42" s="460" t="s">
        <v>261</v>
      </c>
      <c r="B42" s="455"/>
      <c r="C42" s="455"/>
      <c r="D42" s="455"/>
      <c r="E42" s="455"/>
      <c r="F42" s="456"/>
      <c r="G42" s="496" t="s">
        <v>680</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0"/>
      <c r="Q52" s="450"/>
      <c r="R52" s="450"/>
      <c r="S52" s="450"/>
      <c r="T52" s="450"/>
      <c r="U52" s="450"/>
      <c r="V52" s="450"/>
      <c r="W52" s="450"/>
      <c r="X52" s="451"/>
      <c r="Y52" s="893"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3" t="s">
        <v>13</v>
      </c>
      <c r="Z53" s="785"/>
      <c r="AA53" s="786"/>
      <c r="AB53" s="894" t="s">
        <v>14</v>
      </c>
      <c r="AC53" s="894"/>
      <c r="AD53" s="894"/>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0"/>
      <c r="Q57" s="450"/>
      <c r="R57" s="450"/>
      <c r="S57" s="450"/>
      <c r="T57" s="450"/>
      <c r="U57" s="450"/>
      <c r="V57" s="450"/>
      <c r="W57" s="450"/>
      <c r="X57" s="451"/>
      <c r="Y57" s="893"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3" t="s">
        <v>13</v>
      </c>
      <c r="Z58" s="785"/>
      <c r="AA58" s="786"/>
      <c r="AB58" s="894" t="s">
        <v>14</v>
      </c>
      <c r="AC58" s="894"/>
      <c r="AD58" s="894"/>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0"/>
      <c r="Q62" s="450"/>
      <c r="R62" s="450"/>
      <c r="S62" s="450"/>
      <c r="T62" s="450"/>
      <c r="U62" s="450"/>
      <c r="V62" s="450"/>
      <c r="W62" s="450"/>
      <c r="X62" s="451"/>
      <c r="Y62" s="893"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2"/>
      <c r="Q63" s="452"/>
      <c r="R63" s="452"/>
      <c r="S63" s="452"/>
      <c r="T63" s="452"/>
      <c r="U63" s="452"/>
      <c r="V63" s="452"/>
      <c r="W63" s="452"/>
      <c r="X63" s="453"/>
      <c r="Y63" s="893" t="s">
        <v>13</v>
      </c>
      <c r="Z63" s="785"/>
      <c r="AA63" s="786"/>
      <c r="AB63" s="894" t="s">
        <v>14</v>
      </c>
      <c r="AC63" s="894"/>
      <c r="AD63" s="894"/>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594</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15">
      <c r="A68" s="436" t="s">
        <v>582</v>
      </c>
      <c r="B68" s="437"/>
      <c r="C68" s="437"/>
      <c r="D68" s="437"/>
      <c r="E68" s="437"/>
      <c r="F68" s="438"/>
      <c r="G68" s="223" t="s">
        <v>583</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626</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417</v>
      </c>
      <c r="AF71" s="415"/>
      <c r="AG71" s="415"/>
      <c r="AH71" s="415"/>
      <c r="AI71" s="415" t="s">
        <v>569</v>
      </c>
      <c r="AJ71" s="415"/>
      <c r="AK71" s="415"/>
      <c r="AL71" s="415"/>
      <c r="AM71" s="415" t="s">
        <v>385</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261</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0"/>
      <c r="Q86" s="450"/>
      <c r="R86" s="450"/>
      <c r="S86" s="450"/>
      <c r="T86" s="450"/>
      <c r="U86" s="450"/>
      <c r="V86" s="450"/>
      <c r="W86" s="450"/>
      <c r="X86" s="451"/>
      <c r="Y86" s="893"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3" t="s">
        <v>13</v>
      </c>
      <c r="Z87" s="785"/>
      <c r="AA87" s="786"/>
      <c r="AB87" s="894" t="s">
        <v>14</v>
      </c>
      <c r="AC87" s="894"/>
      <c r="AD87" s="894"/>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0"/>
      <c r="Q91" s="450"/>
      <c r="R91" s="450"/>
      <c r="S91" s="450"/>
      <c r="T91" s="450"/>
      <c r="U91" s="450"/>
      <c r="V91" s="450"/>
      <c r="W91" s="450"/>
      <c r="X91" s="451"/>
      <c r="Y91" s="893"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3" t="s">
        <v>13</v>
      </c>
      <c r="Z92" s="785"/>
      <c r="AA92" s="786"/>
      <c r="AB92" s="894" t="s">
        <v>14</v>
      </c>
      <c r="AC92" s="894"/>
      <c r="AD92" s="894"/>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0"/>
      <c r="Q96" s="450"/>
      <c r="R96" s="450"/>
      <c r="S96" s="450"/>
      <c r="T96" s="450"/>
      <c r="U96" s="450"/>
      <c r="V96" s="450"/>
      <c r="W96" s="450"/>
      <c r="X96" s="451"/>
      <c r="Y96" s="893"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2"/>
      <c r="Q97" s="452"/>
      <c r="R97" s="452"/>
      <c r="S97" s="452"/>
      <c r="T97" s="452"/>
      <c r="U97" s="452"/>
      <c r="V97" s="452"/>
      <c r="W97" s="452"/>
      <c r="X97" s="453"/>
      <c r="Y97" s="893" t="s">
        <v>13</v>
      </c>
      <c r="Z97" s="785"/>
      <c r="AA97" s="786"/>
      <c r="AB97" s="894" t="s">
        <v>14</v>
      </c>
      <c r="AC97" s="894"/>
      <c r="AD97" s="894"/>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594</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15">
      <c r="A102" s="460" t="s">
        <v>582</v>
      </c>
      <c r="B102" s="341"/>
      <c r="C102" s="341"/>
      <c r="D102" s="341"/>
      <c r="E102" s="341"/>
      <c r="F102" s="461"/>
      <c r="G102" s="223" t="s">
        <v>583</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417</v>
      </c>
      <c r="AF105" s="415"/>
      <c r="AG105" s="415"/>
      <c r="AH105" s="415"/>
      <c r="AI105" s="415" t="s">
        <v>569</v>
      </c>
      <c r="AJ105" s="415"/>
      <c r="AK105" s="415"/>
      <c r="AL105" s="415"/>
      <c r="AM105" s="415" t="s">
        <v>385</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261</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0"/>
      <c r="Q120" s="450"/>
      <c r="R120" s="450"/>
      <c r="S120" s="450"/>
      <c r="T120" s="450"/>
      <c r="U120" s="450"/>
      <c r="V120" s="450"/>
      <c r="W120" s="450"/>
      <c r="X120" s="451"/>
      <c r="Y120" s="893"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3" t="s">
        <v>13</v>
      </c>
      <c r="Z121" s="785"/>
      <c r="AA121" s="786"/>
      <c r="AB121" s="894" t="s">
        <v>14</v>
      </c>
      <c r="AC121" s="894"/>
      <c r="AD121" s="894"/>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0"/>
      <c r="Q125" s="450"/>
      <c r="R125" s="450"/>
      <c r="S125" s="450"/>
      <c r="T125" s="450"/>
      <c r="U125" s="450"/>
      <c r="V125" s="450"/>
      <c r="W125" s="450"/>
      <c r="X125" s="451"/>
      <c r="Y125" s="893"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3" t="s">
        <v>13</v>
      </c>
      <c r="Z126" s="785"/>
      <c r="AA126" s="786"/>
      <c r="AB126" s="894" t="s">
        <v>14</v>
      </c>
      <c r="AC126" s="894"/>
      <c r="AD126" s="894"/>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0"/>
      <c r="Q130" s="450"/>
      <c r="R130" s="450"/>
      <c r="S130" s="450"/>
      <c r="T130" s="450"/>
      <c r="U130" s="450"/>
      <c r="V130" s="450"/>
      <c r="W130" s="450"/>
      <c r="X130" s="451"/>
      <c r="Y130" s="893"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2"/>
      <c r="Q131" s="452"/>
      <c r="R131" s="452"/>
      <c r="S131" s="452"/>
      <c r="T131" s="452"/>
      <c r="U131" s="452"/>
      <c r="V131" s="452"/>
      <c r="W131" s="452"/>
      <c r="X131" s="453"/>
      <c r="Y131" s="893" t="s">
        <v>13</v>
      </c>
      <c r="Z131" s="785"/>
      <c r="AA131" s="786"/>
      <c r="AB131" s="894" t="s">
        <v>14</v>
      </c>
      <c r="AC131" s="894"/>
      <c r="AD131" s="894"/>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594</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0" t="s">
        <v>582</v>
      </c>
      <c r="B136" s="341"/>
      <c r="C136" s="341"/>
      <c r="D136" s="341"/>
      <c r="E136" s="341"/>
      <c r="F136" s="461"/>
      <c r="G136" s="223" t="s">
        <v>583</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417</v>
      </c>
      <c r="AF139" s="415"/>
      <c r="AG139" s="415"/>
      <c r="AH139" s="415"/>
      <c r="AI139" s="415" t="s">
        <v>569</v>
      </c>
      <c r="AJ139" s="415"/>
      <c r="AK139" s="415"/>
      <c r="AL139" s="415"/>
      <c r="AM139" s="415" t="s">
        <v>385</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261</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0"/>
      <c r="Q154" s="450"/>
      <c r="R154" s="450"/>
      <c r="S154" s="450"/>
      <c r="T154" s="450"/>
      <c r="U154" s="450"/>
      <c r="V154" s="450"/>
      <c r="W154" s="450"/>
      <c r="X154" s="451"/>
      <c r="Y154" s="893"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3" t="s">
        <v>13</v>
      </c>
      <c r="Z155" s="785"/>
      <c r="AA155" s="786"/>
      <c r="AB155" s="894" t="s">
        <v>14</v>
      </c>
      <c r="AC155" s="894"/>
      <c r="AD155" s="894"/>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0"/>
      <c r="Q159" s="450"/>
      <c r="R159" s="450"/>
      <c r="S159" s="450"/>
      <c r="T159" s="450"/>
      <c r="U159" s="450"/>
      <c r="V159" s="450"/>
      <c r="W159" s="450"/>
      <c r="X159" s="451"/>
      <c r="Y159" s="893"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3" t="s">
        <v>13</v>
      </c>
      <c r="Z160" s="785"/>
      <c r="AA160" s="786"/>
      <c r="AB160" s="894" t="s">
        <v>14</v>
      </c>
      <c r="AC160" s="894"/>
      <c r="AD160" s="894"/>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0"/>
      <c r="Q164" s="450"/>
      <c r="R164" s="450"/>
      <c r="S164" s="450"/>
      <c r="T164" s="450"/>
      <c r="U164" s="450"/>
      <c r="V164" s="450"/>
      <c r="W164" s="450"/>
      <c r="X164" s="451"/>
      <c r="Y164" s="893"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594</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0" t="s">
        <v>582</v>
      </c>
      <c r="B170" s="341"/>
      <c r="C170" s="341"/>
      <c r="D170" s="341"/>
      <c r="E170" s="341"/>
      <c r="F170" s="461"/>
      <c r="G170" s="223" t="s">
        <v>583</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417</v>
      </c>
      <c r="AF173" s="415"/>
      <c r="AG173" s="415"/>
      <c r="AH173" s="415"/>
      <c r="AI173" s="415" t="s">
        <v>569</v>
      </c>
      <c r="AJ173" s="415"/>
      <c r="AK173" s="415"/>
      <c r="AL173" s="415"/>
      <c r="AM173" s="415" t="s">
        <v>385</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261</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0"/>
      <c r="Q188" s="450"/>
      <c r="R188" s="450"/>
      <c r="S188" s="450"/>
      <c r="T188" s="450"/>
      <c r="U188" s="450"/>
      <c r="V188" s="450"/>
      <c r="W188" s="450"/>
      <c r="X188" s="451"/>
      <c r="Y188" s="893"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3" t="s">
        <v>13</v>
      </c>
      <c r="Z189" s="785"/>
      <c r="AA189" s="786"/>
      <c r="AB189" s="894" t="s">
        <v>14</v>
      </c>
      <c r="AC189" s="894"/>
      <c r="AD189" s="894"/>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0"/>
      <c r="Q193" s="450"/>
      <c r="R193" s="450"/>
      <c r="S193" s="450"/>
      <c r="T193" s="450"/>
      <c r="U193" s="450"/>
      <c r="V193" s="450"/>
      <c r="W193" s="450"/>
      <c r="X193" s="451"/>
      <c r="Y193" s="893"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3" t="s">
        <v>13</v>
      </c>
      <c r="Z194" s="785"/>
      <c r="AA194" s="786"/>
      <c r="AB194" s="894" t="s">
        <v>14</v>
      </c>
      <c r="AC194" s="894"/>
      <c r="AD194" s="894"/>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0"/>
      <c r="Q198" s="450"/>
      <c r="R198" s="450"/>
      <c r="S198" s="450"/>
      <c r="T198" s="450"/>
      <c r="U198" s="450"/>
      <c r="V198" s="450"/>
      <c r="W198" s="450"/>
      <c r="X198" s="451"/>
      <c r="Y198" s="893"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417</v>
      </c>
      <c r="AF200" s="415"/>
      <c r="AG200" s="415"/>
      <c r="AH200" s="415"/>
      <c r="AI200" s="415" t="s">
        <v>569</v>
      </c>
      <c r="AJ200" s="415"/>
      <c r="AK200" s="415"/>
      <c r="AL200" s="415"/>
      <c r="AM200" s="415" t="s">
        <v>385</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251</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251</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252</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250</v>
      </c>
      <c r="X205" s="575"/>
      <c r="Y205" s="539" t="s">
        <v>12</v>
      </c>
      <c r="Z205" s="539"/>
      <c r="AA205" s="540"/>
      <c r="AB205" s="541" t="s">
        <v>251</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251</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252</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417</v>
      </c>
      <c r="AF208" s="136"/>
      <c r="AG208" s="136"/>
      <c r="AH208" s="136"/>
      <c r="AI208" s="415" t="s">
        <v>569</v>
      </c>
      <c r="AJ208" s="415"/>
      <c r="AK208" s="415"/>
      <c r="AL208" s="415"/>
      <c r="AM208" s="415" t="s">
        <v>385</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264</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284</v>
      </c>
      <c r="B215" s="651"/>
      <c r="C215" s="653" t="s">
        <v>178</v>
      </c>
      <c r="D215" s="651"/>
      <c r="E215" s="654" t="s">
        <v>194</v>
      </c>
      <c r="F215" s="655"/>
      <c r="G215" s="656" t="s">
        <v>661</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662</v>
      </c>
      <c r="H216" s="139"/>
      <c r="I216" s="139"/>
      <c r="J216" s="139"/>
      <c r="K216" s="139"/>
      <c r="L216" s="139"/>
      <c r="M216" s="139"/>
      <c r="N216" s="139"/>
      <c r="O216" s="139"/>
      <c r="P216" s="139"/>
      <c r="Q216" s="139"/>
      <c r="R216" s="139"/>
      <c r="S216" s="139"/>
      <c r="T216" s="139"/>
      <c r="U216" s="139"/>
      <c r="V216" s="140"/>
      <c r="W216" s="628" t="s">
        <v>587</v>
      </c>
      <c r="X216" s="629"/>
      <c r="Y216" s="629"/>
      <c r="Z216" s="629"/>
      <c r="AA216" s="630"/>
      <c r="AB216" s="631" t="s">
        <v>681</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588</v>
      </c>
      <c r="X217" s="635"/>
      <c r="Y217" s="635"/>
      <c r="Z217" s="635"/>
      <c r="AA217" s="636"/>
      <c r="AB217" s="631" t="s">
        <v>665</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600</v>
      </c>
      <c r="D218" s="638"/>
      <c r="E218" s="454" t="s">
        <v>280</v>
      </c>
      <c r="F218" s="456"/>
      <c r="G218" s="618" t="s">
        <v>181</v>
      </c>
      <c r="H218" s="619"/>
      <c r="I218" s="619"/>
      <c r="J218" s="641" t="s">
        <v>619</v>
      </c>
      <c r="K218" s="642"/>
      <c r="L218" s="642"/>
      <c r="M218" s="642"/>
      <c r="N218" s="642"/>
      <c r="O218" s="642"/>
      <c r="P218" s="642"/>
      <c r="Q218" s="642"/>
      <c r="R218" s="642"/>
      <c r="S218" s="642"/>
      <c r="T218" s="643"/>
      <c r="U218" s="616" t="s">
        <v>637</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601</v>
      </c>
      <c r="H219" s="619"/>
      <c r="I219" s="619"/>
      <c r="J219" s="619"/>
      <c r="K219" s="619"/>
      <c r="L219" s="619"/>
      <c r="M219" s="619"/>
      <c r="N219" s="619"/>
      <c r="O219" s="619"/>
      <c r="P219" s="619"/>
      <c r="Q219" s="619"/>
      <c r="R219" s="619"/>
      <c r="S219" s="619"/>
      <c r="T219" s="619"/>
      <c r="U219" s="615" t="s">
        <v>637</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588</v>
      </c>
      <c r="H220" s="619"/>
      <c r="I220" s="619"/>
      <c r="J220" s="619"/>
      <c r="K220" s="619"/>
      <c r="L220" s="619"/>
      <c r="M220" s="619"/>
      <c r="N220" s="619"/>
      <c r="O220" s="619"/>
      <c r="P220" s="619"/>
      <c r="Q220" s="619"/>
      <c r="R220" s="619"/>
      <c r="S220" s="619"/>
      <c r="T220" s="619"/>
      <c r="U220" s="144" t="s">
        <v>637</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46.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635</v>
      </c>
      <c r="AE223" s="706"/>
      <c r="AF223" s="706"/>
      <c r="AG223" s="707" t="s">
        <v>653</v>
      </c>
      <c r="AH223" s="708"/>
      <c r="AI223" s="708"/>
      <c r="AJ223" s="708"/>
      <c r="AK223" s="708"/>
      <c r="AL223" s="708"/>
      <c r="AM223" s="708"/>
      <c r="AN223" s="708"/>
      <c r="AO223" s="708"/>
      <c r="AP223" s="708"/>
      <c r="AQ223" s="708"/>
      <c r="AR223" s="708"/>
      <c r="AS223" s="708"/>
      <c r="AT223" s="708"/>
      <c r="AU223" s="708"/>
      <c r="AV223" s="708"/>
      <c r="AW223" s="708"/>
      <c r="AX223" s="709"/>
    </row>
    <row r="224" spans="1:51" ht="40.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635</v>
      </c>
      <c r="AE224" s="687"/>
      <c r="AF224" s="687"/>
      <c r="AG224" s="713" t="s">
        <v>654</v>
      </c>
      <c r="AH224" s="714"/>
      <c r="AI224" s="714"/>
      <c r="AJ224" s="714"/>
      <c r="AK224" s="714"/>
      <c r="AL224" s="714"/>
      <c r="AM224" s="714"/>
      <c r="AN224" s="714"/>
      <c r="AO224" s="714"/>
      <c r="AP224" s="714"/>
      <c r="AQ224" s="714"/>
      <c r="AR224" s="714"/>
      <c r="AS224" s="714"/>
      <c r="AT224" s="714"/>
      <c r="AU224" s="714"/>
      <c r="AV224" s="714"/>
      <c r="AW224" s="714"/>
      <c r="AX224" s="715"/>
    </row>
    <row r="225" spans="1:50" ht="28.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635</v>
      </c>
      <c r="AE225" s="720"/>
      <c r="AF225" s="720"/>
      <c r="AG225" s="677" t="s">
        <v>655</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651</v>
      </c>
      <c r="AE226" s="674"/>
      <c r="AF226" s="674"/>
      <c r="AG226" s="675" t="s">
        <v>637</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652</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652</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635</v>
      </c>
      <c r="AE229" s="739"/>
      <c r="AF229" s="739"/>
      <c r="AG229" s="740" t="s">
        <v>683</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635</v>
      </c>
      <c r="AE230" s="687"/>
      <c r="AF230" s="687"/>
      <c r="AG230" s="713" t="s">
        <v>656</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651</v>
      </c>
      <c r="AE231" s="687"/>
      <c r="AF231" s="687"/>
      <c r="AG231" s="713" t="s">
        <v>619</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635</v>
      </c>
      <c r="AE232" s="687"/>
      <c r="AF232" s="687"/>
      <c r="AG232" s="713" t="s">
        <v>657</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635</v>
      </c>
      <c r="AE233" s="720"/>
      <c r="AF233" s="720"/>
      <c r="AG233" s="735" t="s">
        <v>658</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651</v>
      </c>
      <c r="AE234" s="687"/>
      <c r="AF234" s="688"/>
      <c r="AG234" s="713" t="s">
        <v>619</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635</v>
      </c>
      <c r="AE235" s="728"/>
      <c r="AF235" s="729"/>
      <c r="AG235" s="730" t="s">
        <v>659</v>
      </c>
      <c r="AH235" s="731"/>
      <c r="AI235" s="731"/>
      <c r="AJ235" s="731"/>
      <c r="AK235" s="731"/>
      <c r="AL235" s="731"/>
      <c r="AM235" s="731"/>
      <c r="AN235" s="731"/>
      <c r="AO235" s="731"/>
      <c r="AP235" s="731"/>
      <c r="AQ235" s="731"/>
      <c r="AR235" s="731"/>
      <c r="AS235" s="731"/>
      <c r="AT235" s="731"/>
      <c r="AU235" s="731"/>
      <c r="AV235" s="731"/>
      <c r="AW235" s="731"/>
      <c r="AX235" s="732"/>
    </row>
    <row r="236" spans="1:50" ht="41.25"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635</v>
      </c>
      <c r="AE236" s="739"/>
      <c r="AF236" s="749"/>
      <c r="AG236" s="740" t="s">
        <v>691</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651</v>
      </c>
      <c r="AE237" s="754"/>
      <c r="AF237" s="754"/>
      <c r="AG237" s="713" t="s">
        <v>619</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635</v>
      </c>
      <c r="AE238" s="687"/>
      <c r="AF238" s="687"/>
      <c r="AG238" s="713" t="s">
        <v>685</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651</v>
      </c>
      <c r="AE239" s="687"/>
      <c r="AF239" s="687"/>
      <c r="AG239" s="743" t="s">
        <v>684</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651</v>
      </c>
      <c r="AE240" s="674"/>
      <c r="AF240" s="766"/>
      <c r="AG240" s="675" t="s">
        <v>637</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1"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693</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692</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687</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686</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688</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627</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628</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629</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630</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631</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632</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633</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634</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608</v>
      </c>
      <c r="F266" s="790"/>
      <c r="G266" s="790"/>
      <c r="H266" s="77" t="str">
        <f>IF(E266="","","-")</f>
        <v>-</v>
      </c>
      <c r="I266" s="790"/>
      <c r="J266" s="790"/>
      <c r="K266" s="77" t="str">
        <f>IF(I266="","","-")</f>
        <v/>
      </c>
      <c r="L266" s="106">
        <v>320</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c r="J267" s="790"/>
      <c r="K267" s="77"/>
      <c r="L267" s="106">
        <v>327</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636</v>
      </c>
      <c r="H268" s="790"/>
      <c r="I268" s="790"/>
      <c r="J268" s="137">
        <v>20</v>
      </c>
      <c r="K268" s="137"/>
      <c r="L268" s="106">
        <v>383</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thickBot="1" x14ac:dyDescent="0.2">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thickBot="1" x14ac:dyDescent="0.2">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267</v>
      </c>
      <c r="B308" s="797"/>
      <c r="C308" s="797"/>
      <c r="D308" s="797"/>
      <c r="E308" s="797"/>
      <c r="F308" s="798"/>
      <c r="G308" s="802" t="s">
        <v>639</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667</v>
      </c>
      <c r="H310" s="824"/>
      <c r="I310" s="824"/>
      <c r="J310" s="824"/>
      <c r="K310" s="825"/>
      <c r="L310" s="826" t="s">
        <v>670</v>
      </c>
      <c r="M310" s="827"/>
      <c r="N310" s="827"/>
      <c r="O310" s="827"/>
      <c r="P310" s="827"/>
      <c r="Q310" s="827"/>
      <c r="R310" s="827"/>
      <c r="S310" s="827"/>
      <c r="T310" s="827"/>
      <c r="U310" s="827"/>
      <c r="V310" s="827"/>
      <c r="W310" s="827"/>
      <c r="X310" s="828"/>
      <c r="Y310" s="829">
        <v>3</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4.75" customHeight="1" x14ac:dyDescent="0.15">
      <c r="A311" s="799"/>
      <c r="B311" s="800"/>
      <c r="C311" s="800"/>
      <c r="D311" s="800"/>
      <c r="E311" s="800"/>
      <c r="F311" s="801"/>
      <c r="G311" s="809" t="s">
        <v>668</v>
      </c>
      <c r="H311" s="810"/>
      <c r="I311" s="810"/>
      <c r="J311" s="810"/>
      <c r="K311" s="811"/>
      <c r="L311" s="812" t="s">
        <v>671</v>
      </c>
      <c r="M311" s="813"/>
      <c r="N311" s="813"/>
      <c r="O311" s="813"/>
      <c r="P311" s="813"/>
      <c r="Q311" s="813"/>
      <c r="R311" s="813"/>
      <c r="S311" s="813"/>
      <c r="T311" s="813"/>
      <c r="U311" s="813"/>
      <c r="V311" s="813"/>
      <c r="W311" s="813"/>
      <c r="X311" s="814"/>
      <c r="Y311" s="815">
        <v>0.6</v>
      </c>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customHeight="1" x14ac:dyDescent="0.15">
      <c r="A312" s="799"/>
      <c r="B312" s="800"/>
      <c r="C312" s="800"/>
      <c r="D312" s="800"/>
      <c r="E312" s="800"/>
      <c r="F312" s="801"/>
      <c r="G312" s="809" t="s">
        <v>669</v>
      </c>
      <c r="H312" s="810"/>
      <c r="I312" s="810"/>
      <c r="J312" s="810"/>
      <c r="K312" s="811"/>
      <c r="L312" s="812" t="s">
        <v>672</v>
      </c>
      <c r="M312" s="813"/>
      <c r="N312" s="813"/>
      <c r="O312" s="813"/>
      <c r="P312" s="813"/>
      <c r="Q312" s="813"/>
      <c r="R312" s="813"/>
      <c r="S312" s="813"/>
      <c r="T312" s="813"/>
      <c r="U312" s="813"/>
      <c r="V312" s="813"/>
      <c r="W312" s="813"/>
      <c r="X312" s="814"/>
      <c r="Y312" s="815">
        <v>0</v>
      </c>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3.6</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15">
      <c r="A366" s="858">
        <v>1</v>
      </c>
      <c r="B366" s="858">
        <v>1</v>
      </c>
      <c r="C366" s="859" t="s">
        <v>640</v>
      </c>
      <c r="D366" s="860"/>
      <c r="E366" s="860"/>
      <c r="F366" s="860"/>
      <c r="G366" s="860"/>
      <c r="H366" s="860"/>
      <c r="I366" s="860"/>
      <c r="J366" s="861">
        <v>8000020130001</v>
      </c>
      <c r="K366" s="862"/>
      <c r="L366" s="862"/>
      <c r="M366" s="862"/>
      <c r="N366" s="862"/>
      <c r="O366" s="862"/>
      <c r="P366" s="863" t="s">
        <v>660</v>
      </c>
      <c r="Q366" s="864"/>
      <c r="R366" s="864"/>
      <c r="S366" s="864"/>
      <c r="T366" s="864"/>
      <c r="U366" s="864"/>
      <c r="V366" s="864"/>
      <c r="W366" s="864"/>
      <c r="X366" s="864"/>
      <c r="Y366" s="865">
        <v>3.6</v>
      </c>
      <c r="Z366" s="866"/>
      <c r="AA366" s="866"/>
      <c r="AB366" s="867"/>
      <c r="AC366" s="868" t="s">
        <v>650</v>
      </c>
      <c r="AD366" s="869"/>
      <c r="AE366" s="869"/>
      <c r="AF366" s="869"/>
      <c r="AG366" s="869"/>
      <c r="AH366" s="852" t="s">
        <v>637</v>
      </c>
      <c r="AI366" s="853"/>
      <c r="AJ366" s="853"/>
      <c r="AK366" s="853"/>
      <c r="AL366" s="854" t="s">
        <v>637</v>
      </c>
      <c r="AM366" s="855"/>
      <c r="AN366" s="855"/>
      <c r="AO366" s="856"/>
      <c r="AP366" s="857" t="s">
        <v>637</v>
      </c>
      <c r="AQ366" s="857"/>
      <c r="AR366" s="857"/>
      <c r="AS366" s="857"/>
      <c r="AT366" s="857"/>
      <c r="AU366" s="857"/>
      <c r="AV366" s="857"/>
      <c r="AW366" s="857"/>
      <c r="AX366" s="857"/>
    </row>
    <row r="367" spans="1:51" ht="30" customHeight="1" x14ac:dyDescent="0.15">
      <c r="A367" s="858">
        <v>2</v>
      </c>
      <c r="B367" s="858">
        <v>1</v>
      </c>
      <c r="C367" s="859" t="s">
        <v>641</v>
      </c>
      <c r="D367" s="860"/>
      <c r="E367" s="860"/>
      <c r="F367" s="860"/>
      <c r="G367" s="860"/>
      <c r="H367" s="860"/>
      <c r="I367" s="860"/>
      <c r="J367" s="861">
        <v>1000020132012</v>
      </c>
      <c r="K367" s="862"/>
      <c r="L367" s="862"/>
      <c r="M367" s="862"/>
      <c r="N367" s="862"/>
      <c r="O367" s="862"/>
      <c r="P367" s="863" t="s">
        <v>660</v>
      </c>
      <c r="Q367" s="864"/>
      <c r="R367" s="864"/>
      <c r="S367" s="864"/>
      <c r="T367" s="864"/>
      <c r="U367" s="864"/>
      <c r="V367" s="864"/>
      <c r="W367" s="864"/>
      <c r="X367" s="864"/>
      <c r="Y367" s="865">
        <v>2</v>
      </c>
      <c r="Z367" s="866"/>
      <c r="AA367" s="866"/>
      <c r="AB367" s="867"/>
      <c r="AC367" s="868" t="s">
        <v>650</v>
      </c>
      <c r="AD367" s="869"/>
      <c r="AE367" s="869"/>
      <c r="AF367" s="869"/>
      <c r="AG367" s="869"/>
      <c r="AH367" s="852" t="s">
        <v>637</v>
      </c>
      <c r="AI367" s="853"/>
      <c r="AJ367" s="853"/>
      <c r="AK367" s="853"/>
      <c r="AL367" s="854" t="s">
        <v>637</v>
      </c>
      <c r="AM367" s="855"/>
      <c r="AN367" s="855"/>
      <c r="AO367" s="856"/>
      <c r="AP367" s="857" t="s">
        <v>637</v>
      </c>
      <c r="AQ367" s="857"/>
      <c r="AR367" s="857"/>
      <c r="AS367" s="857"/>
      <c r="AT367" s="857"/>
      <c r="AU367" s="857"/>
      <c r="AV367" s="857"/>
      <c r="AW367" s="857"/>
      <c r="AX367" s="857"/>
      <c r="AY367">
        <f>COUNTA($C$367)</f>
        <v>1</v>
      </c>
    </row>
    <row r="368" spans="1:51" ht="30" customHeight="1" x14ac:dyDescent="0.15">
      <c r="A368" s="858">
        <v>3</v>
      </c>
      <c r="B368" s="858">
        <v>1</v>
      </c>
      <c r="C368" s="859" t="s">
        <v>642</v>
      </c>
      <c r="D368" s="860"/>
      <c r="E368" s="860"/>
      <c r="F368" s="860"/>
      <c r="G368" s="860"/>
      <c r="H368" s="860"/>
      <c r="I368" s="860"/>
      <c r="J368" s="861">
        <v>8000020272272</v>
      </c>
      <c r="K368" s="862"/>
      <c r="L368" s="862"/>
      <c r="M368" s="862"/>
      <c r="N368" s="862"/>
      <c r="O368" s="862"/>
      <c r="P368" s="863" t="s">
        <v>660</v>
      </c>
      <c r="Q368" s="864"/>
      <c r="R368" s="864"/>
      <c r="S368" s="864"/>
      <c r="T368" s="864"/>
      <c r="U368" s="864"/>
      <c r="V368" s="864"/>
      <c r="W368" s="864"/>
      <c r="X368" s="864"/>
      <c r="Y368" s="865">
        <v>2</v>
      </c>
      <c r="Z368" s="866"/>
      <c r="AA368" s="866"/>
      <c r="AB368" s="867"/>
      <c r="AC368" s="868" t="s">
        <v>650</v>
      </c>
      <c r="AD368" s="869"/>
      <c r="AE368" s="869"/>
      <c r="AF368" s="869"/>
      <c r="AG368" s="869"/>
      <c r="AH368" s="870" t="s">
        <v>637</v>
      </c>
      <c r="AI368" s="871"/>
      <c r="AJ368" s="871"/>
      <c r="AK368" s="871"/>
      <c r="AL368" s="854" t="s">
        <v>637</v>
      </c>
      <c r="AM368" s="855"/>
      <c r="AN368" s="855"/>
      <c r="AO368" s="856"/>
      <c r="AP368" s="857" t="s">
        <v>637</v>
      </c>
      <c r="AQ368" s="857"/>
      <c r="AR368" s="857"/>
      <c r="AS368" s="857"/>
      <c r="AT368" s="857"/>
      <c r="AU368" s="857"/>
      <c r="AV368" s="857"/>
      <c r="AW368" s="857"/>
      <c r="AX368" s="857"/>
      <c r="AY368">
        <f>COUNTA($C$368)</f>
        <v>1</v>
      </c>
    </row>
    <row r="369" spans="1:51" ht="30" customHeight="1" x14ac:dyDescent="0.15">
      <c r="A369" s="858">
        <v>4</v>
      </c>
      <c r="B369" s="858">
        <v>1</v>
      </c>
      <c r="C369" s="859" t="s">
        <v>643</v>
      </c>
      <c r="D369" s="860"/>
      <c r="E369" s="860"/>
      <c r="F369" s="860"/>
      <c r="G369" s="860"/>
      <c r="H369" s="860"/>
      <c r="I369" s="860"/>
      <c r="J369" s="861">
        <v>1000020470007</v>
      </c>
      <c r="K369" s="862"/>
      <c r="L369" s="862"/>
      <c r="M369" s="862"/>
      <c r="N369" s="862"/>
      <c r="O369" s="862"/>
      <c r="P369" s="863" t="s">
        <v>660</v>
      </c>
      <c r="Q369" s="864"/>
      <c r="R369" s="864"/>
      <c r="S369" s="864"/>
      <c r="T369" s="864"/>
      <c r="U369" s="864"/>
      <c r="V369" s="864"/>
      <c r="W369" s="864"/>
      <c r="X369" s="864"/>
      <c r="Y369" s="865">
        <v>1</v>
      </c>
      <c r="Z369" s="866"/>
      <c r="AA369" s="866"/>
      <c r="AB369" s="867"/>
      <c r="AC369" s="868" t="s">
        <v>650</v>
      </c>
      <c r="AD369" s="869"/>
      <c r="AE369" s="869"/>
      <c r="AF369" s="869"/>
      <c r="AG369" s="869"/>
      <c r="AH369" s="870" t="s">
        <v>637</v>
      </c>
      <c r="AI369" s="871"/>
      <c r="AJ369" s="871"/>
      <c r="AK369" s="871"/>
      <c r="AL369" s="854" t="s">
        <v>637</v>
      </c>
      <c r="AM369" s="855"/>
      <c r="AN369" s="855"/>
      <c r="AO369" s="856"/>
      <c r="AP369" s="857" t="s">
        <v>637</v>
      </c>
      <c r="AQ369" s="857"/>
      <c r="AR369" s="857"/>
      <c r="AS369" s="857"/>
      <c r="AT369" s="857"/>
      <c r="AU369" s="857"/>
      <c r="AV369" s="857"/>
      <c r="AW369" s="857"/>
      <c r="AX369" s="857"/>
      <c r="AY369">
        <f>COUNTA($C$369)</f>
        <v>1</v>
      </c>
    </row>
    <row r="370" spans="1:51" ht="30" customHeight="1" x14ac:dyDescent="0.15">
      <c r="A370" s="858">
        <v>5</v>
      </c>
      <c r="B370" s="858">
        <v>1</v>
      </c>
      <c r="C370" s="859" t="s">
        <v>644</v>
      </c>
      <c r="D370" s="860"/>
      <c r="E370" s="860"/>
      <c r="F370" s="860"/>
      <c r="G370" s="860"/>
      <c r="H370" s="860"/>
      <c r="I370" s="860"/>
      <c r="J370" s="861">
        <v>7000020010006</v>
      </c>
      <c r="K370" s="862"/>
      <c r="L370" s="862"/>
      <c r="M370" s="862"/>
      <c r="N370" s="862"/>
      <c r="O370" s="862"/>
      <c r="P370" s="863" t="s">
        <v>660</v>
      </c>
      <c r="Q370" s="864"/>
      <c r="R370" s="864"/>
      <c r="S370" s="864"/>
      <c r="T370" s="864"/>
      <c r="U370" s="864"/>
      <c r="V370" s="864"/>
      <c r="W370" s="864"/>
      <c r="X370" s="864"/>
      <c r="Y370" s="865">
        <v>1</v>
      </c>
      <c r="Z370" s="866"/>
      <c r="AA370" s="866"/>
      <c r="AB370" s="867"/>
      <c r="AC370" s="868" t="s">
        <v>650</v>
      </c>
      <c r="AD370" s="869"/>
      <c r="AE370" s="869"/>
      <c r="AF370" s="869"/>
      <c r="AG370" s="869"/>
      <c r="AH370" s="870" t="s">
        <v>637</v>
      </c>
      <c r="AI370" s="871"/>
      <c r="AJ370" s="871"/>
      <c r="AK370" s="871"/>
      <c r="AL370" s="854" t="s">
        <v>637</v>
      </c>
      <c r="AM370" s="855"/>
      <c r="AN370" s="855"/>
      <c r="AO370" s="856"/>
      <c r="AP370" s="857" t="s">
        <v>637</v>
      </c>
      <c r="AQ370" s="857"/>
      <c r="AR370" s="857"/>
      <c r="AS370" s="857"/>
      <c r="AT370" s="857"/>
      <c r="AU370" s="857"/>
      <c r="AV370" s="857"/>
      <c r="AW370" s="857"/>
      <c r="AX370" s="857"/>
      <c r="AY370">
        <f>COUNTA($C$370)</f>
        <v>1</v>
      </c>
    </row>
    <row r="371" spans="1:51" ht="30" customHeight="1" x14ac:dyDescent="0.15">
      <c r="A371" s="858">
        <v>6</v>
      </c>
      <c r="B371" s="858">
        <v>1</v>
      </c>
      <c r="C371" s="859" t="s">
        <v>645</v>
      </c>
      <c r="D371" s="860"/>
      <c r="E371" s="860"/>
      <c r="F371" s="860"/>
      <c r="G371" s="860"/>
      <c r="H371" s="860"/>
      <c r="I371" s="860"/>
      <c r="J371" s="861">
        <v>3000020322016</v>
      </c>
      <c r="K371" s="862"/>
      <c r="L371" s="862"/>
      <c r="M371" s="862"/>
      <c r="N371" s="862"/>
      <c r="O371" s="862"/>
      <c r="P371" s="863" t="s">
        <v>660</v>
      </c>
      <c r="Q371" s="864"/>
      <c r="R371" s="864"/>
      <c r="S371" s="864"/>
      <c r="T371" s="864"/>
      <c r="U371" s="864"/>
      <c r="V371" s="864"/>
      <c r="W371" s="864"/>
      <c r="X371" s="864"/>
      <c r="Y371" s="865">
        <v>1</v>
      </c>
      <c r="Z371" s="866"/>
      <c r="AA371" s="866"/>
      <c r="AB371" s="867"/>
      <c r="AC371" s="868" t="s">
        <v>650</v>
      </c>
      <c r="AD371" s="869"/>
      <c r="AE371" s="869"/>
      <c r="AF371" s="869"/>
      <c r="AG371" s="869"/>
      <c r="AH371" s="870" t="s">
        <v>637</v>
      </c>
      <c r="AI371" s="871"/>
      <c r="AJ371" s="871"/>
      <c r="AK371" s="871"/>
      <c r="AL371" s="854" t="s">
        <v>637</v>
      </c>
      <c r="AM371" s="855"/>
      <c r="AN371" s="855"/>
      <c r="AO371" s="856"/>
      <c r="AP371" s="857" t="s">
        <v>637</v>
      </c>
      <c r="AQ371" s="857"/>
      <c r="AR371" s="857"/>
      <c r="AS371" s="857"/>
      <c r="AT371" s="857"/>
      <c r="AU371" s="857"/>
      <c r="AV371" s="857"/>
      <c r="AW371" s="857"/>
      <c r="AX371" s="857"/>
      <c r="AY371">
        <f>COUNTA($C$371)</f>
        <v>1</v>
      </c>
    </row>
    <row r="372" spans="1:51" ht="30" customHeight="1" x14ac:dyDescent="0.15">
      <c r="A372" s="858">
        <v>7</v>
      </c>
      <c r="B372" s="858">
        <v>1</v>
      </c>
      <c r="C372" s="859" t="s">
        <v>646</v>
      </c>
      <c r="D372" s="860"/>
      <c r="E372" s="860"/>
      <c r="F372" s="860"/>
      <c r="G372" s="860"/>
      <c r="H372" s="860"/>
      <c r="I372" s="860"/>
      <c r="J372" s="861">
        <v>7000020340006</v>
      </c>
      <c r="K372" s="862"/>
      <c r="L372" s="862"/>
      <c r="M372" s="862"/>
      <c r="N372" s="862"/>
      <c r="O372" s="862"/>
      <c r="P372" s="863" t="s">
        <v>660</v>
      </c>
      <c r="Q372" s="864"/>
      <c r="R372" s="864"/>
      <c r="S372" s="864"/>
      <c r="T372" s="864"/>
      <c r="U372" s="864"/>
      <c r="V372" s="864"/>
      <c r="W372" s="864"/>
      <c r="X372" s="864"/>
      <c r="Y372" s="865">
        <v>1</v>
      </c>
      <c r="Z372" s="866"/>
      <c r="AA372" s="866"/>
      <c r="AB372" s="867"/>
      <c r="AC372" s="868" t="s">
        <v>650</v>
      </c>
      <c r="AD372" s="869"/>
      <c r="AE372" s="869"/>
      <c r="AF372" s="869"/>
      <c r="AG372" s="869"/>
      <c r="AH372" s="870" t="s">
        <v>637</v>
      </c>
      <c r="AI372" s="871"/>
      <c r="AJ372" s="871"/>
      <c r="AK372" s="871"/>
      <c r="AL372" s="854" t="s">
        <v>637</v>
      </c>
      <c r="AM372" s="855"/>
      <c r="AN372" s="855"/>
      <c r="AO372" s="856"/>
      <c r="AP372" s="857" t="s">
        <v>637</v>
      </c>
      <c r="AQ372" s="857"/>
      <c r="AR372" s="857"/>
      <c r="AS372" s="857"/>
      <c r="AT372" s="857"/>
      <c r="AU372" s="857"/>
      <c r="AV372" s="857"/>
      <c r="AW372" s="857"/>
      <c r="AX372" s="857"/>
      <c r="AY372">
        <f>COUNTA($C$372)</f>
        <v>1</v>
      </c>
    </row>
    <row r="373" spans="1:51" ht="30" customHeight="1" x14ac:dyDescent="0.15">
      <c r="A373" s="858">
        <v>8</v>
      </c>
      <c r="B373" s="858">
        <v>1</v>
      </c>
      <c r="C373" s="859" t="s">
        <v>647</v>
      </c>
      <c r="D373" s="860"/>
      <c r="E373" s="860"/>
      <c r="F373" s="860"/>
      <c r="G373" s="860"/>
      <c r="H373" s="860"/>
      <c r="I373" s="860"/>
      <c r="J373" s="861">
        <v>1000020462012</v>
      </c>
      <c r="K373" s="862"/>
      <c r="L373" s="862"/>
      <c r="M373" s="862"/>
      <c r="N373" s="862"/>
      <c r="O373" s="862"/>
      <c r="P373" s="863" t="s">
        <v>660</v>
      </c>
      <c r="Q373" s="864"/>
      <c r="R373" s="864"/>
      <c r="S373" s="864"/>
      <c r="T373" s="864"/>
      <c r="U373" s="864"/>
      <c r="V373" s="864"/>
      <c r="W373" s="864"/>
      <c r="X373" s="864"/>
      <c r="Y373" s="865">
        <v>1</v>
      </c>
      <c r="Z373" s="866"/>
      <c r="AA373" s="866"/>
      <c r="AB373" s="867"/>
      <c r="AC373" s="868" t="s">
        <v>650</v>
      </c>
      <c r="AD373" s="869"/>
      <c r="AE373" s="869"/>
      <c r="AF373" s="869"/>
      <c r="AG373" s="869"/>
      <c r="AH373" s="870" t="s">
        <v>637</v>
      </c>
      <c r="AI373" s="871"/>
      <c r="AJ373" s="871"/>
      <c r="AK373" s="871"/>
      <c r="AL373" s="854" t="s">
        <v>637</v>
      </c>
      <c r="AM373" s="855"/>
      <c r="AN373" s="855"/>
      <c r="AO373" s="856"/>
      <c r="AP373" s="857" t="s">
        <v>637</v>
      </c>
      <c r="AQ373" s="857"/>
      <c r="AR373" s="857"/>
      <c r="AS373" s="857"/>
      <c r="AT373" s="857"/>
      <c r="AU373" s="857"/>
      <c r="AV373" s="857"/>
      <c r="AW373" s="857"/>
      <c r="AX373" s="857"/>
      <c r="AY373">
        <f>COUNTA($C$373)</f>
        <v>1</v>
      </c>
    </row>
    <row r="374" spans="1:51" ht="30" customHeight="1" x14ac:dyDescent="0.15">
      <c r="A374" s="858">
        <v>9</v>
      </c>
      <c r="B374" s="858">
        <v>1</v>
      </c>
      <c r="C374" s="859" t="s">
        <v>648</v>
      </c>
      <c r="D374" s="860"/>
      <c r="E374" s="860"/>
      <c r="F374" s="860"/>
      <c r="G374" s="860"/>
      <c r="H374" s="860"/>
      <c r="I374" s="860"/>
      <c r="J374" s="861">
        <v>2000020020001</v>
      </c>
      <c r="K374" s="862"/>
      <c r="L374" s="862"/>
      <c r="M374" s="862"/>
      <c r="N374" s="862"/>
      <c r="O374" s="862"/>
      <c r="P374" s="863" t="s">
        <v>660</v>
      </c>
      <c r="Q374" s="864"/>
      <c r="R374" s="864"/>
      <c r="S374" s="864"/>
      <c r="T374" s="864"/>
      <c r="U374" s="864"/>
      <c r="V374" s="864"/>
      <c r="W374" s="864"/>
      <c r="X374" s="864"/>
      <c r="Y374" s="865">
        <v>1</v>
      </c>
      <c r="Z374" s="866"/>
      <c r="AA374" s="866"/>
      <c r="AB374" s="867"/>
      <c r="AC374" s="868" t="s">
        <v>650</v>
      </c>
      <c r="AD374" s="869"/>
      <c r="AE374" s="869"/>
      <c r="AF374" s="869"/>
      <c r="AG374" s="869"/>
      <c r="AH374" s="870" t="s">
        <v>637</v>
      </c>
      <c r="AI374" s="871"/>
      <c r="AJ374" s="871"/>
      <c r="AK374" s="871"/>
      <c r="AL374" s="854" t="s">
        <v>637</v>
      </c>
      <c r="AM374" s="855"/>
      <c r="AN374" s="855"/>
      <c r="AO374" s="856"/>
      <c r="AP374" s="857" t="s">
        <v>637</v>
      </c>
      <c r="AQ374" s="857"/>
      <c r="AR374" s="857"/>
      <c r="AS374" s="857"/>
      <c r="AT374" s="857"/>
      <c r="AU374" s="857"/>
      <c r="AV374" s="857"/>
      <c r="AW374" s="857"/>
      <c r="AX374" s="857"/>
      <c r="AY374">
        <f>COUNTA($C$374)</f>
        <v>1</v>
      </c>
    </row>
    <row r="375" spans="1:51" ht="30" customHeight="1" x14ac:dyDescent="0.15">
      <c r="A375" s="858">
        <v>10</v>
      </c>
      <c r="B375" s="858">
        <v>1</v>
      </c>
      <c r="C375" s="859" t="s">
        <v>649</v>
      </c>
      <c r="D375" s="860"/>
      <c r="E375" s="860"/>
      <c r="F375" s="860"/>
      <c r="G375" s="860"/>
      <c r="H375" s="860"/>
      <c r="I375" s="860"/>
      <c r="J375" s="861">
        <v>7000020100005</v>
      </c>
      <c r="K375" s="862"/>
      <c r="L375" s="862"/>
      <c r="M375" s="862"/>
      <c r="N375" s="862"/>
      <c r="O375" s="862"/>
      <c r="P375" s="863" t="s">
        <v>660</v>
      </c>
      <c r="Q375" s="864"/>
      <c r="R375" s="864"/>
      <c r="S375" s="864"/>
      <c r="T375" s="864"/>
      <c r="U375" s="864"/>
      <c r="V375" s="864"/>
      <c r="W375" s="864"/>
      <c r="X375" s="864"/>
      <c r="Y375" s="865">
        <v>1</v>
      </c>
      <c r="Z375" s="866"/>
      <c r="AA375" s="866"/>
      <c r="AB375" s="867"/>
      <c r="AC375" s="868" t="s">
        <v>650</v>
      </c>
      <c r="AD375" s="869"/>
      <c r="AE375" s="869"/>
      <c r="AF375" s="869"/>
      <c r="AG375" s="869"/>
      <c r="AH375" s="870" t="s">
        <v>637</v>
      </c>
      <c r="AI375" s="871"/>
      <c r="AJ375" s="871"/>
      <c r="AK375" s="871"/>
      <c r="AL375" s="854" t="s">
        <v>637</v>
      </c>
      <c r="AM375" s="855"/>
      <c r="AN375" s="855"/>
      <c r="AO375" s="856"/>
      <c r="AP375" s="857" t="s">
        <v>637</v>
      </c>
      <c r="AQ375" s="857"/>
      <c r="AR375" s="857"/>
      <c r="AS375" s="857"/>
      <c r="AT375" s="857"/>
      <c r="AU375" s="857"/>
      <c r="AV375" s="857"/>
      <c r="AW375" s="857"/>
      <c r="AX375" s="857"/>
      <c r="AY375">
        <f>COUNTA($C$375)</f>
        <v>1</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7" t="s">
        <v>637</v>
      </c>
      <c r="F631" s="881"/>
      <c r="G631" s="881"/>
      <c r="H631" s="881"/>
      <c r="I631" s="881"/>
      <c r="J631" s="861" t="s">
        <v>637</v>
      </c>
      <c r="K631" s="862"/>
      <c r="L631" s="862"/>
      <c r="M631" s="862"/>
      <c r="N631" s="862"/>
      <c r="O631" s="862"/>
      <c r="P631" s="863" t="s">
        <v>637</v>
      </c>
      <c r="Q631" s="864"/>
      <c r="R631" s="864"/>
      <c r="S631" s="864"/>
      <c r="T631" s="864"/>
      <c r="U631" s="864"/>
      <c r="V631" s="864"/>
      <c r="W631" s="864"/>
      <c r="X631" s="864"/>
      <c r="Y631" s="865" t="s">
        <v>637</v>
      </c>
      <c r="Z631" s="866"/>
      <c r="AA631" s="866"/>
      <c r="AB631" s="867"/>
      <c r="AC631" s="868"/>
      <c r="AD631" s="869"/>
      <c r="AE631" s="869"/>
      <c r="AF631" s="869"/>
      <c r="AG631" s="869"/>
      <c r="AH631" s="870" t="s">
        <v>637</v>
      </c>
      <c r="AI631" s="871"/>
      <c r="AJ631" s="871"/>
      <c r="AK631" s="871"/>
      <c r="AL631" s="854" t="s">
        <v>637</v>
      </c>
      <c r="AM631" s="855"/>
      <c r="AN631" s="855"/>
      <c r="AO631" s="856"/>
      <c r="AP631" s="857" t="s">
        <v>637</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7"/>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14" max="16383" man="1"/>
    <brk id="252"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635</v>
      </c>
      <c r="H2" s="13" t="str">
        <f>IF(G2="","",F2)</f>
        <v>一般会計</v>
      </c>
      <c r="I2" s="13" t="str">
        <f>IF(H2="","",IF(I1&lt;&gt;"",CONCATENATE(I1,"、",H2),H2))</f>
        <v>一般会計</v>
      </c>
      <c r="K2" s="14" t="s">
        <v>97</v>
      </c>
      <c r="L2" s="15" t="s">
        <v>635</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635</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t="s">
        <v>635</v>
      </c>
      <c r="C9" s="13" t="str">
        <f t="shared" si="0"/>
        <v>高齢社会対策</v>
      </c>
      <c r="D9" s="13" t="str">
        <f t="shared" si="8"/>
        <v>高齢社会対策</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t="s">
        <v>635</v>
      </c>
      <c r="C11" s="13" t="str">
        <f t="shared" si="0"/>
        <v>子ども・若者育成支援</v>
      </c>
      <c r="D11" s="13" t="str">
        <f t="shared" si="8"/>
        <v>高齢社会対策、子ども・若者育成支援</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高齢社会対策、子ども・若者育成支援</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高齢社会対策、子ども・若者育成支援</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高齢社会対策、子ども・若者育成支援</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高齢社会対策、子ども・若者育成支援</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高齢社会対策、子ども・若者育成支援</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高齢社会対策、子ども・若者育成支援</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高齢社会対策、子ども・若者育成支援</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高齢社会対策、子ども・若者育成支援</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高齢社会対策、子ども・若者育成支援</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高齢社会対策、子ども・若者育成支援</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高齢社会対策、子ども・若者育成支援</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高齢社会対策、子ども・若者育成支援</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高齢社会対策、子ども・若者育成支援</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2022-06-10T04:04:24Z</cp:lastPrinted>
  <dcterms:created xsi:type="dcterms:W3CDTF">2012-03-13T00:50:25Z</dcterms:created>
  <dcterms:modified xsi:type="dcterms:W3CDTF">2022-08-18T10:53:17Z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