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AJOH\Desktop\個人フォルダ\適正化室\適正化室\作業依頼\20220816〆 （残りの作業依頼） 【（一部）作業依頼と作業予告】　①行政事業レビューシート（最終公表版）、②概算要求反映状況調（事業単位整理表）\20220824  レビューシートと事業単位整理表の突合\"/>
    </mc:Choice>
  </mc:AlternateContent>
  <bookViews>
    <workbookView xWindow="0" yWindow="0" windowWidth="21570" windowHeight="89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2" i="11"/>
  <c r="AY331" i="11"/>
  <c r="AY330" i="11"/>
  <c r="AY328" i="11"/>
  <c r="AY327" i="11"/>
  <c r="AY326" i="11"/>
  <c r="AY324" i="11"/>
  <c r="AY323" i="11"/>
  <c r="AY322" i="11"/>
  <c r="AY321" i="11"/>
  <c r="AY333" i="11" s="1"/>
  <c r="AY398" i="11" l="1"/>
  <c r="AY397" i="11"/>
  <c r="AY325" i="11"/>
  <c r="AY329" i="11"/>
  <c r="AY336" i="11"/>
  <c r="AY341" i="11"/>
  <c r="AY337" i="11"/>
  <c r="AY338"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04" i="11"/>
  <c r="AY193" i="11"/>
  <c r="AY201" i="11"/>
  <c r="AY205" i="11"/>
  <c r="AY209" i="11"/>
  <c r="AY213" i="11"/>
  <c r="AY202" i="11"/>
  <c r="AY174" i="11"/>
  <c r="AY178" i="11"/>
  <c r="AY116" i="11"/>
  <c r="AY120" i="11"/>
  <c r="AY154" i="11"/>
  <c r="AY172" i="11"/>
  <c r="AY113"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<sst xmlns="http://schemas.openxmlformats.org/spreadsheetml/2006/main" count="2066" uniqueCount="752">
  <si>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</si>
  <si>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</si>
  <si>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</si>
  <si>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</si>
  <si>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</si>
  <si>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</si>
  <si>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</si>
  <si>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</si>
  <si>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</si>
  <si>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</si>
  <si>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</si>
  <si>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</si>
  <si>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</si>
  <si>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</si>
  <si>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</si>
  <si>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</si>
  <si>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</si>
  <si>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</si>
  <si>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</si>
  <si>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</si>
  <si>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</si>
  <si>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</si>
  <si>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</si>
  <si>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</si>
  <si>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</si>
  <si>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</si>
  <si>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</si>
  <si>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</si>
  <si>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</si>
  <si>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</si>
  <si>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</si>
  <si>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</si>
  <si>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</si>
  <si>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</si>
  <si>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</si>
  <si>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</si>
  <si>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</si>
  <si>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</si>
  <si>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</si>
  <si>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</si>
  <si>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</si>
  <si>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</si>
  <si>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</si>
  <si>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</si>
  <si>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</si>
  <si>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</si>
  <si>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</si>
  <si>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</si>
  <si>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</si>
  <si>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</si>
  <si>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</si>
  <si>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</si>
  <si>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</si>
  <si>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</si>
  <si>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</si>
  <si>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</si>
  <si>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</si>
  <si>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</si>
  <si>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</si>
  <si>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</si>
  <si>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</si>
  <si>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</si>
  <si>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</si>
  <si>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</si>
  <si>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</si>
  <si>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</si>
  <si>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</si>
  <si>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</si>
  <si>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</si>
  <si>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</si>
  <si>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</si>
  <si>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</si>
  <si>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</si>
  <si>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</si>
  <si>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</si>
  <si>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</si>
  <si>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</si>
  <si>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</si>
  <si>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</si>
  <si>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</si>
  <si>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</si>
  <si>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</si>
  <si>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</si>
  <si>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</si>
  <si>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</si>
  <si>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</si>
  <si>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</si>
  <si>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</si>
  <si>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</si>
  <si>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</si>
  <si>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</si>
  <si>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</si>
  <si>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</si>
  <si>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</si>
  <si>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</si>
  <si>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</si>
  <si>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</si>
  <si>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</si>
  <si>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</si>
  <si>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</si>
  <si>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</si>
  <si>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</si>
  <si>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</si>
  <si>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</si>
  <si>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</si>
  <si>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</si>
  <si>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</si>
  <si>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</si>
  <si>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</si>
  <si>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</si>
  <si>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</si>
  <si>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</si>
  <si>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</si>
  <si>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</si>
  <si>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</si>
  <si>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</si>
  <si>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</si>
  <si>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</si>
  <si>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</si>
  <si>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</si>
  <si>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</si>
  <si>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</si>
  <si>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</si>
  <si>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</si>
  <si>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</si>
  <si>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</si>
  <si>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</si>
  <si>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</si>
  <si>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</si>
  <si>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</si>
  <si>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</si>
  <si>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</si>
  <si>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</si>
  <si>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</si>
  <si>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</si>
  <si>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</si>
  <si>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</si>
  <si>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</si>
  <si>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</si>
  <si>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</si>
  <si>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</si>
  <si>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</si>
  <si>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</si>
  <si>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</si>
  <si>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</si>
  <si>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</si>
  <si>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</si>
  <si>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</si>
  <si>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</si>
  <si>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</si>
  <si>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</si>
  <si>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</si>
  <si>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</si>
  <si>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</si>
  <si>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</si>
  <si>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</si>
  <si>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</si>
  <si>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</si>
  <si>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</si>
  <si>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</si>
  <si>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</si>
  <si>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</si>
  <si>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</si>
  <si>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</si>
  <si>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</si>
  <si>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</si>
  <si>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</si>
  <si>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</si>
  <si>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</si>
  <si>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</si>
  <si>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</si>
  <si>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</si>
  <si>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</si>
  <si>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</si>
  <si>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</si>
  <si>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</si>
  <si>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</si>
  <si>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</si>
  <si>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</si>
  <si>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</si>
  <si>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</si>
  <si>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</si>
  <si>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</si>
  <si>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</si>
  <si>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</si>
  <si>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</si>
  <si>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</si>
  <si>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</si>
  <si>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</si>
  <si>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</si>
  <si>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</si>
  <si>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</si>
  <si>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</si>
  <si>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</si>
  <si>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</si>
  <si>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</si>
  <si>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</si>
  <si>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</si>
  <si>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</si>
  <si>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</si>
  <si>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</si>
  <si>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</si>
  <si>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</si>
  <si>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</si>
  <si>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</si>
  <si>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</si>
  <si>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</si>
  <si>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</si>
  <si>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</si>
  <si>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</si>
  <si>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</si>
  <si>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</si>
  <si>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</si>
  <si>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</si>
  <si>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</si>
  <si>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</si>
  <si>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</si>
  <si>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</si>
  <si>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</si>
  <si>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</si>
  <si>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</si>
  <si>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</si>
  <si>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</si>
  <si>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</si>
  <si>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</si>
  <si>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</si>
  <si>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</si>
  <si>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</si>
  <si>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</si>
  <si>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</si>
  <si>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</si>
  <si>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</si>
  <si>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</si>
  <si>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</si>
  <si>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</si>
  <si>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</si>
  <si>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</si>
  <si>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</si>
  <si>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</si>
  <si>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</si>
  <si>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</si>
  <si>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</si>
  <si>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</si>
  <si>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</si>
  <si>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</si>
  <si>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</si>
  <si>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</si>
  <si>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</si>
  <si>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</si>
  <si>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</si>
  <si>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</si>
  <si>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</si>
  <si>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</si>
  <si>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</si>
  <si>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</si>
  <si>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</si>
  <si>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</si>
  <si>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</si>
  <si>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</si>
  <si>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</si>
  <si>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</si>
  <si>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</si>
  <si>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</si>
  <si>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</si>
  <si>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</si>
  <si>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</si>
  <si>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</si>
  <si>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</si>
  <si>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</si>
  <si>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</si>
  <si>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</si>
  <si>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</si>
  <si>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</si>
  <si>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</si>
  <si>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</si>
  <si>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</si>
  <si>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</si>
  <si>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</si>
  <si>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</si>
  <si>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</si>
  <si>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</si>
  <si>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</si>
  <si>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</si>
  <si>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</si>
  <si>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</si>
  <si>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</si>
  <si>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</si>
  <si>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</si>
  <si>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</si>
  <si>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</si>
  <si>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</si>
  <si>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</si>
  <si>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</si>
  <si>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</si>
  <si>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</si>
  <si>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</si>
  <si>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</si>
  <si>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</si>
  <si>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</si>
  <si>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</si>
  <si>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</si>
  <si>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</si>
  <si>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</si>
  <si>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</si>
  <si>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</si>
  <si>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</si>
  <si>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</si>
  <si>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</si>
  <si>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</si>
  <si>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</si>
  <si>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</si>
  <si>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</si>
  <si>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</si>
  <si>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</si>
  <si>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</si>
  <si>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</si>
  <si>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</si>
  <si>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</si>
  <si>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</si>
  <si>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</si>
  <si>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</si>
  <si>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</si>
  <si>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</si>
  <si>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</si>
  <si>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</si>
  <si>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</si>
  <si>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</si>
  <si>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</si>
  <si>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</si>
  <si>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</si>
  <si>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</si>
  <si>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</si>
  <si>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</si>
  <si>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</si>
  <si>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</si>
  <si>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</si>
  <si>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</si>
  <si>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</si>
  <si>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</si>
  <si>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</si>
  <si>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</si>
  <si>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</si>
  <si>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</si>
  <si>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</si>
  <si>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</si>
  <si>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</si>
  <si>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</si>
  <si>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</si>
  <si>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</si>
  <si>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</si>
  <si>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</si>
  <si>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</si>
  <si>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</si>
  <si>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</si>
  <si>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</si>
  <si>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</si>
  <si>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</si>
  <si>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</si>
  <si>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</si>
  <si>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</si>
  <si>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</si>
  <si>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</si>
  <si>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</si>
  <si>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</si>
  <si>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</si>
  <si>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</si>
  <si>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</si>
  <si>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</si>
  <si>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</si>
  <si>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</si>
  <si>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</si>
  <si>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</si>
  <si>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</si>
  <si>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</si>
  <si>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</si>
  <si>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</si>
  <si>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</si>
  <si>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</si>
  <si>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</si>
  <si>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</si>
  <si>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</si>
  <si>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</si>
  <si>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</si>
  <si>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</si>
  <si>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</si>
  <si>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</si>
  <si>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</si>
  <si>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</si>
  <si>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</si>
  <si>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</si>
  <si>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</si>
  <si>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</si>
  <si>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</si>
  <si>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</si>
  <si>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</si>
  <si>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</si>
  <si>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</si>
  <si>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</si>
  <si>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</si>
  <si>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</si>
  <si>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</si>
  <si>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</si>
  <si>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</si>
  <si>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</si>
  <si>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</si>
  <si>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</si>
  <si>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</si>
  <si>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</si>
  <si>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</si>
  <si>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</si>
  <si>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</si>
  <si>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</si>
  <si>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</si>
  <si>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</si>
  <si>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</si>
  <si>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</si>
  <si>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</si>
  <si>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</si>
  <si>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</si>
  <si>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</si>
  <si>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</si>
  <si>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</si>
  <si>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</si>
  <si>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</si>
  <si>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</si>
  <si>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</si>
  <si>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</si>
  <si>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</si>
  <si>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</si>
  <si>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</si>
  <si>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</si>
  <si>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</si>
  <si>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</si>
  <si>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</si>
  <si>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</si>
  <si>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</si>
  <si>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</si>
  <si>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</si>
  <si>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</si>
  <si>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</si>
  <si>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</si>
  <si>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</si>
  <si>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</si>
  <si>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</si>
  <si>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</si>
  <si>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</si>
  <si>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</si>
  <si>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</si>
  <si>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</si>
  <si>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</si>
  <si>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</si>
  <si>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</si>
  <si>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</si>
  <si>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</si>
  <si>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</si>
  <si>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</si>
  <si>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</si>
  <si>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</si>
  <si>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</si>
  <si>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</si>
  <si>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</si>
  <si>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</si>
  <si>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</si>
  <si>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</si>
  <si>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</si>
  <si>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</si>
  <si>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</si>
  <si>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</si>
  <si>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</si>
  <si>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</si>
  <si>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</si>
  <si>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</si>
  <si>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</si>
  <si>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</si>
  <si>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</si>
  <si>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</si>
  <si>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</si>
  <si>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</si>
  <si>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</si>
  <si>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</si>
  <si>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</si>
  <si>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</si>
  <si>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</si>
  <si>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</si>
  <si>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</si>
  <si>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</si>
  <si>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</si>
  <si>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</si>
  <si>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</si>
  <si>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</si>
  <si>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</si>
  <si>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</si>
  <si>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</si>
  <si>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</si>
  <si>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</si>
  <si>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</si>
  <si>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</si>
  <si>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</si>
  <si>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</si>
  <si>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</si>
  <si>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</si>
  <si>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</si>
  <si>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</si>
  <si>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</si>
  <si>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</si>
  <si>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</si>
  <si>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</si>
  <si>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</si>
  <si>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</si>
  <si>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</si>
  <si>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</si>
  <si>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</si>
  <si>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</si>
  <si>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</si>
  <si>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</si>
  <si>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</si>
  <si>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</si>
  <si>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</si>
  <si>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</si>
  <si>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</si>
  <si>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</si>
  <si>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</si>
  <si>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</si>
  <si>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</si>
  <si>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</si>
  <si>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</si>
  <si>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</si>
  <si>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</si>
  <si>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</si>
  <si>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</si>
  <si>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</si>
  <si>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</si>
  <si>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</si>
  <si>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</si>
  <si>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</si>
  <si>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</si>
  <si>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</si>
  <si>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</si>
  <si>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</si>
  <si>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</si>
  <si>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</si>
  <si>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</si>
  <si>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</si>
  <si>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</si>
  <si>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</si>
  <si>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</si>
  <si>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</si>
  <si>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</si>
  <si>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</si>
  <si>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</si>
  <si>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</si>
  <si>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</si>
  <si>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</si>
  <si>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</si>
  <si>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</si>
  <si>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</si>
  <si>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</si>
  <si>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</si>
  <si>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</si>
  <si>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</si>
  <si>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</si>
  <si>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</si>
  <si>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</si>
  <si>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</si>
  <si>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</si>
  <si>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</si>
  <si>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</si>
  <si>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</si>
  <si>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</si>
  <si>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</si>
  <si>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</si>
  <si>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</si>
  <si>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</si>
  <si>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</si>
  <si>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</si>
  <si>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</si>
  <si>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</si>
  <si>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</si>
  <si>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</si>
  <si>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</si>
  <si>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</si>
  <si>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</si>
  <si>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</si>
  <si>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</si>
  <si>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</si>
  <si>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</si>
  <si>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</si>
  <si>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</si>
  <si>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</si>
  <si>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</si>
  <si>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</si>
  <si>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</si>
  <si>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</si>
  <si>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</si>
  <si>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</si>
  <si>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</si>
  <si>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</si>
  <si>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</si>
  <si>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</si>
  <si>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</si>
  <si>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</si>
  <si>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</si>
  <si>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</si>
  <si>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</si>
  <si>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</si>
  <si>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</si>
  <si>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</si>
  <si>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</si>
  <si>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</si>
  <si>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</si>
  <si>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</si>
  <si>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</si>
  <si>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</si>
  <si>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</si>
  <si>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</si>
  <si>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</si>
  <si>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</si>
  <si>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</si>
  <si>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</si>
  <si>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</si>
  <si>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</si>
  <si>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</si>
  <si>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</si>
  <si>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</si>
  <si>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</si>
  <si>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</si>
  <si>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</si>
  <si>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</si>
  <si>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</si>
  <si>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</si>
  <si>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</si>
  <si>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</si>
  <si>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</si>
  <si>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</si>
  <si>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</si>
  <si>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</si>
  <si>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</si>
  <si>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</si>
  <si>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</si>
  <si>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</si>
  <si>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</si>
  <si>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</si>
  <si>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</si>
  <si>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</si>
  <si>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</si>
  <si>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</si>
  <si>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</si>
  <si>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</si>
  <si>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</si>
  <si>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</si>
  <si>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</si>
  <si>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</si>
  <si>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</si>
  <si>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</si>
  <si>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</si>
  <si>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</si>
  <si>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</si>
  <si>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</si>
  <si>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</si>
  <si>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</si>
  <si>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</si>
  <si>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</si>
  <si>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</si>
  <si>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</si>
  <si>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</si>
  <si>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</si>
  <si>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</si>
  <si>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</si>
  <si>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</si>
  <si>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</si>
  <si>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</si>
  <si>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</si>
  <si>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</si>
  <si>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</si>
  <si>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</si>
  <si>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</si>
  <si>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</si>
  <si>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</si>
  <si>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</si>
  <si>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</si>
  <si>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</si>
  <si>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</si>
  <si>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</si>
  <si>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</si>
  <si>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</si>
  <si>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</si>
  <si>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</si>
  <si>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</si>
  <si>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</si>
  <si>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</si>
  <si>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</si>
  <si>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</si>
  <si>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大規模実証に必要な経費</t>
    <rPh sb="0" eb="3">
      <t>ダイキボ</t>
    </rPh>
    <rPh sb="3" eb="5">
      <t>ジッショウ</t>
    </rPh>
    <rPh sb="6" eb="8">
      <t>ヒツヨウ</t>
    </rPh>
    <rPh sb="9" eb="11">
      <t>ケイヒ</t>
    </rPh>
    <phoneticPr fontId="5"/>
  </si>
  <si>
    <t>医療介護連携政策課医療費適正化対策推進室
国民健康保険課</t>
    <phoneticPr fontId="5"/>
  </si>
  <si>
    <t>堤　雅宣
森田　博通</t>
    <rPh sb="0" eb="1">
      <t>ツツミ</t>
    </rPh>
    <rPh sb="2" eb="4">
      <t>マサノブ</t>
    </rPh>
    <phoneticPr fontId="5"/>
  </si>
  <si>
    <t>○</t>
  </si>
  <si>
    <t>-</t>
  </si>
  <si>
    <t>-</t>
    <phoneticPr fontId="5"/>
  </si>
  <si>
    <t>「経済財政運営と改革の基本方針2020」（令和２年７月17日閣議決定）
「成長戦略フォローアップ」（令和３年６月18日閣議決定）</t>
    <phoneticPr fontId="5"/>
  </si>
  <si>
    <t xml:space="preserve">「経済財政運営と改革の基本方針2020」（令和２年７月17日閣議決定）において、「外出自粛下において再認識された日々の健康管理の重要性を踏まえ、エビデンスに基づく予防・健康づくり、重症化予防の取組もより一層推進する」とされていること等を踏まえ、必要なエビデンスの収集等を行うことを目的とする。
</t>
    <phoneticPr fontId="5"/>
  </si>
  <si>
    <t>保険者等に対して適切な予防健康事業の実施を促進するため、2020年度から2022年度まで予防・健康作りの健康増進効果等のエビデンスを確認・蓄積するための実証事業を行う。
実証事業の内容
・特定健診・保健指導の効果的な実施方法に係る実証事業
・重症化予防プログラムの効果検証事業　等</t>
    <phoneticPr fontId="5"/>
  </si>
  <si>
    <t>医療給付適正化業務庁費</t>
    <rPh sb="0" eb="2">
      <t>イリョウ</t>
    </rPh>
    <rPh sb="2" eb="4">
      <t>キュウフ</t>
    </rPh>
    <rPh sb="4" eb="7">
      <t>テキセイカ</t>
    </rPh>
    <rPh sb="7" eb="9">
      <t>ギョウム</t>
    </rPh>
    <rPh sb="9" eb="11">
      <t>チョウヒ</t>
    </rPh>
    <phoneticPr fontId="5"/>
  </si>
  <si>
    <t>保険者等に対して適切な予防健康事業の実施を促進するため、2020年度から2022年度まで予防・健康作りの健康増進効果等のエビデンスを確認・蓄積するための実証事業を行う。</t>
    <phoneticPr fontId="5"/>
  </si>
  <si>
    <t>実証事業実施により得られた成果物数</t>
    <rPh sb="0" eb="2">
      <t>ジッショウ</t>
    </rPh>
    <rPh sb="2" eb="4">
      <t>ジギョウ</t>
    </rPh>
    <rPh sb="4" eb="6">
      <t>ジッシ</t>
    </rPh>
    <rPh sb="9" eb="10">
      <t>エ</t>
    </rPh>
    <rPh sb="13" eb="16">
      <t>セイカブツ</t>
    </rPh>
    <rPh sb="16" eb="17">
      <t>スウ</t>
    </rPh>
    <phoneticPr fontId="5"/>
  </si>
  <si>
    <t>予防・健康づくりの健康増進効果等のエビデンスを確認・蓄積する</t>
    <rPh sb="0" eb="2">
      <t>ヨボウ</t>
    </rPh>
    <rPh sb="3" eb="5">
      <t>ケンコウ</t>
    </rPh>
    <rPh sb="9" eb="11">
      <t>ケンコウ</t>
    </rPh>
    <rPh sb="11" eb="13">
      <t>ゾウシン</t>
    </rPh>
    <rPh sb="13" eb="15">
      <t>コウカ</t>
    </rPh>
    <rPh sb="15" eb="16">
      <t>トウ</t>
    </rPh>
    <rPh sb="23" eb="25">
      <t>カクニン</t>
    </rPh>
    <rPh sb="26" eb="28">
      <t>チクセキ</t>
    </rPh>
    <phoneticPr fontId="5"/>
  </si>
  <si>
    <t>個</t>
    <rPh sb="0" eb="1">
      <t>コ</t>
    </rPh>
    <phoneticPr fontId="5"/>
  </si>
  <si>
    <t>大規模実証に必要な経費／実証事業実施により得られた成果物数　　　　　　　　　　　　　　</t>
    <rPh sb="0" eb="3">
      <t>ダイキボ</t>
    </rPh>
    <rPh sb="3" eb="5">
      <t>ジッショウ</t>
    </rPh>
    <rPh sb="6" eb="8">
      <t>ヒツヨウ</t>
    </rPh>
    <rPh sb="9" eb="11">
      <t>ケイヒ</t>
    </rPh>
    <rPh sb="12" eb="14">
      <t>ジッショウ</t>
    </rPh>
    <rPh sb="14" eb="16">
      <t>ジギョウ</t>
    </rPh>
    <rPh sb="16" eb="18">
      <t>ジッシ</t>
    </rPh>
    <rPh sb="21" eb="22">
      <t>エ</t>
    </rPh>
    <rPh sb="25" eb="28">
      <t>セイカブツ</t>
    </rPh>
    <rPh sb="28" eb="29">
      <t>スウ</t>
    </rPh>
    <phoneticPr fontId="5"/>
  </si>
  <si>
    <t>円</t>
    <rPh sb="0" eb="1">
      <t>エン</t>
    </rPh>
    <phoneticPr fontId="5"/>
  </si>
  <si>
    <t>116,943,700/3</t>
    <phoneticPr fontId="5"/>
  </si>
  <si>
    <t>当該事業については、予防・健康づくりに資する施策について、エビデンスを収集・蓄積するためのものであり、実証事業の終了を目標としているため、定量的な目標を設定することは困難。</t>
    <rPh sb="35" eb="37">
      <t>シュウシュウ</t>
    </rPh>
    <rPh sb="51" eb="53">
      <t>ジッショウ</t>
    </rPh>
    <rPh sb="53" eb="55">
      <t>ジギョウ</t>
    </rPh>
    <rPh sb="56" eb="58">
      <t>シュウリョウ</t>
    </rPh>
    <rPh sb="59" eb="61">
      <t>モクヒョウ</t>
    </rPh>
    <phoneticPr fontId="5"/>
  </si>
  <si>
    <t>報告書等の作成</t>
    <rPh sb="0" eb="3">
      <t>ホウコクショ</t>
    </rPh>
    <rPh sb="3" eb="4">
      <t>トウ</t>
    </rPh>
    <rPh sb="5" eb="7">
      <t>サクセイ</t>
    </rPh>
    <phoneticPr fontId="5"/>
  </si>
  <si>
    <t>実証事業の納品成果物の作成</t>
    <rPh sb="0" eb="2">
      <t>ジッショウ</t>
    </rPh>
    <rPh sb="2" eb="4">
      <t>ジギョウ</t>
    </rPh>
    <rPh sb="5" eb="7">
      <t>ノウヒン</t>
    </rPh>
    <rPh sb="7" eb="10">
      <t>セイカブツ</t>
    </rPh>
    <rPh sb="11" eb="13">
      <t>サクセイ</t>
    </rPh>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</si>
  <si>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</si>
  <si>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</si>
  <si>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150,000,000/3</t>
    <phoneticPr fontId="5"/>
  </si>
  <si>
    <t>健康寿命延伸が重要な課題となっている中、予防・健康づくり施策の有効性を実証し、制度改正に資するエビデンスを蓄積する本事業は国民や社会のニーズがある。</t>
    <phoneticPr fontId="5"/>
  </si>
  <si>
    <t>保険者や各自治体を巻き込んで行う大規模な実証は国で行う必要がある。</t>
    <phoneticPr fontId="5"/>
  </si>
  <si>
    <t>経済財政運営と改革の基本方針2020では、エビデンスに基づく予防・健康づくり、重症化予防の取組をより一層推進することとされており、これを確実に実行するためには必要かつ優先度の高い事業である。</t>
    <phoneticPr fontId="5"/>
  </si>
  <si>
    <t>大規模実証事業に係る品目に限定している。</t>
    <rPh sb="0" eb="3">
      <t>ダイキボ</t>
    </rPh>
    <rPh sb="3" eb="5">
      <t>ジッショウ</t>
    </rPh>
    <rPh sb="5" eb="7">
      <t>ジギョウ</t>
    </rPh>
    <phoneticPr fontId="5"/>
  </si>
  <si>
    <t>実態に合わせて予算額の見直しなどを行っている。</t>
    <rPh sb="7" eb="10">
      <t>ヨサンガク</t>
    </rPh>
    <phoneticPr fontId="5"/>
  </si>
  <si>
    <t>有</t>
  </si>
  <si>
    <t>無</t>
  </si>
  <si>
    <t>令和３年度は１者応札になったものもあったが、公告期間は十分に取っており、競争性は確保されていた。</t>
    <rPh sb="0" eb="2">
      <t>レイワ</t>
    </rPh>
    <rPh sb="3" eb="5">
      <t>ネンド</t>
    </rPh>
    <rPh sb="7" eb="8">
      <t>シャ</t>
    </rPh>
    <rPh sb="8" eb="10">
      <t>オウサツ</t>
    </rPh>
    <rPh sb="22" eb="24">
      <t>コウコク</t>
    </rPh>
    <rPh sb="24" eb="26">
      <t>キカン</t>
    </rPh>
    <rPh sb="27" eb="29">
      <t>ジュウブン</t>
    </rPh>
    <rPh sb="30" eb="31">
      <t>ト</t>
    </rPh>
    <rPh sb="36" eb="39">
      <t>キョウソウセイ</t>
    </rPh>
    <rPh sb="40" eb="42">
      <t>カクホ</t>
    </rPh>
    <phoneticPr fontId="5"/>
  </si>
  <si>
    <t>‐</t>
  </si>
  <si>
    <t>左記事業は認知症等の予防を通じた介護予防効果等を実証する事業であるが、本事業は、特定健診・保健指導の効果的な実施方法及び重症化予防プログラムの効果等を実証する事業であり、それぞれの事業で重複がないよう役割分担をしている。</t>
    <rPh sb="22" eb="23">
      <t>ナド</t>
    </rPh>
    <rPh sb="58" eb="59">
      <t>オヨ</t>
    </rPh>
    <rPh sb="73" eb="74">
      <t>ナド</t>
    </rPh>
    <rPh sb="75" eb="77">
      <t>ジッショウ</t>
    </rPh>
    <phoneticPr fontId="5"/>
  </si>
  <si>
    <t>大規模実証事業に必要な経費（(項)介護保険制度運営推進費）</t>
  </si>
  <si>
    <t>-</t>
    <phoneticPr fontId="5"/>
  </si>
  <si>
    <t>事業費</t>
    <rPh sb="0" eb="3">
      <t>ジギョウヒ</t>
    </rPh>
    <phoneticPr fontId="5"/>
  </si>
  <si>
    <t>特定健診・保健指導の効果的な実施方法に関する調査研究</t>
    <rPh sb="0" eb="2">
      <t>トクテイ</t>
    </rPh>
    <rPh sb="2" eb="4">
      <t>ケンシン</t>
    </rPh>
    <rPh sb="5" eb="7">
      <t>ホケン</t>
    </rPh>
    <rPh sb="7" eb="9">
      <t>シドウ</t>
    </rPh>
    <rPh sb="10" eb="13">
      <t>コウカテキ</t>
    </rPh>
    <rPh sb="14" eb="16">
      <t>ジッシ</t>
    </rPh>
    <rPh sb="16" eb="18">
      <t>ホウホウ</t>
    </rPh>
    <rPh sb="19" eb="20">
      <t>カン</t>
    </rPh>
    <rPh sb="22" eb="24">
      <t>チョウサ</t>
    </rPh>
    <rPh sb="24" eb="26">
      <t>ケンキュウ</t>
    </rPh>
    <phoneticPr fontId="5"/>
  </si>
  <si>
    <t>予防・健康づくりの実証事業の基盤構築に関する調査研究</t>
    <rPh sb="0" eb="2">
      <t>ヨボウ</t>
    </rPh>
    <rPh sb="3" eb="5">
      <t>ケンコウ</t>
    </rPh>
    <rPh sb="9" eb="11">
      <t>ジッショウ</t>
    </rPh>
    <rPh sb="11" eb="13">
      <t>ジギョウ</t>
    </rPh>
    <rPh sb="14" eb="16">
      <t>キバン</t>
    </rPh>
    <rPh sb="16" eb="18">
      <t>コウチク</t>
    </rPh>
    <rPh sb="19" eb="20">
      <t>カン</t>
    </rPh>
    <rPh sb="22" eb="24">
      <t>チョウサ</t>
    </rPh>
    <rPh sb="24" eb="26">
      <t>ケンキュウ</t>
    </rPh>
    <phoneticPr fontId="5"/>
  </si>
  <si>
    <t>糖尿病性腎症重症化予防プログラムの効果検証事業</t>
    <phoneticPr fontId="5"/>
  </si>
  <si>
    <t>株式会社つくばウエルネスリサーチ</t>
    <phoneticPr fontId="5"/>
  </si>
  <si>
    <t>有限責任監査法人トーマツ</t>
    <phoneticPr fontId="5"/>
  </si>
  <si>
    <t>特定健診・保健指導の効果的な実施方法に関する調査研究</t>
    <phoneticPr fontId="5"/>
  </si>
  <si>
    <t>予防・健康づくりの実証事業の基盤構築に関する調査研究</t>
    <phoneticPr fontId="5"/>
  </si>
  <si>
    <t>^</t>
    <phoneticPr fontId="5"/>
  </si>
  <si>
    <t>株式会社三菱総合研究所</t>
    <phoneticPr fontId="5"/>
  </si>
  <si>
    <t>-</t>
    <phoneticPr fontId="5"/>
  </si>
  <si>
    <t>保険局</t>
    <rPh sb="0" eb="3">
      <t>ホケンキョク</t>
    </rPh>
    <phoneticPr fontId="5"/>
  </si>
  <si>
    <t>一般競争入札を行うことにより、コスト削減に努めており、概ね妥当である。</t>
    <rPh sb="0" eb="2">
      <t>イッパン</t>
    </rPh>
    <rPh sb="2" eb="4">
      <t>キョウソウ</t>
    </rPh>
    <rPh sb="4" eb="6">
      <t>ニュウサツ</t>
    </rPh>
    <rPh sb="7" eb="8">
      <t>オコナ</t>
    </rPh>
    <rPh sb="18" eb="20">
      <t>サクゲン</t>
    </rPh>
    <rPh sb="21" eb="22">
      <t>ツト</t>
    </rPh>
    <rPh sb="27" eb="28">
      <t>オオム</t>
    </rPh>
    <rPh sb="29" eb="31">
      <t>ダトウ</t>
    </rPh>
    <phoneticPr fontId="5"/>
  </si>
  <si>
    <t>一般競争入札の結果、落札額が予定を下回ったことにより不用が生じており、妥当である。</t>
    <phoneticPr fontId="5"/>
  </si>
  <si>
    <t>A.株式会社つくばウエルネスリサーチ</t>
    <rPh sb="2" eb="6">
      <t>カブシキガイシャ</t>
    </rPh>
    <phoneticPr fontId="5"/>
  </si>
  <si>
    <t>C.株式会社三菱総合研究所</t>
    <rPh sb="2" eb="6">
      <t>カブシキガイシャ</t>
    </rPh>
    <rPh sb="6" eb="8">
      <t>ミツビシ</t>
    </rPh>
    <rPh sb="8" eb="10">
      <t>ソウゴウ</t>
    </rPh>
    <rPh sb="10" eb="13">
      <t>ケンキュウジョ</t>
    </rPh>
    <phoneticPr fontId="5"/>
  </si>
  <si>
    <t>B.有限責任監査法人トーマツ</t>
    <rPh sb="2" eb="4">
      <t>ユウゲン</t>
    </rPh>
    <rPh sb="4" eb="6">
      <t>セキニン</t>
    </rPh>
    <rPh sb="6" eb="8">
      <t>カンサ</t>
    </rPh>
    <rPh sb="8" eb="10">
      <t>ホウジン</t>
    </rPh>
    <phoneticPr fontId="5"/>
  </si>
  <si>
    <t>令和２年度は、予防・健康づくりの実証事業を行うにあたり、既存のエビデンスの整理や実証手法の正確性を確保するために必要な調査及び検討等を行い、必要な事業が実施されている。</t>
    <rPh sb="0" eb="2">
      <t>レイワ</t>
    </rPh>
    <rPh sb="3" eb="5">
      <t>ネンド</t>
    </rPh>
    <rPh sb="7" eb="9">
      <t>ヨボウ</t>
    </rPh>
    <rPh sb="10" eb="12">
      <t>ケンコウ</t>
    </rPh>
    <rPh sb="16" eb="18">
      <t>ジッショウ</t>
    </rPh>
    <rPh sb="18" eb="20">
      <t>ジギョウ</t>
    </rPh>
    <rPh sb="21" eb="22">
      <t>オコナ</t>
    </rPh>
    <rPh sb="28" eb="30">
      <t>キゾン</t>
    </rPh>
    <rPh sb="37" eb="39">
      <t>セイリ</t>
    </rPh>
    <rPh sb="40" eb="42">
      <t>ジッショウ</t>
    </rPh>
    <rPh sb="42" eb="44">
      <t>シュホウ</t>
    </rPh>
    <rPh sb="45" eb="48">
      <t>セイカクセイ</t>
    </rPh>
    <rPh sb="49" eb="51">
      <t>カクホ</t>
    </rPh>
    <rPh sb="56" eb="58">
      <t>ヒツヨウ</t>
    </rPh>
    <rPh sb="59" eb="61">
      <t>チョウサ</t>
    </rPh>
    <rPh sb="61" eb="62">
      <t>オヨ</t>
    </rPh>
    <rPh sb="63" eb="65">
      <t>ケントウ</t>
    </rPh>
    <rPh sb="65" eb="66">
      <t>トウ</t>
    </rPh>
    <rPh sb="67" eb="68">
      <t>オコナ</t>
    </rPh>
    <rPh sb="70" eb="72">
      <t>ヒツヨウ</t>
    </rPh>
    <rPh sb="73" eb="75">
      <t>ジギョウ</t>
    </rPh>
    <rPh sb="76" eb="78">
      <t>ジッシ</t>
    </rPh>
    <phoneticPr fontId="5"/>
  </si>
  <si>
    <t>本事業で作成された調査研究結果の報告書を踏まえ、保険者等に対する適切な予防健康事業の実施の促進に向けた検討を進めている。</t>
    <rPh sb="0" eb="1">
      <t>ホン</t>
    </rPh>
    <rPh sb="1" eb="3">
      <t>ジギョウ</t>
    </rPh>
    <rPh sb="4" eb="6">
      <t>サクセイ</t>
    </rPh>
    <rPh sb="9" eb="11">
      <t>チョウサ</t>
    </rPh>
    <rPh sb="11" eb="13">
      <t>ケンキュウ</t>
    </rPh>
    <rPh sb="13" eb="15">
      <t>ケッカ</t>
    </rPh>
    <rPh sb="16" eb="19">
      <t>ホウコクショ</t>
    </rPh>
    <rPh sb="20" eb="21">
      <t>フ</t>
    </rPh>
    <rPh sb="24" eb="27">
      <t>ホケンシャ</t>
    </rPh>
    <rPh sb="27" eb="28">
      <t>トウ</t>
    </rPh>
    <rPh sb="29" eb="30">
      <t>タイ</t>
    </rPh>
    <rPh sb="32" eb="34">
      <t>テキセツ</t>
    </rPh>
    <rPh sb="35" eb="37">
      <t>ヨボウ</t>
    </rPh>
    <rPh sb="37" eb="39">
      <t>ケンコウ</t>
    </rPh>
    <rPh sb="39" eb="41">
      <t>ジギョウ</t>
    </rPh>
    <rPh sb="42" eb="44">
      <t>ジッシ</t>
    </rPh>
    <rPh sb="45" eb="47">
      <t>ソクシン</t>
    </rPh>
    <rPh sb="48" eb="49">
      <t>ム</t>
    </rPh>
    <rPh sb="51" eb="53">
      <t>ケントウ</t>
    </rPh>
    <rPh sb="54" eb="55">
      <t>スス</t>
    </rPh>
    <phoneticPr fontId="5"/>
  </si>
  <si>
    <t>活動実績を踏まえ、引き続き適切に予算執行に努める。</t>
    <rPh sb="0" eb="2">
      <t>カツドウ</t>
    </rPh>
    <rPh sb="2" eb="4">
      <t>ジッセキ</t>
    </rPh>
    <rPh sb="5" eb="6">
      <t>フ</t>
    </rPh>
    <rPh sb="9" eb="10">
      <t>ヒ</t>
    </rPh>
    <rPh sb="11" eb="12">
      <t>ツヅ</t>
    </rPh>
    <rPh sb="13" eb="15">
      <t>テキセツ</t>
    </rPh>
    <rPh sb="16" eb="18">
      <t>ヨサン</t>
    </rPh>
    <rPh sb="18" eb="20">
      <t>シッコウ</t>
    </rPh>
    <rPh sb="21" eb="22">
      <t>ツト</t>
    </rPh>
    <phoneticPr fontId="5"/>
  </si>
  <si>
    <t>予防・健康づくりの実証事業を行うにあたり、既存のエビデンスの整理や実証手法の正確性を確保するために必要な調査及び検討等を行うことで必要なエビデンスの蓄積等が行われており、施策に重要な事業を実施している。</t>
    <rPh sb="65" eb="67">
      <t>ヒツヨウ</t>
    </rPh>
    <rPh sb="74" eb="76">
      <t>チクセキ</t>
    </rPh>
    <rPh sb="76" eb="77">
      <t>トウ</t>
    </rPh>
    <rPh sb="78" eb="79">
      <t>オコナ</t>
    </rPh>
    <rPh sb="85" eb="87">
      <t>セサク</t>
    </rPh>
    <rPh sb="88" eb="90">
      <t>ジュウヨウ</t>
    </rPh>
    <rPh sb="91" eb="93">
      <t>ジギョウ</t>
    </rPh>
    <rPh sb="94" eb="96">
      <t>ジッシ</t>
    </rPh>
    <phoneticPr fontId="5"/>
  </si>
  <si>
    <t>引き続き、必要な予算額を確保し、適正な執行に努めること。</t>
    <phoneticPr fontId="5"/>
  </si>
  <si>
    <t>「重要政策推進枠」58百万円</t>
    <rPh sb="1" eb="3">
      <t>ジュウヨウ</t>
    </rPh>
    <rPh sb="3" eb="5">
      <t>セイサク</t>
    </rPh>
    <rPh sb="5" eb="7">
      <t>スイシン</t>
    </rPh>
    <rPh sb="7" eb="8">
      <t>ワク</t>
    </rPh>
    <rPh sb="11" eb="12">
      <t>ヒャク</t>
    </rPh>
    <rPh sb="12" eb="14">
      <t>マンエン</t>
    </rPh>
    <phoneticPr fontId="5"/>
  </si>
  <si>
    <t>令和５年度も、引き続き、令和4年度までに整理したポジティブリストを継続的にアップデートするとともに、保険者等が活用できるように整理する事業を行うため、必要な予算額を見直しつつ、適正な執行に努めることとする。</t>
    <phoneticPr fontId="5"/>
  </si>
  <si>
    <t>R4年終了事業。実証から得られた報告を有効に活用し、公開に資する内容については広く共有を行うこと。（横田　響子）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</si>
</sst>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85725</xdr:colOff>
      <xdr:row>269</xdr:row>
      <xdr:rowOff>0</xdr:rowOff>
    </xdr:from>
    <xdr:to>
      <xdr:col>38</xdr:col>
      <xdr:colOff>193460</xdr:colOff>
      <xdr:row>271</xdr:row>
      <xdr:rowOff>9525</xdr:rowOff>
    </xdr:to>
    <xdr:sp macro="" textlink="">
      <xdr:nvSpPr>
        <xdr:cNvPr id="2" name="正方形/長方形 1"/>
        <xdr:cNvSpPr/>
      </xdr:nvSpPr>
      <xdr:spPr>
        <a:xfrm>
          <a:off x="4086225" y="35471100"/>
          <a:ext cx="3708185" cy="714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r>
            <a:rPr kumimoji="1" lang="en-US" altLang="ja-JP" sz="1600">
              <a:solidFill>
                <a:schemeClr val="tx1"/>
              </a:solidFill>
            </a:rPr>
            <a:t/>
          </a:r>
          <a:br>
            <a:rPr kumimoji="1" lang="en-US" altLang="ja-JP" sz="1600">
              <a:solidFill>
                <a:schemeClr val="tx1"/>
              </a:solidFill>
            </a:rPr>
          </a:br>
          <a:r>
            <a:rPr kumimoji="1" lang="en-US" altLang="ja-JP" sz="1600">
              <a:solidFill>
                <a:schemeClr val="tx1"/>
              </a:solidFill>
            </a:rPr>
            <a:t>120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8</xdr:col>
      <xdr:colOff>142875</xdr:colOff>
      <xdr:row>273</xdr:row>
      <xdr:rowOff>324074</xdr:rowOff>
    </xdr:from>
    <xdr:to>
      <xdr:col>17</xdr:col>
      <xdr:colOff>114300</xdr:colOff>
      <xdr:row>277</xdr:row>
      <xdr:rowOff>123265</xdr:rowOff>
    </xdr:to>
    <xdr:sp macro="" textlink="">
      <xdr:nvSpPr>
        <xdr:cNvPr id="3" name="正方形/長方形 2"/>
        <xdr:cNvSpPr/>
      </xdr:nvSpPr>
      <xdr:spPr>
        <a:xfrm>
          <a:off x="1756522" y="39869633"/>
          <a:ext cx="1786778" cy="1188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株式会社つくばウエルネスリサーチ</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40</a:t>
          </a:r>
          <a:r>
            <a:rPr kumimoji="1" lang="ja-JP" altLang="en-US" sz="1400">
              <a:solidFill>
                <a:schemeClr val="tx1"/>
              </a:solidFill>
              <a:latin typeface="+mn-ea"/>
              <a:ea typeface="+mn-ea"/>
            </a:rPr>
            <a:t>百万円</a:t>
          </a:r>
        </a:p>
      </xdr:txBody>
    </xdr:sp>
    <xdr:clientData/>
  </xdr:twoCellAnchor>
  <xdr:twoCellAnchor>
    <xdr:from>
      <xdr:col>13</xdr:col>
      <xdr:colOff>27735</xdr:colOff>
      <xdr:row>271</xdr:row>
      <xdr:rowOff>9526</xdr:rowOff>
    </xdr:from>
    <xdr:to>
      <xdr:col>29</xdr:col>
      <xdr:colOff>139593</xdr:colOff>
      <xdr:row>273</xdr:row>
      <xdr:rowOff>324075</xdr:rowOff>
    </xdr:to>
    <xdr:cxnSp macro="">
      <xdr:nvCxnSpPr>
        <xdr:cNvPr id="4" name="カギ線コネクタ 3"/>
        <xdr:cNvCxnSpPr>
          <a:stCxn id="2" idx="2"/>
          <a:endCxn id="3" idx="0"/>
        </xdr:cNvCxnSpPr>
      </xdr:nvCxnSpPr>
      <xdr:spPr>
        <a:xfrm rot="5400000">
          <a:off x="3814831" y="37695400"/>
          <a:ext cx="1009314" cy="3339153"/>
        </a:xfrm>
        <a:prstGeom prst="bentConnector3">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142875</xdr:colOff>
      <xdr:row>272</xdr:row>
      <xdr:rowOff>123825</xdr:rowOff>
    </xdr:from>
    <xdr:to>
      <xdr:col>29</xdr:col>
      <xdr:colOff>152402</xdr:colOff>
      <xdr:row>273</xdr:row>
      <xdr:rowOff>190500</xdr:rowOff>
    </xdr:to>
    <xdr:cxnSp macro="">
      <xdr:nvCxnSpPr>
        <xdr:cNvPr id="5" name="直線コネクタ 4"/>
        <xdr:cNvCxnSpPr/>
      </xdr:nvCxnSpPr>
      <xdr:spPr>
        <a:xfrm flipH="1">
          <a:off x="5943600" y="36652200"/>
          <a:ext cx="9527" cy="4191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272</xdr:row>
      <xdr:rowOff>161925</xdr:rowOff>
    </xdr:from>
    <xdr:to>
      <xdr:col>46</xdr:col>
      <xdr:colOff>28575</xdr:colOff>
      <xdr:row>272</xdr:row>
      <xdr:rowOff>171450</xdr:rowOff>
    </xdr:to>
    <xdr:cxnSp macro="">
      <xdr:nvCxnSpPr>
        <xdr:cNvPr id="6" name="直線コネクタ 5"/>
        <xdr:cNvCxnSpPr/>
      </xdr:nvCxnSpPr>
      <xdr:spPr>
        <a:xfrm>
          <a:off x="5924550" y="36690300"/>
          <a:ext cx="3305175"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272</xdr:row>
      <xdr:rowOff>171450</xdr:rowOff>
    </xdr:from>
    <xdr:to>
      <xdr:col>46</xdr:col>
      <xdr:colOff>19052</xdr:colOff>
      <xdr:row>273</xdr:row>
      <xdr:rowOff>209550</xdr:rowOff>
    </xdr:to>
    <xdr:cxnSp macro="">
      <xdr:nvCxnSpPr>
        <xdr:cNvPr id="7" name="直線コネクタ 6"/>
        <xdr:cNvCxnSpPr/>
      </xdr:nvCxnSpPr>
      <xdr:spPr>
        <a:xfrm flipH="1">
          <a:off x="9220200" y="36699825"/>
          <a:ext cx="2" cy="39052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273</xdr:row>
      <xdr:rowOff>200024</xdr:rowOff>
    </xdr:from>
    <xdr:to>
      <xdr:col>34</xdr:col>
      <xdr:colOff>76200</xdr:colOff>
      <xdr:row>276</xdr:row>
      <xdr:rowOff>85724</xdr:rowOff>
    </xdr:to>
    <xdr:sp macro="" textlink="">
      <xdr:nvSpPr>
        <xdr:cNvPr id="8" name="正方形/長方形 7"/>
        <xdr:cNvSpPr/>
      </xdr:nvSpPr>
      <xdr:spPr>
        <a:xfrm>
          <a:off x="5105400" y="37080824"/>
          <a:ext cx="1771650" cy="942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B.</a:t>
          </a:r>
          <a:r>
            <a:rPr kumimoji="1" lang="ja-JP" altLang="en-US" sz="1400">
              <a:solidFill>
                <a:schemeClr val="tx1"/>
              </a:solidFill>
              <a:latin typeface="+mn-ea"/>
              <a:ea typeface="+mn-ea"/>
            </a:rPr>
            <a:t>有限責任監査法人トーマツ</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39</a:t>
          </a:r>
          <a:r>
            <a:rPr kumimoji="1" lang="ja-JP" altLang="en-US" sz="1400">
              <a:solidFill>
                <a:schemeClr val="tx1"/>
              </a:solidFill>
              <a:latin typeface="+mn-ea"/>
              <a:ea typeface="+mn-ea"/>
            </a:rPr>
            <a:t>百万円</a:t>
          </a:r>
        </a:p>
      </xdr:txBody>
    </xdr:sp>
    <xdr:clientData/>
  </xdr:twoCellAnchor>
  <xdr:twoCellAnchor>
    <xdr:from>
      <xdr:col>41</xdr:col>
      <xdr:colOff>123825</xdr:colOff>
      <xdr:row>273</xdr:row>
      <xdr:rowOff>257175</xdr:rowOff>
    </xdr:from>
    <xdr:to>
      <xdr:col>49</xdr:col>
      <xdr:colOff>295275</xdr:colOff>
      <xdr:row>276</xdr:row>
      <xdr:rowOff>171450</xdr:rowOff>
    </xdr:to>
    <xdr:sp macro="" textlink="">
      <xdr:nvSpPr>
        <xdr:cNvPr id="9" name="正方形/長方形 8"/>
        <xdr:cNvSpPr/>
      </xdr:nvSpPr>
      <xdr:spPr>
        <a:xfrm>
          <a:off x="8324850" y="37137975"/>
          <a:ext cx="1771650" cy="971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C.</a:t>
          </a:r>
          <a:r>
            <a:rPr lang="ja-JP" altLang="ja-JP" sz="1400">
              <a:solidFill>
                <a:sysClr val="windowText" lastClr="000000"/>
              </a:solidFill>
              <a:effectLst/>
              <a:latin typeface="+mn-lt"/>
              <a:ea typeface="+mn-ea"/>
              <a:cs typeface="+mn-cs"/>
            </a:rPr>
            <a:t>株式会社三菱総合研究所</a:t>
          </a:r>
          <a:endParaRPr lang="en-US" altLang="ja-JP" sz="1400">
            <a:solidFill>
              <a:sysClr val="windowText" lastClr="000000"/>
            </a:solidFill>
            <a:effectLst/>
            <a:latin typeface="+mn-lt"/>
            <a:ea typeface="+mn-ea"/>
            <a:cs typeface="+mn-cs"/>
          </a:endParaRPr>
        </a:p>
        <a:p>
          <a:pPr algn="ctr"/>
          <a:r>
            <a:rPr kumimoji="1" lang="en-US" altLang="ja-JP" sz="1400">
              <a:solidFill>
                <a:schemeClr val="tx1"/>
              </a:solidFill>
              <a:latin typeface="+mn-ea"/>
              <a:ea typeface="+mn-ea"/>
            </a:rPr>
            <a:t>41</a:t>
          </a:r>
          <a:r>
            <a:rPr kumimoji="1" lang="ja-JP" altLang="en-US" sz="1400">
              <a:solidFill>
                <a:schemeClr val="tx1"/>
              </a:solidFill>
              <a:latin typeface="+mn-ea"/>
              <a:ea typeface="+mn-ea"/>
            </a:rPr>
            <a:t>百万円</a:t>
          </a:r>
        </a:p>
      </xdr:txBody>
    </xdr:sp>
    <xdr:clientData/>
  </xdr:twoCellAnchor>
  <xdr:twoCellAnchor>
    <xdr:from>
      <xdr:col>6</xdr:col>
      <xdr:colOff>19051</xdr:colOff>
      <xdr:row>271</xdr:row>
      <xdr:rowOff>333375</xdr:rowOff>
    </xdr:from>
    <xdr:to>
      <xdr:col>12</xdr:col>
      <xdr:colOff>9525</xdr:colOff>
      <xdr:row>274</xdr:row>
      <xdr:rowOff>9525</xdr:rowOff>
    </xdr:to>
    <xdr:sp macro="" textlink="">
      <xdr:nvSpPr>
        <xdr:cNvPr id="10" name="正方形/長方形 9"/>
        <xdr:cNvSpPr/>
      </xdr:nvSpPr>
      <xdr:spPr>
        <a:xfrm>
          <a:off x="1219201" y="3650932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114300</xdr:colOff>
      <xdr:row>273</xdr:row>
      <xdr:rowOff>95250</xdr:rowOff>
    </xdr:from>
    <xdr:to>
      <xdr:col>25</xdr:col>
      <xdr:colOff>104774</xdr:colOff>
      <xdr:row>275</xdr:row>
      <xdr:rowOff>123825</xdr:rowOff>
    </xdr:to>
    <xdr:sp macro="" textlink="">
      <xdr:nvSpPr>
        <xdr:cNvPr id="11" name="正方形/長方形 10"/>
        <xdr:cNvSpPr/>
      </xdr:nvSpPr>
      <xdr:spPr>
        <a:xfrm>
          <a:off x="3914775" y="36976050"/>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171450</xdr:colOff>
      <xdr:row>273</xdr:row>
      <xdr:rowOff>142875</xdr:rowOff>
    </xdr:from>
    <xdr:to>
      <xdr:col>41</xdr:col>
      <xdr:colOff>161924</xdr:colOff>
      <xdr:row>275</xdr:row>
      <xdr:rowOff>171450</xdr:rowOff>
    </xdr:to>
    <xdr:sp macro="" textlink="">
      <xdr:nvSpPr>
        <xdr:cNvPr id="12" name="正方形/長方形 11"/>
        <xdr:cNvSpPr/>
      </xdr:nvSpPr>
      <xdr:spPr>
        <a:xfrm>
          <a:off x="7172325" y="37023675"/>
          <a:ext cx="1190624" cy="7334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88900</xdr:colOff>
      <xdr:row>50</xdr:row>
      <xdr:rowOff>12700</xdr:rowOff>
    </xdr:from>
    <xdr:ext cx="702052" cy="275717"/>
    <xdr:sp macro="" textlink="">
      <xdr:nvSpPr>
        <xdr:cNvPr id="13" name="テキスト ボックス 12"/>
        <xdr:cNvSpPr txBox="1"/>
      </xdr:nvSpPr>
      <xdr:spPr>
        <a:xfrm>
          <a:off x="6184900" y="16649700"/>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L268" sqref="L268:N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388</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738</v>
      </c>
      <c r="AF4" s="170"/>
      <c r="AG4" s="170"/>
      <c r="AH4" s="170"/>
      <c r="AI4" s="170"/>
      <c r="AJ4" s="170"/>
      <c r="AK4" s="170"/>
      <c r="AL4" s="170"/>
      <c r="AM4" s="170"/>
      <c r="AN4" s="170"/>
      <c r="AO4" s="170"/>
      <c r="AP4" s="171"/>
      <c r="AQ4" s="172" t="s">
        <v>2</v>
      </c>
      <c r="AR4" s="167"/>
      <c r="AS4" s="167"/>
      <c r="AT4" s="167"/>
      <c r="AU4" s="167"/>
      <c r="AV4" s="167"/>
      <c r="AW4" s="167"/>
      <c r="AX4" s="173"/>
    </row>
    <row r="5" spans="1:50" ht="59.25" customHeight="1" x14ac:dyDescent="0.15">
      <c r="A5" s="174" t="s">
        <v>63</v>
      </c>
      <c r="B5" s="175"/>
      <c r="C5" s="175"/>
      <c r="D5" s="175"/>
      <c r="E5" s="175"/>
      <c r="F5" s="176"/>
      <c r="G5" s="177" t="s">
        <v>466</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v>294</v>
      </c>
      <c r="X13" s="232"/>
      <c r="Y13" s="232"/>
      <c r="Z13" s="232"/>
      <c r="AA13" s="232"/>
      <c r="AB13" s="232"/>
      <c r="AC13" s="233"/>
      <c r="AD13" s="231">
        <v>150</v>
      </c>
      <c r="AE13" s="232"/>
      <c r="AF13" s="232"/>
      <c r="AG13" s="232"/>
      <c r="AH13" s="232"/>
      <c r="AI13" s="232"/>
      <c r="AJ13" s="233"/>
      <c r="AK13" s="231">
        <v>150</v>
      </c>
      <c r="AL13" s="232"/>
      <c r="AM13" s="232"/>
      <c r="AN13" s="232"/>
      <c r="AO13" s="232"/>
      <c r="AP13" s="232"/>
      <c r="AQ13" s="233"/>
      <c r="AR13" s="243">
        <v>58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294</v>
      </c>
      <c r="X18" s="276"/>
      <c r="Y18" s="276"/>
      <c r="Z18" s="276"/>
      <c r="AA18" s="276"/>
      <c r="AB18" s="276"/>
      <c r="AC18" s="277"/>
      <c r="AD18" s="275">
        <f>SUM(AD13:AJ17)</f>
        <v>150</v>
      </c>
      <c r="AE18" s="276"/>
      <c r="AF18" s="276"/>
      <c r="AG18" s="276"/>
      <c r="AH18" s="276"/>
      <c r="AI18" s="276"/>
      <c r="AJ18" s="277"/>
      <c r="AK18" s="275">
        <f>SUM(AK13:AQ17)</f>
        <v>150</v>
      </c>
      <c r="AL18" s="276"/>
      <c r="AM18" s="276"/>
      <c r="AN18" s="276"/>
      <c r="AO18" s="276"/>
      <c r="AP18" s="276"/>
      <c r="AQ18" s="277"/>
      <c r="AR18" s="275">
        <f>SUM(AR13:AX17)</f>
        <v>58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117</v>
      </c>
      <c r="X19" s="232"/>
      <c r="Y19" s="232"/>
      <c r="Z19" s="232"/>
      <c r="AA19" s="232"/>
      <c r="AB19" s="232"/>
      <c r="AC19" s="233"/>
      <c r="AD19" s="231">
        <v>118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0.39795918367346939</v>
      </c>
      <c r="X20" s="307"/>
      <c r="Y20" s="307"/>
      <c r="Z20" s="307"/>
      <c r="AA20" s="307"/>
      <c r="AB20" s="307"/>
      <c r="AC20" s="307"/>
      <c r="AD20" s="307">
        <f>IF(AD18=0, "-", SUM(AD19)/AD18)</f>
        <v>0.78666666666666663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t="str">
        <f>IF(P19=0, "-", SUM(P19)/SUM(P13,P14))</f>
        <v>-</v>
      </c>
      <c r="Q21" s="307"/>
      <c r="R21" s="307"/>
      <c r="S21" s="307"/>
      <c r="T21" s="307"/>
      <c r="U21" s="307"/>
      <c r="V21" s="307"/>
      <c r="W21" s="307">
        <f>IF(W19=0, "-", SUM(W19)/SUM(W13,W14))</f>
        <v>0.39795918367346939</v>
      </c>
      <c r="X21" s="307"/>
      <c r="Y21" s="307"/>
      <c r="Z21" s="307"/>
      <c r="AA21" s="307"/>
      <c r="AB21" s="307"/>
      <c r="AC21" s="307"/>
      <c r="AD21" s="307">
        <f>IF(AD19=0, "-", SUM(AD19)/SUM(AD13,AD14))</f>
        <v>0.78666666666666663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150</v>
      </c>
      <c r="Q23" s="244"/>
      <c r="R23" s="244"/>
      <c r="S23" s="244"/>
      <c r="T23" s="244"/>
      <c r="U23" s="244"/>
      <c r="V23" s="295"/>
      <c r="W23" s="243">
        <v>58</v>
      </c>
      <c r="X23" s="244"/>
      <c r="Y23" s="244"/>
      <c r="Z23" s="244"/>
      <c r="AA23" s="244"/>
      <c r="AB23" s="244"/>
      <c r="AC23" s="295"/>
      <c r="AD23" s="296" t="s">
        <v>749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150</v>
      </c>
      <c r="Q29" s="346"/>
      <c r="R29" s="346"/>
      <c r="S29" s="346"/>
      <c r="T29" s="346"/>
      <c r="U29" s="346"/>
      <c r="V29" s="347"/>
      <c r="W29" s="348">
        <f>AR13</f>
        <v>58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704</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705</v>
      </c>
      <c r="AC32" s="386"/>
      <c r="AD32" s="386"/>
      <c r="AE32" s="387" t="s">
        <v>697</v>
      </c>
      <c r="AF32" s="388"/>
      <c r="AG32" s="388"/>
      <c r="AH32" s="388"/>
      <c r="AI32" s="388">
        <v>3</v>
      </c>
      <c r="AJ32" s="388"/>
      <c r="AK32" s="388"/>
      <c r="AL32" s="388"/>
      <c r="AM32" s="387" t="s">
        <v>697</v>
      </c>
      <c r="AN32" s="388"/>
      <c r="AO32" s="388"/>
      <c r="AP32" s="388"/>
      <c r="AQ32" s="387" t="s">
        <v>697</v>
      </c>
      <c r="AR32" s="388"/>
      <c r="AS32" s="388"/>
      <c r="AT32" s="388"/>
      <c r="AU32" s="405" t="s">
        <v>697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6"/>
      <c r="AD33" s="386"/>
      <c r="AE33" s="387" t="s">
        <v>697</v>
      </c>
      <c r="AF33" s="388"/>
      <c r="AG33" s="388"/>
      <c r="AH33" s="388"/>
      <c r="AI33" s="388">
        <v>3</v>
      </c>
      <c r="AJ33" s="388"/>
      <c r="AK33" s="388"/>
      <c r="AL33" s="388"/>
      <c r="AM33" s="387" t="s">
        <v>737</v>
      </c>
      <c r="AN33" s="388"/>
      <c r="AO33" s="388"/>
      <c r="AP33" s="388"/>
      <c r="AQ33" s="388">
        <v>3</v>
      </c>
      <c r="AR33" s="388"/>
      <c r="AS33" s="388"/>
      <c r="AT33" s="388"/>
      <c r="AU33" s="405" t="s">
        <v>697</v>
      </c>
      <c r="AV33" s="420"/>
      <c r="AW33" s="420"/>
      <c r="AX33" s="421"/>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10" t="s">
        <v>706</v>
      </c>
      <c r="H35" s="411"/>
      <c r="I35" s="411"/>
      <c r="J35" s="411"/>
      <c r="K35" s="411"/>
      <c r="L35" s="411"/>
      <c r="M35" s="411"/>
      <c r="N35" s="411"/>
      <c r="O35" s="411"/>
      <c r="P35" s="411"/>
      <c r="Q35" s="411"/>
      <c r="R35" s="411"/>
      <c r="S35" s="411"/>
      <c r="T35" s="411"/>
      <c r="U35" s="411"/>
      <c r="V35" s="411"/>
      <c r="W35" s="411"/>
      <c r="X35" s="411"/>
      <c r="Y35" s="434" t="s">
        <v>664</v>
      </c>
      <c r="Z35" s="435"/>
      <c r="AA35" s="436"/>
      <c r="AB35" s="437" t="s">
        <v>707</v>
      </c>
      <c r="AC35" s="438"/>
      <c r="AD35" s="439"/>
      <c r="AE35" s="387" t="s">
        <v>697</v>
      </c>
      <c r="AF35" s="387"/>
      <c r="AG35" s="387"/>
      <c r="AH35" s="387"/>
      <c r="AI35" s="387">
        <v>38981233</v>
      </c>
      <c r="AJ35" s="387"/>
      <c r="AK35" s="387"/>
      <c r="AL35" s="387"/>
      <c r="AM35" s="387" t="s">
        <v>697</v>
      </c>
      <c r="AN35" s="387"/>
      <c r="AO35" s="387"/>
      <c r="AP35" s="387"/>
      <c r="AQ35" s="405">
        <v>50000000</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667</v>
      </c>
      <c r="Z36" s="414"/>
      <c r="AA36" s="415"/>
      <c r="AB36" s="440" t="s">
        <v>668</v>
      </c>
      <c r="AC36" s="441"/>
      <c r="AD36" s="442"/>
      <c r="AE36" s="443" t="s">
        <v>697</v>
      </c>
      <c r="AF36" s="443"/>
      <c r="AG36" s="443"/>
      <c r="AH36" s="443"/>
      <c r="AI36" s="443" t="s">
        <v>708</v>
      </c>
      <c r="AJ36" s="443"/>
      <c r="AK36" s="443"/>
      <c r="AL36" s="443"/>
      <c r="AM36" s="443" t="s">
        <v>697</v>
      </c>
      <c r="AN36" s="443"/>
      <c r="AO36" s="443"/>
      <c r="AP36" s="443"/>
      <c r="AQ36" s="443" t="s">
        <v>714</v>
      </c>
      <c r="AR36" s="443"/>
      <c r="AS36" s="443"/>
      <c r="AT36" s="443"/>
      <c r="AU36" s="443"/>
      <c r="AV36" s="443"/>
      <c r="AW36" s="443"/>
      <c r="AX36" s="446"/>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697</v>
      </c>
      <c r="AR38" s="448"/>
      <c r="AS38" s="449" t="s">
        <v>224</v>
      </c>
      <c r="AT38" s="450"/>
      <c r="AU38" s="451" t="s">
        <v>697</v>
      </c>
      <c r="AV38" s="451"/>
      <c r="AW38" s="339" t="s">
        <v>170</v>
      </c>
      <c r="AX38" s="344"/>
    </row>
    <row r="39" spans="1:51" ht="23.25" customHeight="1" x14ac:dyDescent="0.15">
      <c r="A39" s="488"/>
      <c r="B39" s="486"/>
      <c r="C39" s="486"/>
      <c r="D39" s="486"/>
      <c r="E39" s="486"/>
      <c r="F39" s="487"/>
      <c r="G39" s="391" t="s">
        <v>697</v>
      </c>
      <c r="H39" s="392"/>
      <c r="I39" s="392"/>
      <c r="J39" s="392"/>
      <c r="K39" s="392"/>
      <c r="L39" s="392"/>
      <c r="M39" s="392"/>
      <c r="N39" s="392"/>
      <c r="O39" s="393"/>
      <c r="P39" s="154" t="s">
        <v>697</v>
      </c>
      <c r="Q39" s="154"/>
      <c r="R39" s="154"/>
      <c r="S39" s="154"/>
      <c r="T39" s="154"/>
      <c r="U39" s="154"/>
      <c r="V39" s="154"/>
      <c r="W39" s="154"/>
      <c r="X39" s="155"/>
      <c r="Y39" s="402" t="s">
        <v>12</v>
      </c>
      <c r="Z39" s="403"/>
      <c r="AA39" s="404"/>
      <c r="AB39" s="385" t="s">
        <v>697</v>
      </c>
      <c r="AC39" s="385"/>
      <c r="AD39" s="385"/>
      <c r="AE39" s="405" t="s">
        <v>697</v>
      </c>
      <c r="AF39" s="389"/>
      <c r="AG39" s="389"/>
      <c r="AH39" s="389"/>
      <c r="AI39" s="405" t="s">
        <v>697</v>
      </c>
      <c r="AJ39" s="389"/>
      <c r="AK39" s="389"/>
      <c r="AL39" s="389"/>
      <c r="AM39" s="405" t="s">
        <v>697</v>
      </c>
      <c r="AN39" s="389"/>
      <c r="AO39" s="389"/>
      <c r="AP39" s="389"/>
      <c r="AQ39" s="407" t="s">
        <v>697</v>
      </c>
      <c r="AR39" s="408"/>
      <c r="AS39" s="408"/>
      <c r="AT39" s="409"/>
      <c r="AU39" s="389" t="s">
        <v>697</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697</v>
      </c>
      <c r="AC40" s="463"/>
      <c r="AD40" s="463"/>
      <c r="AE40" s="405" t="s">
        <v>697</v>
      </c>
      <c r="AF40" s="389"/>
      <c r="AG40" s="389"/>
      <c r="AH40" s="389"/>
      <c r="AI40" s="405" t="s">
        <v>697</v>
      </c>
      <c r="AJ40" s="389"/>
      <c r="AK40" s="389"/>
      <c r="AL40" s="389"/>
      <c r="AM40" s="405" t="s">
        <v>697</v>
      </c>
      <c r="AN40" s="389"/>
      <c r="AO40" s="389"/>
      <c r="AP40" s="389"/>
      <c r="AQ40" s="407" t="s">
        <v>697</v>
      </c>
      <c r="AR40" s="408"/>
      <c r="AS40" s="408"/>
      <c r="AT40" s="409"/>
      <c r="AU40" s="389" t="s">
        <v>697</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697</v>
      </c>
      <c r="AF41" s="389"/>
      <c r="AG41" s="389"/>
      <c r="AH41" s="389"/>
      <c r="AI41" s="405" t="s">
        <v>697</v>
      </c>
      <c r="AJ41" s="389"/>
      <c r="AK41" s="389"/>
      <c r="AL41" s="389"/>
      <c r="AM41" s="405" t="s">
        <v>697</v>
      </c>
      <c r="AN41" s="389"/>
      <c r="AO41" s="389"/>
      <c r="AP41" s="389"/>
      <c r="AQ41" s="407" t="s">
        <v>697</v>
      </c>
      <c r="AR41" s="408"/>
      <c r="AS41" s="408"/>
      <c r="AT41" s="409"/>
      <c r="AU41" s="389" t="s">
        <v>697</v>
      </c>
      <c r="AV41" s="389"/>
      <c r="AW41" s="389"/>
      <c r="AX41" s="390"/>
    </row>
    <row r="42" spans="1:51" ht="23.25" customHeight="1" x14ac:dyDescent="0.15">
      <c r="A42" s="476" t="s">
        <v>342</v>
      </c>
      <c r="B42" s="471"/>
      <c r="C42" s="471"/>
      <c r="D42" s="471"/>
      <c r="E42" s="471"/>
      <c r="F42" s="472"/>
      <c r="G42" s="512" t="s">
        <v>697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709</v>
      </c>
      <c r="H46" s="528"/>
      <c r="I46" s="528"/>
      <c r="J46" s="528"/>
      <c r="K46" s="528"/>
      <c r="L46" s="528"/>
      <c r="M46" s="528"/>
      <c r="N46" s="528"/>
      <c r="O46" s="528"/>
      <c r="P46" s="528"/>
      <c r="Q46" s="528"/>
      <c r="R46" s="528"/>
      <c r="S46" s="528"/>
      <c r="T46" s="528"/>
      <c r="U46" s="528"/>
      <c r="V46" s="528"/>
      <c r="W46" s="528"/>
      <c r="X46" s="528"/>
      <c r="Y46" s="528"/>
      <c r="Z46" s="528"/>
      <c r="AA46" s="529"/>
      <c r="AB46" s="534" t="s">
        <v>697</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697</v>
      </c>
      <c r="AR50" s="451"/>
      <c r="AS50" s="449" t="s">
        <v>224</v>
      </c>
      <c r="AT50" s="450"/>
      <c r="AU50" s="451">
        <v>4</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710</v>
      </c>
      <c r="H51" s="154"/>
      <c r="I51" s="154"/>
      <c r="J51" s="154"/>
      <c r="K51" s="154"/>
      <c r="L51" s="154"/>
      <c r="M51" s="154"/>
      <c r="N51" s="154"/>
      <c r="O51" s="155"/>
      <c r="P51" s="154" t="s">
        <v>711</v>
      </c>
      <c r="Q51" s="464"/>
      <c r="R51" s="464"/>
      <c r="S51" s="464"/>
      <c r="T51" s="464"/>
      <c r="U51" s="464"/>
      <c r="V51" s="464"/>
      <c r="W51" s="464"/>
      <c r="X51" s="465"/>
      <c r="Y51" s="904" t="s">
        <v>58</v>
      </c>
      <c r="Z51" s="905"/>
      <c r="AA51" s="906"/>
      <c r="AB51" s="385" t="s">
        <v>697</v>
      </c>
      <c r="AC51" s="385"/>
      <c r="AD51" s="385"/>
      <c r="AE51" s="405"/>
      <c r="AF51" s="389"/>
      <c r="AG51" s="389"/>
      <c r="AH51" s="389"/>
      <c r="AI51" s="405">
        <v>3</v>
      </c>
      <c r="AJ51" s="389"/>
      <c r="AK51" s="389"/>
      <c r="AL51" s="389"/>
      <c r="AM51" s="405" t="s">
        <v>697</v>
      </c>
      <c r="AN51" s="389"/>
      <c r="AO51" s="389"/>
      <c r="AP51" s="389"/>
      <c r="AQ51" s="407" t="s">
        <v>697</v>
      </c>
      <c r="AR51" s="408"/>
      <c r="AS51" s="408"/>
      <c r="AT51" s="409"/>
      <c r="AU51" s="389" t="s">
        <v>737</v>
      </c>
      <c r="AV51" s="389"/>
      <c r="AW51" s="389"/>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697</v>
      </c>
      <c r="AC52" s="463"/>
      <c r="AD52" s="463"/>
      <c r="AE52" s="405" t="s">
        <v>697</v>
      </c>
      <c r="AF52" s="389"/>
      <c r="AG52" s="389"/>
      <c r="AH52" s="389"/>
      <c r="AI52" s="405">
        <v>3</v>
      </c>
      <c r="AJ52" s="389"/>
      <c r="AK52" s="389"/>
      <c r="AL52" s="389"/>
      <c r="AM52" s="405" t="s">
        <v>737</v>
      </c>
      <c r="AN52" s="389"/>
      <c r="AO52" s="389"/>
      <c r="AP52" s="389"/>
      <c r="AQ52" s="407" t="s">
        <v>697</v>
      </c>
      <c r="AR52" s="408"/>
      <c r="AS52" s="408"/>
      <c r="AT52" s="409"/>
      <c r="AU52" s="389">
        <v>3</v>
      </c>
      <c r="AV52" s="389"/>
      <c r="AW52" s="389"/>
      <c r="AX52" s="390"/>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697</v>
      </c>
      <c r="AF53" s="580"/>
      <c r="AG53" s="580"/>
      <c r="AH53" s="580"/>
      <c r="AI53" s="579">
        <v>100</v>
      </c>
      <c r="AJ53" s="580"/>
      <c r="AK53" s="580"/>
      <c r="AL53" s="580"/>
      <c r="AM53" s="579" t="s">
        <v>726</v>
      </c>
      <c r="AN53" s="580"/>
      <c r="AO53" s="580"/>
      <c r="AP53" s="580"/>
      <c r="AQ53" s="407" t="s">
        <v>697</v>
      </c>
      <c r="AR53" s="408"/>
      <c r="AS53" s="408"/>
      <c r="AT53" s="409"/>
      <c r="AU53" s="389" t="s">
        <v>697</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666</v>
      </c>
      <c r="H69" s="411"/>
      <c r="I69" s="411"/>
      <c r="J69" s="411"/>
      <c r="K69" s="411"/>
      <c r="L69" s="411"/>
      <c r="M69" s="411"/>
      <c r="N69" s="411"/>
      <c r="O69" s="411"/>
      <c r="P69" s="411"/>
      <c r="Q69" s="411"/>
      <c r="R69" s="411"/>
      <c r="S69" s="411"/>
      <c r="T69" s="411"/>
      <c r="U69" s="411"/>
      <c r="V69" s="411"/>
      <c r="W69" s="411"/>
      <c r="X69" s="411"/>
      <c r="Y69" s="434" t="s">
        <v>664</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666</v>
      </c>
      <c r="H103" s="411"/>
      <c r="I103" s="411"/>
      <c r="J103" s="411"/>
      <c r="K103" s="411"/>
      <c r="L103" s="411"/>
      <c r="M103" s="411"/>
      <c r="N103" s="411"/>
      <c r="O103" s="411"/>
      <c r="P103" s="411"/>
      <c r="Q103" s="411"/>
      <c r="R103" s="411"/>
      <c r="S103" s="411"/>
      <c r="T103" s="411"/>
      <c r="U103" s="411"/>
      <c r="V103" s="411"/>
      <c r="W103" s="411"/>
      <c r="X103" s="411"/>
      <c r="Y103" s="434" t="s">
        <v>664</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666</v>
      </c>
      <c r="H137" s="411"/>
      <c r="I137" s="411"/>
      <c r="J137" s="411"/>
      <c r="K137" s="411"/>
      <c r="L137" s="411"/>
      <c r="M137" s="411"/>
      <c r="N137" s="411"/>
      <c r="O137" s="411"/>
      <c r="P137" s="411"/>
      <c r="Q137" s="411"/>
      <c r="R137" s="411"/>
      <c r="S137" s="411"/>
      <c r="T137" s="411"/>
      <c r="U137" s="411"/>
      <c r="V137" s="411"/>
      <c r="W137" s="411"/>
      <c r="X137" s="411"/>
      <c r="Y137" s="434" t="s">
        <v>664</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666</v>
      </c>
      <c r="H171" s="411"/>
      <c r="I171" s="411"/>
      <c r="J171" s="411"/>
      <c r="K171" s="411"/>
      <c r="L171" s="411"/>
      <c r="M171" s="411"/>
      <c r="N171" s="411"/>
      <c r="O171" s="411"/>
      <c r="P171" s="411"/>
      <c r="Q171" s="411"/>
      <c r="R171" s="411"/>
      <c r="S171" s="411"/>
      <c r="T171" s="411"/>
      <c r="U171" s="411"/>
      <c r="V171" s="411"/>
      <c r="W171" s="411"/>
      <c r="X171" s="411"/>
      <c r="Y171" s="434" t="s">
        <v>664</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c r="AS214" s="676"/>
      <c r="AT214" s="677"/>
      <c r="AU214" s="677"/>
      <c r="AV214" s="677"/>
      <c r="AW214" s="677"/>
      <c r="AX214" s="678"/>
      <c r="AY214">
        <f>COUNTIF($AR$214,"☑")</f>
        <v>0</v>
      </c>
    </row>
    <row r="215" spans="1:51" ht="45" customHeight="1" x14ac:dyDescent="0.15">
      <c r="A215" s="666" t="s">
        <v>365</v>
      </c>
      <c r="B215" s="667"/>
      <c r="C215" s="669" t="s">
        <v>227</v>
      </c>
      <c r="D215" s="667"/>
      <c r="E215" s="670" t="s">
        <v>243</v>
      </c>
      <c r="F215" s="671"/>
      <c r="G215" s="672" t="s">
        <v>712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713</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366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366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682</v>
      </c>
      <c r="D218" s="654"/>
      <c r="E218" s="470" t="s">
        <v>361</v>
      </c>
      <c r="F218" s="472"/>
      <c r="G218" s="634" t="s">
        <v>230</v>
      </c>
      <c r="H218" s="635"/>
      <c r="I218" s="635"/>
      <c r="J218" s="657" t="s">
        <v>696</v>
      </c>
      <c r="K218" s="658"/>
      <c r="L218" s="658"/>
      <c r="M218" s="658"/>
      <c r="N218" s="658"/>
      <c r="O218" s="658"/>
      <c r="P218" s="658"/>
      <c r="Q218" s="658"/>
      <c r="R218" s="658"/>
      <c r="S218" s="658"/>
      <c r="T218" s="659"/>
      <c r="U218" s="632" t="s">
        <v>697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697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697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47.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63.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717</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695</v>
      </c>
      <c r="AE226" s="690"/>
      <c r="AF226" s="690"/>
      <c r="AG226" s="376" t="s">
        <v>722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720</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t="s">
        <v>696</v>
      </c>
      <c r="AH229" s="756"/>
      <c r="AI229" s="756"/>
      <c r="AJ229" s="756"/>
      <c r="AK229" s="756"/>
      <c r="AL229" s="756"/>
      <c r="AM229" s="756"/>
      <c r="AN229" s="756"/>
      <c r="AO229" s="756"/>
      <c r="AP229" s="756"/>
      <c r="AQ229" s="756"/>
      <c r="AR229" s="756"/>
      <c r="AS229" s="756"/>
      <c r="AT229" s="756"/>
      <c r="AU229" s="756"/>
      <c r="AV229" s="756"/>
      <c r="AW229" s="756"/>
      <c r="AX229" s="757"/>
    </row>
    <row r="230" spans="1:50" ht="35.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695</v>
      </c>
      <c r="AE230" s="702"/>
      <c r="AF230" s="702"/>
      <c r="AG230" s="728" t="s">
        <v>739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723</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695</v>
      </c>
      <c r="AE232" s="702"/>
      <c r="AF232" s="702"/>
      <c r="AG232" s="728" t="s">
        <v>718</v>
      </c>
      <c r="AH232" s="729"/>
      <c r="AI232" s="729"/>
      <c r="AJ232" s="729"/>
      <c r="AK232" s="729"/>
      <c r="AL232" s="729"/>
      <c r="AM232" s="729"/>
      <c r="AN232" s="729"/>
      <c r="AO232" s="729"/>
      <c r="AP232" s="729"/>
      <c r="AQ232" s="729"/>
      <c r="AR232" s="729"/>
      <c r="AS232" s="729"/>
      <c r="AT232" s="729"/>
      <c r="AU232" s="729"/>
      <c r="AV232" s="729"/>
      <c r="AW232" s="729"/>
      <c r="AX232" s="730"/>
    </row>
    <row r="233" spans="1:50" ht="37.5" customHeight="1" x14ac:dyDescent="0.15">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695</v>
      </c>
      <c r="AE233" s="735"/>
      <c r="AF233" s="735"/>
      <c r="AG233" s="750" t="s">
        <v>740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723</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695</v>
      </c>
      <c r="AE235" s="743"/>
      <c r="AF235" s="744"/>
      <c r="AG235" s="745" t="s">
        <v>719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723</v>
      </c>
      <c r="AE236" s="754"/>
      <c r="AF236" s="764"/>
      <c r="AG236" s="755" t="s">
        <v>696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723</v>
      </c>
      <c r="AE237" s="769"/>
      <c r="AF237" s="769"/>
      <c r="AG237" s="728" t="s">
        <v>696</v>
      </c>
      <c r="AH237" s="729"/>
      <c r="AI237" s="729"/>
      <c r="AJ237" s="729"/>
      <c r="AK237" s="729"/>
      <c r="AL237" s="729"/>
      <c r="AM237" s="729"/>
      <c r="AN237" s="729"/>
      <c r="AO237" s="729"/>
      <c r="AP237" s="729"/>
      <c r="AQ237" s="729"/>
      <c r="AR237" s="729"/>
      <c r="AS237" s="729"/>
      <c r="AT237" s="729"/>
      <c r="AU237" s="729"/>
      <c r="AV237" s="729"/>
      <c r="AW237" s="729"/>
      <c r="AX237" s="730"/>
    </row>
    <row r="238" spans="1:50" ht="58.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695</v>
      </c>
      <c r="AE238" s="702"/>
      <c r="AF238" s="702"/>
      <c r="AG238" s="728" t="s">
        <v>744</v>
      </c>
      <c r="AH238" s="729"/>
      <c r="AI238" s="729"/>
      <c r="AJ238" s="729"/>
      <c r="AK238" s="729"/>
      <c r="AL238" s="729"/>
      <c r="AM238" s="729"/>
      <c r="AN238" s="729"/>
      <c r="AO238" s="729"/>
      <c r="AP238" s="729"/>
      <c r="AQ238" s="729"/>
      <c r="AR238" s="729"/>
      <c r="AS238" s="729"/>
      <c r="AT238" s="729"/>
      <c r="AU238" s="729"/>
      <c r="AV238" s="729"/>
      <c r="AW238" s="729"/>
      <c r="AX238" s="730"/>
    </row>
    <row r="239" spans="1:50" ht="64.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695</v>
      </c>
      <c r="AE239" s="702"/>
      <c r="AF239" s="702"/>
      <c r="AG239" s="758" t="s">
        <v>745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695</v>
      </c>
      <c r="AE240" s="690"/>
      <c r="AF240" s="781"/>
      <c r="AG240" s="376" t="s">
        <v>724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v>2022</v>
      </c>
      <c r="D242" s="102"/>
      <c r="E242" s="103" t="s">
        <v>690</v>
      </c>
      <c r="F242" s="103"/>
      <c r="G242" s="103"/>
      <c r="H242" s="104">
        <v>21</v>
      </c>
      <c r="I242" s="104"/>
      <c r="J242" s="105">
        <v>921</v>
      </c>
      <c r="K242" s="105"/>
      <c r="L242" s="105"/>
      <c r="M242" s="104"/>
      <c r="N242" s="106"/>
      <c r="O242" s="107" t="s">
        <v>725</v>
      </c>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359</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358</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357</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356</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355</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354</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353</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352</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499</v>
      </c>
      <c r="B266" s="151"/>
      <c r="C266" s="151"/>
      <c r="D266" s="151"/>
      <c r="E266" s="804" t="s">
        <v>691</v>
      </c>
      <c r="F266" s="805"/>
      <c r="G266" s="805"/>
      <c r="H266" s="92" t="str">
        <f>IF(E266="","","-")</f>
        <v>-</v>
      </c>
      <c r="I266" s="805" t="s">
        <v>360</v>
      </c>
      <c r="J266" s="805"/>
      <c r="K266" s="92" t="str">
        <f>IF(I266="","","-")</f>
        <v>-</v>
      </c>
      <c r="L266" s="121">
        <v>16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691</v>
      </c>
      <c r="F267" s="805"/>
      <c r="G267" s="805"/>
      <c r="H267" s="92"/>
      <c r="I267" s="805" t="s">
        <v>371</v>
      </c>
      <c r="J267" s="805"/>
      <c r="K267" s="92"/>
      <c r="L267" s="121">
        <v>37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467</v>
      </c>
      <c r="B268" s="151"/>
      <c r="C268" s="151"/>
      <c r="D268" s="151"/>
      <c r="E268" s="807">
        <v>2021</v>
      </c>
      <c r="F268" s="152"/>
      <c r="G268" s="805" t="s">
        <v>690</v>
      </c>
      <c r="H268" s="805"/>
      <c r="I268" s="805"/>
      <c r="J268" s="152">
        <v>20</v>
      </c>
      <c r="K268" s="152"/>
      <c r="L268" s="121">
        <v>376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348</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6" customHeight="1" x14ac:dyDescent="0.15">
      <c r="A310" s="814"/>
      <c r="B310" s="815"/>
      <c r="C310" s="815"/>
      <c r="D310" s="815"/>
      <c r="E310" s="815"/>
      <c r="F310" s="816"/>
      <c r="G310" s="838" t="s">
        <v>727</v>
      </c>
      <c r="H310" s="839"/>
      <c r="I310" s="839"/>
      <c r="J310" s="839"/>
      <c r="K310" s="840"/>
      <c r="L310" s="841" t="s">
        <v>728</v>
      </c>
      <c r="M310" s="842"/>
      <c r="N310" s="842"/>
      <c r="O310" s="842"/>
      <c r="P310" s="842"/>
      <c r="Q310" s="842"/>
      <c r="R310" s="842"/>
      <c r="S310" s="842"/>
      <c r="T310" s="842"/>
      <c r="U310" s="842"/>
      <c r="V310" s="842"/>
      <c r="W310" s="842"/>
      <c r="X310" s="843"/>
      <c r="Y310" s="844">
        <v>40</v>
      </c>
      <c r="Z310" s="845"/>
      <c r="AA310" s="845"/>
      <c r="AB310" s="846"/>
      <c r="AC310" s="838" t="s">
        <v>727</v>
      </c>
      <c r="AD310" s="839"/>
      <c r="AE310" s="839"/>
      <c r="AF310" s="839"/>
      <c r="AG310" s="840"/>
      <c r="AH310" s="841" t="s">
        <v>729</v>
      </c>
      <c r="AI310" s="842"/>
      <c r="AJ310" s="842"/>
      <c r="AK310" s="842"/>
      <c r="AL310" s="842"/>
      <c r="AM310" s="842"/>
      <c r="AN310" s="842"/>
      <c r="AO310" s="842"/>
      <c r="AP310" s="842"/>
      <c r="AQ310" s="842"/>
      <c r="AR310" s="842"/>
      <c r="AS310" s="842"/>
      <c r="AT310" s="843"/>
      <c r="AU310" s="844">
        <v>39</v>
      </c>
      <c r="AV310" s="845"/>
      <c r="AW310" s="845"/>
      <c r="AX310" s="847"/>
    </row>
    <row r="311" spans="1:50" ht="28.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8.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8.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8.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8.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8.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8.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8.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39</v>
      </c>
      <c r="AV320" s="854"/>
      <c r="AW320" s="854"/>
      <c r="AX320" s="856"/>
    </row>
    <row r="321" spans="1:51" ht="24.75" customHeight="1" x14ac:dyDescent="0.15">
      <c r="A321" s="814"/>
      <c r="B321" s="815"/>
      <c r="C321" s="815"/>
      <c r="D321" s="815"/>
      <c r="E321" s="815"/>
      <c r="F321" s="816"/>
      <c r="G321" s="817" t="s">
        <v>742</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38.25" customHeight="1" x14ac:dyDescent="0.15">
      <c r="A323" s="814"/>
      <c r="B323" s="815"/>
      <c r="C323" s="815"/>
      <c r="D323" s="815"/>
      <c r="E323" s="815"/>
      <c r="F323" s="816"/>
      <c r="G323" s="838" t="s">
        <v>727</v>
      </c>
      <c r="H323" s="839"/>
      <c r="I323" s="839"/>
      <c r="J323" s="839"/>
      <c r="K323" s="840"/>
      <c r="L323" s="841" t="s">
        <v>730</v>
      </c>
      <c r="M323" s="842"/>
      <c r="N323" s="842"/>
      <c r="O323" s="842"/>
      <c r="P323" s="842"/>
      <c r="Q323" s="842"/>
      <c r="R323" s="842"/>
      <c r="S323" s="842"/>
      <c r="T323" s="842"/>
      <c r="U323" s="842"/>
      <c r="V323" s="842"/>
      <c r="W323" s="842"/>
      <c r="X323" s="843"/>
      <c r="Y323" s="844">
        <v>41</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41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40.5" customHeight="1" x14ac:dyDescent="0.15">
      <c r="A366" s="873">
        <v>1</v>
      </c>
      <c r="B366" s="873">
        <v>1</v>
      </c>
      <c r="C366" s="874" t="s">
        <v>731</v>
      </c>
      <c r="D366" s="875"/>
      <c r="E366" s="875"/>
      <c r="F366" s="875"/>
      <c r="G366" s="875"/>
      <c r="H366" s="875"/>
      <c r="I366" s="875"/>
      <c r="J366" s="876">
        <v>9050001016404</v>
      </c>
      <c r="K366" s="877"/>
      <c r="L366" s="877"/>
      <c r="M366" s="877"/>
      <c r="N366" s="877"/>
      <c r="O366" s="877"/>
      <c r="P366" s="878" t="s">
        <v>733</v>
      </c>
      <c r="Q366" s="879"/>
      <c r="R366" s="879"/>
      <c r="S366" s="879"/>
      <c r="T366" s="879"/>
      <c r="U366" s="879"/>
      <c r="V366" s="879"/>
      <c r="W366" s="879"/>
      <c r="X366" s="879"/>
      <c r="Y366" s="880">
        <v>40</v>
      </c>
      <c r="Z366" s="881"/>
      <c r="AA366" s="881"/>
      <c r="AB366" s="882"/>
      <c r="AC366" s="883" t="s">
        <v>335</v>
      </c>
      <c r="AD366" s="884"/>
      <c r="AE366" s="884"/>
      <c r="AF366" s="884"/>
      <c r="AG366" s="884"/>
      <c r="AH366" s="867">
        <v>2</v>
      </c>
      <c r="AI366" s="868"/>
      <c r="AJ366" s="868"/>
      <c r="AK366" s="868"/>
      <c r="AL366" s="869">
        <v>80</v>
      </c>
      <c r="AM366" s="870"/>
      <c r="AN366" s="870"/>
      <c r="AO366" s="871"/>
      <c r="AP366" s="872" t="s">
        <v>726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2" customHeight="1" x14ac:dyDescent="0.15">
      <c r="A399" s="873">
        <v>1</v>
      </c>
      <c r="B399" s="873">
        <v>1</v>
      </c>
      <c r="C399" s="874" t="s">
        <v>732</v>
      </c>
      <c r="D399" s="875"/>
      <c r="E399" s="875"/>
      <c r="F399" s="875"/>
      <c r="G399" s="875"/>
      <c r="H399" s="875"/>
      <c r="I399" s="875"/>
      <c r="J399" s="876">
        <v>5010405001703</v>
      </c>
      <c r="K399" s="877"/>
      <c r="L399" s="877"/>
      <c r="M399" s="877"/>
      <c r="N399" s="877"/>
      <c r="O399" s="877"/>
      <c r="P399" s="878" t="s">
        <v>734</v>
      </c>
      <c r="Q399" s="879"/>
      <c r="R399" s="879"/>
      <c r="S399" s="879"/>
      <c r="T399" s="879"/>
      <c r="U399" s="879"/>
      <c r="V399" s="879"/>
      <c r="W399" s="879"/>
      <c r="X399" s="879"/>
      <c r="Y399" s="880">
        <v>39</v>
      </c>
      <c r="Z399" s="881"/>
      <c r="AA399" s="881"/>
      <c r="AB399" s="882"/>
      <c r="AC399" s="883" t="s">
        <v>335</v>
      </c>
      <c r="AD399" s="884"/>
      <c r="AE399" s="884"/>
      <c r="AF399" s="884"/>
      <c r="AG399" s="884"/>
      <c r="AH399" s="867">
        <v>1</v>
      </c>
      <c r="AI399" s="868"/>
      <c r="AJ399" s="868"/>
      <c r="AK399" s="868"/>
      <c r="AL399" s="869">
        <v>89</v>
      </c>
      <c r="AM399" s="870"/>
      <c r="AN399" s="870"/>
      <c r="AO399" s="871"/>
      <c r="AP399" s="872" t="s">
        <v>726</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9" customHeight="1" x14ac:dyDescent="0.15">
      <c r="A432" s="873">
        <v>1</v>
      </c>
      <c r="B432" s="873">
        <v>1</v>
      </c>
      <c r="C432" s="874" t="s">
        <v>736</v>
      </c>
      <c r="D432" s="875"/>
      <c r="E432" s="875"/>
      <c r="F432" s="875"/>
      <c r="G432" s="875"/>
      <c r="H432" s="875"/>
      <c r="I432" s="875"/>
      <c r="J432" s="876">
        <v>6010001030403</v>
      </c>
      <c r="K432" s="877"/>
      <c r="L432" s="877"/>
      <c r="M432" s="877"/>
      <c r="N432" s="877"/>
      <c r="O432" s="877"/>
      <c r="P432" s="878" t="s">
        <v>730</v>
      </c>
      <c r="Q432" s="879"/>
      <c r="R432" s="879"/>
      <c r="S432" s="879"/>
      <c r="T432" s="879"/>
      <c r="U432" s="879"/>
      <c r="V432" s="879"/>
      <c r="W432" s="879"/>
      <c r="X432" s="879"/>
      <c r="Y432" s="880">
        <v>41</v>
      </c>
      <c r="Z432" s="881"/>
      <c r="AA432" s="881"/>
      <c r="AB432" s="882"/>
      <c r="AC432" s="883" t="s">
        <v>335</v>
      </c>
      <c r="AD432" s="884"/>
      <c r="AE432" s="884"/>
      <c r="AF432" s="884"/>
      <c r="AG432" s="884"/>
      <c r="AH432" s="867">
        <v>3</v>
      </c>
      <c r="AI432" s="868"/>
      <c r="AJ432" s="868"/>
      <c r="AK432" s="868"/>
      <c r="AL432" s="869">
        <v>83</v>
      </c>
      <c r="AM432" s="870"/>
      <c r="AN432" s="870"/>
      <c r="AO432" s="871"/>
      <c r="AP432" s="872" t="s">
        <v>735</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305</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1">
    <cfRule type="expression" dxfId="1273" priority="663">
      <formula>IF(RIGHT(TEXT(AM41,"0.#"),1)=".",FALSE,TRUE)</formula>
    </cfRule>
    <cfRule type="expression" dxfId="1272" priority="664">
      <formula>IF(RIGHT(TEXT(AM41,"0.#"),1)=".",TRUE,FALSE)</formula>
    </cfRule>
  </conditionalFormatting>
  <conditionalFormatting sqref="AM40">
    <cfRule type="expression" dxfId="1271" priority="665">
      <formula>IF(RIGHT(TEXT(AM40,"0.#"),1)=".",FALSE,TRUE)</formula>
    </cfRule>
    <cfRule type="expression" dxfId="1270" priority="666">
      <formula>IF(RIGHT(TEXT(AM40,"0.#"),1)=".",TRUE,FALSE)</formula>
    </cfRule>
  </conditionalFormatting>
  <conditionalFormatting sqref="AE39">
    <cfRule type="expression" dxfId="1269" priority="679">
      <formula>IF(RIGHT(TEXT(AE39,"0.#"),1)=".",FALSE,TRUE)</formula>
    </cfRule>
    <cfRule type="expression" dxfId="1268" priority="680">
      <formula>IF(RIGHT(TEXT(AE39,"0.#"),1)=".",TRUE,FALSE)</formula>
    </cfRule>
  </conditionalFormatting>
  <conditionalFormatting sqref="AQ39:AQ41">
    <cfRule type="expression" dxfId="1267" priority="661">
      <formula>IF(RIGHT(TEXT(AQ39,"0.#"),1)=".",FALSE,TRUE)</formula>
    </cfRule>
    <cfRule type="expression" dxfId="1266" priority="662">
      <formula>IF(RIGHT(TEXT(AQ39,"0.#"),1)=".",TRUE,FALSE)</formula>
    </cfRule>
  </conditionalFormatting>
  <conditionalFormatting sqref="AU39:AU41">
    <cfRule type="expression" dxfId="1265" priority="659">
      <formula>IF(RIGHT(TEXT(AU39,"0.#"),1)=".",FALSE,TRUE)</formula>
    </cfRule>
    <cfRule type="expression" dxfId="1264" priority="660">
      <formula>IF(RIGHT(TEXT(AU39,"0.#"),1)=".",TRUE,FALSE)</formula>
    </cfRule>
  </conditionalFormatting>
  <conditionalFormatting sqref="AI41">
    <cfRule type="expression" dxfId="1263" priority="673">
      <formula>IF(RIGHT(TEXT(AI41,"0.#"),1)=".",FALSE,TRUE)</formula>
    </cfRule>
    <cfRule type="expression" dxfId="1262" priority="674">
      <formula>IF(RIGHT(TEXT(AI41,"0.#"),1)=".",TRUE,FALSE)</formula>
    </cfRule>
  </conditionalFormatting>
  <conditionalFormatting sqref="AE40">
    <cfRule type="expression" dxfId="1261" priority="677">
      <formula>IF(RIGHT(TEXT(AE40,"0.#"),1)=".",FALSE,TRUE)</formula>
    </cfRule>
    <cfRule type="expression" dxfId="1260" priority="678">
      <formula>IF(RIGHT(TEXT(AE40,"0.#"),1)=".",TRUE,FALSE)</formula>
    </cfRule>
  </conditionalFormatting>
  <conditionalFormatting sqref="AE41">
    <cfRule type="expression" dxfId="1259" priority="675">
      <formula>IF(RIGHT(TEXT(AE41,"0.#"),1)=".",FALSE,TRUE)</formula>
    </cfRule>
    <cfRule type="expression" dxfId="1258" priority="676">
      <formula>IF(RIGHT(TEXT(AE41,"0.#"),1)=".",TRUE,FALSE)</formula>
    </cfRule>
  </conditionalFormatting>
  <conditionalFormatting sqref="AM39">
    <cfRule type="expression" dxfId="1257" priority="667">
      <formula>IF(RIGHT(TEXT(AM39,"0.#"),1)=".",FALSE,TRUE)</formula>
    </cfRule>
    <cfRule type="expression" dxfId="1256" priority="668">
      <formula>IF(RIGHT(TEXT(AM39,"0.#"),1)=".",TRUE,FALSE)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M35">
    <cfRule type="expression" dxfId="1203" priority="547">
      <formula>IF(RIGHT(TEXT(AM35,"0.#"),1)=".",FALSE,TRUE)</formula>
    </cfRule>
    <cfRule type="expression" dxfId="1202" priority="548">
      <formula>IF(RIGHT(TEXT(AM35,"0.#"),1)=".",TRUE,FALSE)</formula>
    </cfRule>
  </conditionalFormatting>
  <conditionalFormatting sqref="AE36 AM36">
    <cfRule type="expression" dxfId="1201" priority="545">
      <formula>IF(RIGHT(TEXT(AE36,"0.#"),1)=".",FALSE,TRUE)</formula>
    </cfRule>
    <cfRule type="expression" dxfId="1200" priority="546">
      <formula>IF(RIGHT(TEXT(AE36,"0.#"),1)=".",TRUE,FALSE)</formula>
    </cfRule>
  </conditionalFormatting>
  <conditionalFormatting sqref="AE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7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t="s">
        <v>695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370</v>
      </c>
      <c r="AF2" s="963"/>
      <c r="AG2" s="963"/>
      <c r="AH2" s="900"/>
      <c r="AI2" s="963" t="s">
        <v>466</v>
      </c>
      <c r="AJ2" s="963"/>
      <c r="AK2" s="963"/>
      <c r="AL2" s="900"/>
      <c r="AM2" s="963" t="s">
        <v>467</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342</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370</v>
      </c>
      <c r="AF9" s="963"/>
      <c r="AG9" s="963"/>
      <c r="AH9" s="900"/>
      <c r="AI9" s="963" t="s">
        <v>466</v>
      </c>
      <c r="AJ9" s="963"/>
      <c r="AK9" s="963"/>
      <c r="AL9" s="900"/>
      <c r="AM9" s="963" t="s">
        <v>467</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342</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370</v>
      </c>
      <c r="AF16" s="963"/>
      <c r="AG16" s="963"/>
      <c r="AH16" s="900"/>
      <c r="AI16" s="963" t="s">
        <v>466</v>
      </c>
      <c r="AJ16" s="963"/>
      <c r="AK16" s="963"/>
      <c r="AL16" s="900"/>
      <c r="AM16" s="963" t="s">
        <v>467</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342</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370</v>
      </c>
      <c r="AF23" s="963"/>
      <c r="AG23" s="963"/>
      <c r="AH23" s="900"/>
      <c r="AI23" s="963" t="s">
        <v>466</v>
      </c>
      <c r="AJ23" s="963"/>
      <c r="AK23" s="963"/>
      <c r="AL23" s="900"/>
      <c r="AM23" s="963" t="s">
        <v>467</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342</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370</v>
      </c>
      <c r="AF30" s="963"/>
      <c r="AG30" s="963"/>
      <c r="AH30" s="900"/>
      <c r="AI30" s="963" t="s">
        <v>466</v>
      </c>
      <c r="AJ30" s="963"/>
      <c r="AK30" s="963"/>
      <c r="AL30" s="900"/>
      <c r="AM30" s="963" t="s">
        <v>467</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342</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370</v>
      </c>
      <c r="AF37" s="963"/>
      <c r="AG37" s="963"/>
      <c r="AH37" s="900"/>
      <c r="AI37" s="963" t="s">
        <v>466</v>
      </c>
      <c r="AJ37" s="963"/>
      <c r="AK37" s="963"/>
      <c r="AL37" s="900"/>
      <c r="AM37" s="963" t="s">
        <v>467</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342</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370</v>
      </c>
      <c r="AF44" s="963"/>
      <c r="AG44" s="963"/>
      <c r="AH44" s="900"/>
      <c r="AI44" s="963" t="s">
        <v>466</v>
      </c>
      <c r="AJ44" s="963"/>
      <c r="AK44" s="963"/>
      <c r="AL44" s="900"/>
      <c r="AM44" s="963" t="s">
        <v>467</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342</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370</v>
      </c>
      <c r="AF51" s="963"/>
      <c r="AG51" s="963"/>
      <c r="AH51" s="900"/>
      <c r="AI51" s="963" t="s">
        <v>466</v>
      </c>
      <c r="AJ51" s="963"/>
      <c r="AK51" s="963"/>
      <c r="AL51" s="900"/>
      <c r="AM51" s="963" t="s">
        <v>467</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342</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370</v>
      </c>
      <c r="AF58" s="963"/>
      <c r="AG58" s="963"/>
      <c r="AH58" s="900"/>
      <c r="AI58" s="963" t="s">
        <v>466</v>
      </c>
      <c r="AJ58" s="963"/>
      <c r="AK58" s="963"/>
      <c r="AL58" s="900"/>
      <c r="AM58" s="963" t="s">
        <v>467</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342</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370</v>
      </c>
      <c r="AF65" s="963"/>
      <c r="AG65" s="963"/>
      <c r="AH65" s="900"/>
      <c r="AI65" s="963" t="s">
        <v>466</v>
      </c>
      <c r="AJ65" s="963"/>
      <c r="AK65" s="963"/>
      <c r="AL65" s="900"/>
      <c r="AM65" s="963" t="s">
        <v>467</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342</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2022-08-23T10:54:08Z</cp:lastPrinted>
  <dcterms:created xsi:type="dcterms:W3CDTF">2012-03-13T00:50:25Z</dcterms:created>
  <dcterms:modified xsi:type="dcterms:W3CDTF">2022-08-25T02:09:23Z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