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31308"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36" i="11"/>
  <c r="AY332" i="11"/>
  <c r="AY331" i="11"/>
  <c r="AY328" i="11"/>
  <c r="AY327" i="11"/>
  <c r="AY324" i="11"/>
  <c r="AY323" i="11"/>
  <c r="AY321" i="11"/>
  <c r="AY330" i="11" s="1"/>
  <c r="AY398" i="11" l="1"/>
  <c r="AY397" i="11"/>
  <c r="AY338" i="11"/>
  <c r="AY337" i="11"/>
  <c r="AY340" i="11"/>
  <c r="AY325" i="11"/>
  <c r="AY329" i="11"/>
  <c r="AY333" i="11"/>
  <c r="AY322" i="11"/>
  <c r="AY326" i="11"/>
  <c r="AY70" i="11"/>
  <c r="AY66" i="11"/>
  <c r="AY75" i="11"/>
  <c r="AY73" i="11"/>
  <c r="AY77" i="11"/>
  <c r="AY74" i="11"/>
  <c r="AY72" i="11"/>
  <c r="AY335" i="11"/>
  <c r="AY214" i="11"/>
  <c r="AY213" i="11"/>
  <c r="AY208" i="11"/>
  <c r="AY212" i="11" s="1"/>
  <c r="AY200" i="11"/>
  <c r="AY204" i="11" s="1"/>
  <c r="AY195" i="11"/>
  <c r="AY196" i="11" s="1"/>
  <c r="AY190" i="11"/>
  <c r="AY192" i="11" s="1"/>
  <c r="AY180" i="11"/>
  <c r="AY187" i="11" s="1"/>
  <c r="AY173" i="11"/>
  <c r="AY179" i="11" s="1"/>
  <c r="AY170" i="11"/>
  <c r="AY171" i="11" s="1"/>
  <c r="AY167" i="11"/>
  <c r="AY169" i="11" s="1"/>
  <c r="AY136" i="11"/>
  <c r="AY137" i="11" s="1"/>
  <c r="AY133" i="11"/>
  <c r="AY134" i="11" s="1"/>
  <c r="AY132" i="11"/>
  <c r="AY145" i="11"/>
  <c r="AY141" i="11"/>
  <c r="AY139" i="11"/>
  <c r="AY144" i="11" s="1"/>
  <c r="AY166" i="11"/>
  <c r="AY161" i="11"/>
  <c r="AY162" i="11" s="1"/>
  <c r="AY156" i="11"/>
  <c r="AY158" i="11" s="1"/>
  <c r="AY146" i="11"/>
  <c r="AY150" i="11" s="1"/>
  <c r="AY127" i="11"/>
  <c r="AY128" i="11" s="1"/>
  <c r="AY122" i="11"/>
  <c r="AY126" i="11" s="1"/>
  <c r="AY112" i="11"/>
  <c r="AY120" i="11" s="1"/>
  <c r="AY99" i="11"/>
  <c r="AY101" i="11" s="1"/>
  <c r="AY98" i="11"/>
  <c r="AY102" i="11"/>
  <c r="AY104" i="11" s="1"/>
  <c r="AY201" i="11" l="1"/>
  <c r="AY114" i="11"/>
  <c r="AY129" i="11"/>
  <c r="AY207" i="11"/>
  <c r="AY119" i="11"/>
  <c r="AY152" i="11"/>
  <c r="AY203" i="11"/>
  <c r="AY209" i="11"/>
  <c r="AY176" i="11"/>
  <c r="AY198" i="11"/>
  <c r="AY205" i="11"/>
  <c r="AY211" i="11"/>
  <c r="AY100" i="11"/>
  <c r="AY115" i="11"/>
  <c r="AY121" i="11"/>
  <c r="AY130" i="11"/>
  <c r="AY153" i="11"/>
  <c r="AY164" i="11"/>
  <c r="AY142" i="11"/>
  <c r="AY135" i="11"/>
  <c r="AY202" i="11"/>
  <c r="AY206" i="11"/>
  <c r="AY210" i="11"/>
  <c r="AY117" i="11"/>
  <c r="AY155" i="11"/>
  <c r="AY113" i="11"/>
  <c r="AY118" i="11"/>
  <c r="AY151" i="11"/>
  <c r="AY123" i="11"/>
  <c r="AY131" i="11"/>
  <c r="AY143" i="11"/>
  <c r="AY138" i="11"/>
  <c r="AY172" i="11"/>
  <c r="AY116" i="11"/>
  <c r="AY124" i="11"/>
  <c r="AY154" i="11"/>
  <c r="AY163" i="11"/>
  <c r="AY140" i="11"/>
  <c r="AY177" i="11"/>
  <c r="AY125" i="11"/>
  <c r="AY174" i="11"/>
  <c r="AY178" i="11"/>
  <c r="AY19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1" i="11" l="1"/>
  <c r="AY89" i="11"/>
  <c r="AY85" i="11"/>
  <c r="AY97" i="11"/>
  <c r="AY82" i="11"/>
  <c r="AY86" i="11"/>
  <c r="AY90" i="11"/>
  <c r="AY94" i="11"/>
  <c r="AY79" i="11"/>
  <c r="AY83" i="11"/>
  <c r="AY87" i="11"/>
  <c r="AY91" i="11"/>
  <c r="AY9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<sst xmlns="http://schemas.openxmlformats.org/spreadsheetml/2006/main" count="2093" uniqueCount="766">
  <si>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</si>
  <si>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</si>
  <si>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</si>
  <si>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</si>
  <si>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</si>
  <si>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</si>
  <si>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</si>
  <si>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</si>
  <si>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</si>
  <si>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</si>
  <si>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</si>
  <si>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</si>
  <si>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</si>
  <si>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</si>
  <si>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</si>
  <si>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</si>
  <si>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</si>
  <si>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</si>
  <si>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</si>
  <si>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</si>
  <si>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</si>
  <si>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</si>
  <si>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</si>
  <si>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</si>
  <si>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</si>
  <si>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</si>
  <si>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</si>
  <si>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</si>
  <si>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</si>
  <si>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</si>
  <si>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</si>
  <si>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</si>
  <si>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</si>
  <si>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</si>
  <si>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</si>
  <si>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</si>
  <si>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</si>
  <si>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</si>
  <si>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</si>
  <si>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</si>
  <si>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</si>
  <si>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</si>
  <si>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</si>
  <si>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</si>
  <si>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</si>
  <si>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</si>
  <si>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</si>
  <si>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</si>
  <si>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</si>
  <si>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</si>
  <si>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</si>
  <si>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</si>
  <si>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</si>
  <si>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</si>
  <si>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</si>
  <si>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</si>
  <si>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</si>
  <si>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</si>
  <si>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</si>
  <si>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</si>
  <si>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</si>
  <si>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</si>
  <si>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</si>
  <si>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</si>
  <si>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</si>
  <si>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</si>
  <si>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</si>
  <si>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</si>
  <si>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</si>
  <si>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</si>
  <si>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</si>
  <si>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</si>
  <si>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</si>
  <si>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</si>
  <si>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</si>
  <si>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</si>
  <si>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</si>
  <si>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</si>
  <si>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</si>
  <si>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</si>
  <si>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</si>
  <si>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</si>
  <si>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</si>
  <si>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</si>
  <si>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</si>
  <si>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</si>
  <si>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</si>
  <si>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</si>
  <si>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</si>
  <si>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</si>
  <si>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</si>
  <si>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</si>
  <si>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</si>
  <si>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</si>
  <si>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</si>
  <si>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</si>
  <si>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</si>
  <si>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</si>
  <si>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</si>
  <si>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</si>
  <si>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</si>
  <si>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</si>
  <si>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</si>
  <si>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</si>
  <si>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</si>
  <si>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</si>
  <si>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</si>
  <si>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</si>
  <si>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</si>
  <si>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</si>
  <si>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</si>
  <si>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</si>
  <si>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</si>
  <si>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</si>
  <si>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</si>
  <si>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</si>
  <si>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</si>
  <si>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</si>
  <si>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</si>
  <si>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</si>
  <si>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</si>
  <si>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</si>
  <si>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</si>
  <si>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</si>
  <si>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</si>
  <si>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</si>
  <si>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</si>
  <si>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</si>
  <si>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</si>
  <si>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</si>
  <si>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</si>
  <si>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</si>
  <si>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</si>
  <si>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</si>
  <si>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</si>
  <si>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</si>
  <si>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</si>
  <si>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</si>
  <si>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</si>
  <si>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</si>
  <si>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</si>
  <si>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</si>
  <si>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</si>
  <si>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</si>
  <si>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</si>
  <si>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</si>
  <si>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</si>
  <si>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</si>
  <si>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</si>
  <si>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</si>
  <si>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</si>
  <si>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</si>
  <si>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</si>
  <si>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</si>
  <si>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</si>
  <si>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</si>
  <si>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</si>
  <si>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</si>
  <si>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</si>
  <si>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</si>
  <si>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</si>
  <si>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</si>
  <si>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</si>
  <si>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</si>
  <si>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</si>
  <si>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</si>
  <si>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</si>
  <si>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</si>
  <si>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</si>
  <si>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</si>
  <si>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</si>
  <si>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</si>
  <si>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</si>
  <si>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</si>
  <si>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</si>
  <si>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</si>
  <si>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</si>
  <si>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</si>
  <si>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</si>
  <si>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</si>
  <si>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</si>
  <si>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</si>
  <si>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</si>
  <si>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</si>
  <si>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</si>
  <si>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</si>
  <si>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</si>
  <si>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</si>
  <si>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</si>
  <si>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</si>
  <si>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</si>
  <si>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</si>
  <si>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</si>
  <si>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</si>
  <si>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</si>
  <si>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</si>
  <si>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</si>
  <si>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</si>
  <si>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</si>
  <si>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</si>
  <si>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</si>
  <si>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</si>
  <si>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</si>
  <si>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</si>
  <si>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</si>
  <si>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</si>
  <si>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</si>
  <si>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</si>
  <si>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</si>
  <si>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</si>
  <si>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</si>
  <si>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</si>
  <si>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</si>
  <si>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</si>
  <si>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</si>
  <si>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</si>
  <si>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</si>
  <si>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</si>
  <si>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</si>
  <si>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</si>
  <si>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</si>
  <si>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</si>
  <si>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</si>
  <si>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</si>
  <si>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</si>
  <si>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</si>
  <si>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</si>
  <si>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</si>
  <si>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</si>
  <si>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</si>
  <si>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</si>
  <si>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</si>
  <si>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</si>
  <si>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</si>
  <si>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</si>
  <si>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</si>
  <si>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</si>
  <si>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</si>
  <si>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</si>
  <si>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</si>
  <si>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</si>
  <si>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</si>
  <si>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</si>
  <si>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</si>
  <si>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</si>
  <si>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</si>
  <si>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</si>
  <si>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</si>
  <si>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</si>
  <si>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</si>
  <si>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</si>
  <si>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</si>
  <si>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</si>
  <si>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</si>
  <si>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</si>
  <si>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</si>
  <si>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</si>
  <si>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</si>
  <si>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</si>
  <si>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</si>
  <si>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</si>
  <si>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</si>
  <si>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</si>
  <si>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</si>
  <si>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</si>
  <si>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</si>
  <si>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</si>
  <si>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</si>
  <si>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</si>
  <si>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</si>
  <si>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</si>
  <si>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</si>
  <si>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</si>
  <si>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</si>
  <si>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</si>
  <si>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</si>
  <si>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</si>
  <si>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</si>
  <si>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</si>
  <si>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</si>
  <si>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</si>
  <si>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</si>
  <si>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</si>
  <si>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</si>
  <si>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</si>
  <si>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</si>
  <si>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</si>
  <si>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</si>
  <si>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</si>
  <si>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</si>
  <si>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</si>
  <si>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</si>
  <si>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</si>
  <si>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</si>
  <si>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</si>
  <si>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</si>
  <si>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</si>
  <si>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</si>
  <si>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</si>
  <si>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</si>
  <si>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</si>
  <si>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</si>
  <si>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</si>
  <si>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</si>
  <si>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</si>
  <si>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</si>
  <si>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</si>
  <si>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</si>
  <si>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</si>
  <si>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</si>
  <si>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</si>
  <si>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</si>
  <si>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</si>
  <si>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</si>
  <si>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</si>
  <si>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</si>
  <si>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</si>
  <si>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</si>
  <si>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</si>
  <si>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</si>
  <si>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</si>
  <si>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</si>
  <si>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</si>
  <si>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</si>
  <si>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</si>
  <si>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</si>
  <si>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</si>
  <si>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</si>
  <si>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</si>
  <si>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</si>
  <si>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</si>
  <si>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</si>
  <si>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</si>
  <si>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</si>
  <si>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</si>
  <si>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</si>
  <si>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</si>
  <si>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</si>
  <si>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</si>
  <si>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</si>
  <si>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</si>
  <si>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</si>
  <si>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</si>
  <si>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</si>
  <si>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</si>
  <si>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</si>
  <si>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</si>
  <si>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</si>
  <si>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</si>
  <si>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</si>
  <si>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</si>
  <si>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</si>
  <si>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</si>
  <si>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</si>
  <si>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</si>
  <si>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</si>
  <si>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</si>
  <si>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</si>
  <si>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</si>
  <si>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</si>
  <si>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</si>
  <si>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</si>
  <si>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</si>
  <si>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</si>
  <si>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</si>
  <si>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</si>
  <si>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</si>
  <si>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</si>
  <si>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</si>
  <si>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</si>
  <si>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</si>
  <si>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</si>
  <si>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</si>
  <si>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</si>
  <si>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</si>
  <si>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</si>
  <si>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</si>
  <si>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</si>
  <si>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</si>
  <si>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</si>
  <si>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</si>
  <si>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</si>
  <si>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</si>
  <si>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</si>
  <si>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</si>
  <si>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</si>
  <si>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</si>
  <si>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</si>
  <si>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</si>
  <si>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</si>
  <si>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</si>
  <si>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</si>
  <si>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</si>
  <si>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</si>
  <si>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</si>
  <si>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</si>
  <si>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</si>
  <si>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</si>
  <si>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</si>
  <si>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</si>
  <si>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</si>
  <si>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</si>
  <si>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</si>
  <si>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</si>
  <si>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</si>
  <si>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</si>
  <si>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</si>
  <si>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</si>
  <si>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</si>
  <si>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</si>
  <si>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</si>
  <si>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</si>
  <si>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</si>
  <si>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</si>
  <si>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</si>
  <si>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</si>
  <si>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</si>
  <si>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</si>
  <si>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</si>
  <si>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</si>
  <si>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</si>
  <si>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</si>
  <si>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</si>
  <si>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</si>
  <si>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</si>
  <si>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</si>
  <si>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</si>
  <si>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</si>
  <si>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</si>
  <si>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</si>
  <si>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</si>
  <si>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</si>
  <si>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</si>
  <si>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</si>
  <si>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</si>
  <si>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</si>
  <si>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</si>
  <si>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</si>
  <si>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</si>
  <si>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</si>
  <si>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</si>
  <si>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</si>
  <si>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</si>
  <si>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</si>
  <si>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</si>
  <si>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</si>
  <si>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</si>
  <si>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</si>
  <si>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</si>
  <si>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</si>
  <si>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</si>
  <si>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</si>
  <si>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</si>
  <si>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</si>
  <si>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</si>
  <si>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</si>
  <si>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</si>
  <si>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</si>
  <si>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</si>
  <si>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</si>
  <si>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</si>
  <si>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</si>
  <si>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</si>
  <si>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</si>
  <si>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</si>
  <si>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</si>
  <si>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</si>
  <si>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</si>
  <si>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</si>
  <si>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</si>
  <si>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</si>
  <si>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</si>
  <si>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</si>
  <si>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</si>
  <si>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</si>
  <si>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</si>
  <si>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</si>
  <si>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</si>
  <si>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</si>
  <si>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</si>
  <si>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</si>
  <si>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</si>
  <si>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</si>
  <si>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</si>
  <si>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</si>
  <si>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</si>
  <si>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</si>
  <si>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</si>
  <si>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</si>
  <si>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</si>
  <si>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</si>
  <si>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</si>
  <si>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</si>
  <si>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</si>
  <si>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</si>
  <si>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</si>
  <si>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</si>
  <si>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</si>
  <si>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</si>
  <si>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</si>
  <si>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</si>
  <si>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</si>
  <si>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</si>
  <si>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</si>
  <si>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</si>
  <si>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</si>
  <si>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</si>
  <si>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</si>
  <si>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</si>
  <si>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</si>
  <si>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</si>
  <si>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</si>
  <si>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</si>
  <si>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</si>
  <si>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</si>
  <si>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</si>
  <si>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</si>
  <si>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</si>
  <si>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</si>
  <si>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</si>
  <si>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</si>
  <si>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</si>
  <si>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</si>
  <si>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</si>
  <si>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</si>
  <si>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</si>
  <si>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</si>
  <si>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</si>
  <si>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</si>
  <si>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</si>
  <si>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</si>
  <si>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</si>
  <si>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</si>
  <si>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</si>
  <si>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</si>
  <si>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</si>
  <si>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</si>
  <si>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</si>
  <si>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</si>
  <si>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</si>
  <si>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</si>
  <si>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</si>
  <si>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</si>
  <si>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</si>
  <si>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</si>
  <si>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</si>
  <si>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</si>
  <si>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</si>
  <si>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</si>
  <si>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</si>
  <si>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</si>
  <si>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</si>
  <si>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</si>
  <si>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</si>
  <si>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</si>
  <si>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</si>
  <si>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</si>
  <si>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</si>
  <si>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</si>
  <si>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</si>
  <si>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</si>
  <si>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</si>
  <si>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</si>
  <si>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</si>
  <si>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</si>
  <si>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</si>
  <si>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</si>
  <si>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</si>
  <si>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</si>
  <si>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</si>
  <si>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</si>
  <si>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</si>
  <si>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</si>
  <si>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</si>
  <si>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</si>
  <si>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</si>
  <si>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</si>
  <si>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</si>
  <si>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</si>
  <si>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</si>
  <si>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</si>
  <si>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</si>
  <si>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</si>
  <si>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</si>
  <si>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</si>
  <si>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</si>
  <si>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</si>
  <si>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</si>
  <si>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</si>
  <si>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</si>
  <si>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</si>
  <si>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</si>
  <si>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</si>
  <si>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</si>
  <si>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</si>
  <si>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</si>
  <si>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</si>
  <si>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</si>
  <si>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</si>
  <si>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</si>
  <si>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</si>
  <si>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</si>
  <si>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</si>
  <si>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</si>
  <si>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</si>
  <si>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</si>
  <si>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</si>
  <si>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</si>
  <si>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</si>
  <si>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</si>
  <si>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</si>
  <si>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</si>
  <si>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</si>
  <si>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</si>
  <si>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</si>
  <si>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</si>
  <si>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</si>
  <si>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</si>
  <si>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</si>
  <si>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</si>
  <si>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</si>
  <si>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</si>
  <si>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</si>
  <si>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</si>
  <si>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</si>
  <si>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</si>
  <si>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</si>
  <si>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</si>
  <si>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</si>
  <si>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</si>
  <si>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</si>
  <si>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</si>
  <si>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</si>
  <si>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</si>
  <si>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</si>
  <si>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</si>
  <si>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</si>
  <si>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</si>
  <si>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</si>
  <si>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</si>
  <si>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</si>
  <si>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</si>
  <si>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</si>
  <si>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</si>
  <si>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</si>
  <si>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</si>
  <si>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</si>
  <si>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</si>
  <si>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</si>
  <si>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</si>
  <si>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</si>
  <si>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</si>
  <si>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</si>
  <si>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</si>
  <si>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</si>
  <si>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</si>
  <si>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</si>
  <si>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</si>
  <si>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</si>
  <si>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</si>
  <si>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</si>
  <si>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</si>
  <si>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</si>
  <si>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</si>
  <si>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</si>
  <si>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</si>
  <si>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</si>
  <si>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</si>
  <si>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</si>
  <si>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</si>
  <si>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</si>
  <si>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</si>
  <si>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</si>
  <si>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</si>
  <si>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</si>
  <si>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</si>
  <si>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</si>
  <si>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</si>
  <si>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</si>
  <si>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</si>
  <si>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</si>
  <si>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</si>
  <si>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</si>
  <si>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</si>
  <si>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</si>
  <si>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</si>
  <si>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</si>
  <si>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</si>
  <si>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</si>
  <si>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</si>
  <si>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データヘルス分析関連サービス</t>
  </si>
  <si>
    <t>保険局</t>
  </si>
  <si>
    <t>大竹 雄二</t>
  </si>
  <si>
    <t>平成30年度</t>
  </si>
  <si>
    <t>終了予定なし</t>
  </si>
  <si>
    <t>医療介護連携政策課保険データ企画室</t>
  </si>
  <si>
    <t>-</t>
  </si>
  <si>
    <t>成長戦略フォローアップ（令和元年6月21日閣議決定）</t>
  </si>
  <si>
    <t xml:space="preserve">成長戦略フォローアップ（令和元年6月21日閣議決定）において、「レセプト情報・特定健診等情報データベース（NDB）や介護保険総合データベース（介護DB）の連結解析を2020年度から本格稼働し、行政・保険者・研究者・民間事業者など幅広い主体の利活用を可能とする」とされている。
</t>
  </si>
  <si>
    <t>医療費適正化対策推進業務委託費</t>
  </si>
  <si>
    <t>医療・介護データ等の解析基盤が構築されたことをもって達成とする</t>
  </si>
  <si>
    <t>NDBの更改</t>
  </si>
  <si>
    <t>NDBが更改されたことをもって達成とする</t>
  </si>
  <si>
    <t>件</t>
  </si>
  <si>
    <t>NDBの更改に係る事業者数</t>
  </si>
  <si>
    <t>／　</t>
    <phoneticPr fontId="5"/>
  </si>
  <si>
    <t>新30-0018</t>
  </si>
  <si>
    <t>○</t>
  </si>
  <si>
    <t>雑役務費</t>
    <rPh sb="0" eb="1">
      <t>ザツ</t>
    </rPh>
    <rPh sb="1" eb="3">
      <t>エキム</t>
    </rPh>
    <rPh sb="3" eb="4">
      <t>ヒ</t>
    </rPh>
    <phoneticPr fontId="5"/>
  </si>
  <si>
    <t>C.公益社団法人国民健康保険中央会</t>
    <phoneticPr fontId="5"/>
  </si>
  <si>
    <t>レセプト情報にかかる住所情報等の提供</t>
    <phoneticPr fontId="5"/>
  </si>
  <si>
    <t>D.アクセンチュア（株）</t>
    <phoneticPr fontId="5"/>
  </si>
  <si>
    <t>医療・介護データ等の解析基盤の構築に関する調査研究</t>
    <phoneticPr fontId="5"/>
  </si>
  <si>
    <t>医療・介護データ等の解析基盤開発及びレセプト情報・特定健診等情報データベースシステムの更改に係る工程管理支援等</t>
    <phoneticPr fontId="5"/>
  </si>
  <si>
    <t>レセプト情報・特定健診等情報データベースと保健医療分野等データベースの連携に係る共通ID生成ツールの開発</t>
    <phoneticPr fontId="5"/>
  </si>
  <si>
    <t>A.富士通（株）</t>
    <rPh sb="2" eb="5">
      <t>フジツウ</t>
    </rPh>
    <rPh sb="6" eb="7">
      <t>カブ</t>
    </rPh>
    <phoneticPr fontId="5"/>
  </si>
  <si>
    <t>-</t>
    <phoneticPr fontId="5"/>
  </si>
  <si>
    <t>公益社団法人国民健康保険中央会</t>
    <phoneticPr fontId="5"/>
  </si>
  <si>
    <t>医療・介護データ等の解析基盤の構築に関する調査研究</t>
    <rPh sb="23" eb="25">
      <t>ケンキュウ</t>
    </rPh>
    <phoneticPr fontId="5"/>
  </si>
  <si>
    <t>A</t>
  </si>
  <si>
    <t>厚労</t>
  </si>
  <si>
    <t>-</t>
    <phoneticPr fontId="5"/>
  </si>
  <si>
    <r>
      <t>N</t>
    </r>
    <r>
      <rPr>
        <sz val="11"/>
        <rFont val="ＭＳ Ｐゴシック"/>
        <family val="3"/>
        <charset val="128"/>
      </rPr>
      <t>DBの更改に係る事業者の確保</t>
    </r>
    <rPh sb="7" eb="8">
      <t>カカ</t>
    </rPh>
    <rPh sb="9" eb="12">
      <t>ジギョウシャ</t>
    </rPh>
    <rPh sb="13" eb="15">
      <t>カクホ</t>
    </rPh>
    <phoneticPr fontId="5"/>
  </si>
  <si>
    <t>医療・介護データ等の解析基盤構築に係る事業者数　</t>
    <phoneticPr fontId="5"/>
  </si>
  <si>
    <t>Ⅰ－９－１　データヘルスの推進による保険者機能の強化等により適正かつ安定的・効率的な医療保険制度を構築すること</t>
    <phoneticPr fontId="5"/>
  </si>
  <si>
    <t>基本目標Ⅰ　安心・信頼してかかれる医療の確保と国民の健康作りを推進すること
施策大目標９　全国民に必要な医療を保障できる安定的・効率的な医療保険制度を構築すること</t>
    <phoneticPr fontId="5"/>
  </si>
  <si>
    <t>https://www.mhlw.go.jp/wp/seisaku/hyouka/dl/r03_jizenbunseki/I-9-1.pdf</t>
    <phoneticPr fontId="5"/>
  </si>
  <si>
    <t>４ページ</t>
    <phoneticPr fontId="5"/>
  </si>
  <si>
    <t>https://www5.cao.go.jp/keizai-shimon/kaigi/special/reform/031223_divided/report_211223_2_1.pdf</t>
    <phoneticPr fontId="5"/>
  </si>
  <si>
    <t>研究者、民間、保険者、都道府県等が保健医療データを迅速・円滑に利用可能となるので、国民や社会のニーズがある。</t>
    <phoneticPr fontId="5"/>
  </si>
  <si>
    <t>国が保有する公的データベース等を連結・分析できるようにするので、国が行う必要がある。</t>
    <phoneticPr fontId="5"/>
  </si>
  <si>
    <t>「成長戦略フォローアップ」において、レセプト情報・特定健診等情報データベース（NDB）や介護保険総合データベース（介護DB）の連結解析を2020年度から本格稼働し、行政・保険者・研究者・民間事業者など幅広い主体の利活用を可能とするとされており、確実に実施するため必要かつ優先度の高い事業となっている。</t>
    <phoneticPr fontId="5"/>
  </si>
  <si>
    <t>有</t>
  </si>
  <si>
    <t>‐</t>
  </si>
  <si>
    <t>支出内容は必要最低限であり、概ね妥当である。</t>
    <phoneticPr fontId="5"/>
  </si>
  <si>
    <t>システムの設計及び開発費等、事業遂行のための必要な費目・使途に限定されている。</t>
    <phoneticPr fontId="5"/>
  </si>
  <si>
    <t>政府方針に則り、開発・運営コストを最大限に縮減することとしている。</t>
    <phoneticPr fontId="5"/>
  </si>
  <si>
    <t>2020年度よりＮＤＢと介護ＤＢ間の連携・解析システム開発中であり適正に実施されている。</t>
    <phoneticPr fontId="5"/>
  </si>
  <si>
    <t>見積額を踏まえてシステム案の仕様変更を行うとともに、コスト縮減の観点からのスケジュールの見直しを踏まえ、予算額を翌年度へ繰越して対応するなど、予算の執行に関して、コスト削減や効率化を勘案しながら、必要な見直しを行っている。</t>
    <phoneticPr fontId="5"/>
  </si>
  <si>
    <t>データヘルス分析関連サービス事業に必要な予算規模を確保するとともに、医療・介護データ等の解析基盤の本格稼働に向けて、着実に準備を進める。</t>
    <phoneticPr fontId="5"/>
  </si>
  <si>
    <t>医療・介護データ等の解析基盤の開発及びレセプト情報・特定健診等情報データベースシステムの更改等</t>
    <phoneticPr fontId="5"/>
  </si>
  <si>
    <t>次期レセプト情報・特定健診等情報データベース分析システムに係る運用開始準備業務及び外部オンサイトリサーチセンター構築等</t>
    <phoneticPr fontId="5"/>
  </si>
  <si>
    <t>B.ＥＹストラテジー・アンド・コンサルティング（株）</t>
    <phoneticPr fontId="5"/>
  </si>
  <si>
    <t>次期レセプト情報・特定健診等情報データベース分析システムに係る運用開始準備業務及び外部オンサイトリサーチセンター構築等業務</t>
    <phoneticPr fontId="5"/>
  </si>
  <si>
    <t>-</t>
    <phoneticPr fontId="5"/>
  </si>
  <si>
    <t>無</t>
  </si>
  <si>
    <t>基本的に一般競争入札による落札方式により業者を選定しているが、競争を許さない業務について随意契約を行ったものである。</t>
    <phoneticPr fontId="5"/>
  </si>
  <si>
    <t>-</t>
    <phoneticPr fontId="5"/>
  </si>
  <si>
    <t>医療・介護データ等の解析基盤構築に係る事業者を確保する</t>
    <rPh sb="23" eb="25">
      <t>カクホ</t>
    </rPh>
    <phoneticPr fontId="5"/>
  </si>
  <si>
    <t>医療・介護データ等の解析基盤を構築する</t>
    <phoneticPr fontId="5"/>
  </si>
  <si>
    <t>NDB（レセプト情報・特定健診等情報データベースシステム）や介護DBなどの各種データベースで保有する健康・医療・介護情報を連結して分析可能とする環境整備に向けて、以下の取組を行う。
①ＮＤＢの性能向上のための更改
②ＮＤＢと介護ＤＢ間の連携・解析を行うシステムの整備　等</t>
    <phoneticPr fontId="5"/>
  </si>
  <si>
    <t>NDB（レセプト情報・特定健診等情報データベースシステム）や介護DBなどの各種データベースで保有する健康・医療・介護情報を連結して分析可能とする環境整備を行う。</t>
    <rPh sb="77" eb="78">
      <t>オコナ</t>
    </rPh>
    <phoneticPr fontId="5"/>
  </si>
  <si>
    <t>26ページ</t>
    <phoneticPr fontId="5"/>
  </si>
  <si>
    <r>
      <t>NDB（レセプト情報・特定健診等情報データベースシステム）や介護DBなどの各種データベースで保有する健康・医療・介護情報を連結して分析可能とする</t>
    </r>
    <r>
      <rPr>
        <sz val="11"/>
        <rFont val="ＭＳ Ｐゴシック"/>
        <family val="3"/>
        <charset val="128"/>
      </rPr>
      <t>環境整備を行う。</t>
    </r>
    <phoneticPr fontId="5"/>
  </si>
  <si>
    <t>-</t>
    <phoneticPr fontId="5"/>
  </si>
  <si>
    <t>-</t>
    <phoneticPr fontId="5"/>
  </si>
  <si>
    <t>点検対象外</t>
    <rPh sb="0" eb="5">
      <t>テンケンタイショウガイ</t>
    </rPh>
    <phoneticPr fontId="5"/>
  </si>
  <si>
    <t>医療・福祉サービス改革</t>
    <phoneticPr fontId="5"/>
  </si>
  <si>
    <t>引き続き、必要な予算額を確保し、適正な執行に努めること。</t>
  </si>
  <si>
    <t>-</t>
    <phoneticPr fontId="5"/>
  </si>
  <si>
    <t>-</t>
    <phoneticPr fontId="5"/>
  </si>
  <si>
    <t>令和５年度要求においてはデジタル庁計上分のみとなったため</t>
    <rPh sb="0" eb="2">
      <t>レイワ</t>
    </rPh>
    <rPh sb="3" eb="5">
      <t>ネンド</t>
    </rPh>
    <rPh sb="5" eb="7">
      <t>ヨウキュウ</t>
    </rPh>
    <rPh sb="16" eb="17">
      <t>チョウ</t>
    </rPh>
    <rPh sb="17" eb="19">
      <t>ケイジョウ</t>
    </rPh>
    <rPh sb="19" eb="20">
      <t>ブン</t>
    </rPh>
    <phoneticPr fontId="5"/>
  </si>
  <si>
    <t>富士通株式会社</t>
    <rPh sb="3" eb="5">
      <t>カブシキ</t>
    </rPh>
    <rPh sb="5" eb="7">
      <t>カイシャ</t>
    </rPh>
    <phoneticPr fontId="5"/>
  </si>
  <si>
    <t>富士通株式会社</t>
    <phoneticPr fontId="5"/>
  </si>
  <si>
    <t>ＥＹストラテジー・アンド・コンサルティング株式会社</t>
    <phoneticPr fontId="5"/>
  </si>
  <si>
    <t>アクセンチュア株式会社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</si>
</sst>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272</xdr:row>
      <xdr:rowOff>0</xdr:rowOff>
    </xdr:from>
    <xdr:to>
      <xdr:col>34</xdr:col>
      <xdr:colOff>125323</xdr:colOff>
      <xdr:row>274</xdr:row>
      <xdr:rowOff>21287</xdr:rowOff>
    </xdr:to>
    <xdr:sp macro="" textlink="">
      <xdr:nvSpPr>
        <xdr:cNvPr id="2" name="正方形/長方形 1"/>
        <xdr:cNvSpPr/>
      </xdr:nvSpPr>
      <xdr:spPr>
        <a:xfrm>
          <a:off x="4354286" y="88881857"/>
          <a:ext cx="1939608" cy="72885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厚生</a:t>
          </a:r>
          <a:r>
            <a:rPr kumimoji="1" lang="ja-JP" altLang="en-US" sz="1100">
              <a:solidFill>
                <a:sysClr val="windowText" lastClr="000000"/>
              </a:solidFill>
              <a:latin typeface="+mn-ea"/>
              <a:ea typeface="+mn-ea"/>
            </a:rPr>
            <a:t>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802</a:t>
          </a:r>
          <a:r>
            <a:rPr kumimoji="1" lang="ja-JP" altLang="en-US" sz="1100">
              <a:solidFill>
                <a:sysClr val="windowText" lastClr="000000"/>
              </a:solidFill>
              <a:latin typeface="+mn-ea"/>
              <a:ea typeface="+mn-ea"/>
            </a:rPr>
            <a:t>百万円）</a:t>
          </a:r>
        </a:p>
      </xdr:txBody>
    </xdr:sp>
    <xdr:clientData/>
  </xdr:twoCellAnchor>
  <xdr:twoCellAnchor>
    <xdr:from>
      <xdr:col>11</xdr:col>
      <xdr:colOff>9072</xdr:colOff>
      <xdr:row>275</xdr:row>
      <xdr:rowOff>0</xdr:rowOff>
    </xdr:from>
    <xdr:to>
      <xdr:col>46</xdr:col>
      <xdr:colOff>1</xdr:colOff>
      <xdr:row>275</xdr:row>
      <xdr:rowOff>1</xdr:rowOff>
    </xdr:to>
    <xdr:cxnSp macro="">
      <xdr:nvCxnSpPr>
        <xdr:cNvPr id="8" name="直線コネクタ 7"/>
        <xdr:cNvCxnSpPr/>
      </xdr:nvCxnSpPr>
      <xdr:spPr>
        <a:xfrm>
          <a:off x="2004786" y="89943214"/>
          <a:ext cx="634092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9072</xdr:colOff>
      <xdr:row>275</xdr:row>
      <xdr:rowOff>0</xdr:rowOff>
    </xdr:from>
    <xdr:to>
      <xdr:col>11</xdr:col>
      <xdr:colOff>9073</xdr:colOff>
      <xdr:row>276</xdr:row>
      <xdr:rowOff>147490</xdr:rowOff>
    </xdr:to>
    <xdr:cxnSp macro="">
      <xdr:nvCxnSpPr>
        <xdr:cNvPr id="9" name="直線矢印コネクタ 8"/>
        <xdr:cNvCxnSpPr/>
      </xdr:nvCxnSpPr>
      <xdr:spPr>
        <a:xfrm>
          <a:off x="2004786" y="89943214"/>
          <a:ext cx="1" cy="5012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172356</xdr:colOff>
      <xdr:row>275</xdr:row>
      <xdr:rowOff>18143</xdr:rowOff>
    </xdr:from>
    <xdr:to>
      <xdr:col>21</xdr:col>
      <xdr:colOff>172357</xdr:colOff>
      <xdr:row>276</xdr:row>
      <xdr:rowOff>165633</xdr:rowOff>
    </xdr:to>
    <xdr:cxnSp macro="">
      <xdr:nvCxnSpPr>
        <xdr:cNvPr id="10" name="直線矢印コネクタ 9"/>
        <xdr:cNvCxnSpPr/>
      </xdr:nvCxnSpPr>
      <xdr:spPr>
        <a:xfrm>
          <a:off x="3982356" y="89961357"/>
          <a:ext cx="1" cy="5012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181427</xdr:colOff>
      <xdr:row>275</xdr:row>
      <xdr:rowOff>9072</xdr:rowOff>
    </xdr:from>
    <xdr:to>
      <xdr:col>36</xdr:col>
      <xdr:colOff>-1</xdr:colOff>
      <xdr:row>276</xdr:row>
      <xdr:rowOff>156562</xdr:rowOff>
    </xdr:to>
    <xdr:cxnSp macro="">
      <xdr:nvCxnSpPr>
        <xdr:cNvPr id="11" name="直線矢印コネクタ 10"/>
        <xdr:cNvCxnSpPr/>
      </xdr:nvCxnSpPr>
      <xdr:spPr>
        <a:xfrm>
          <a:off x="6531427" y="89952286"/>
          <a:ext cx="1" cy="5012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275</xdr:row>
      <xdr:rowOff>9072</xdr:rowOff>
    </xdr:from>
    <xdr:to>
      <xdr:col>46</xdr:col>
      <xdr:colOff>1</xdr:colOff>
      <xdr:row>276</xdr:row>
      <xdr:rowOff>156562</xdr:rowOff>
    </xdr:to>
    <xdr:cxnSp macro="">
      <xdr:nvCxnSpPr>
        <xdr:cNvPr id="12" name="直線矢印コネクタ 11"/>
        <xdr:cNvCxnSpPr/>
      </xdr:nvCxnSpPr>
      <xdr:spPr>
        <a:xfrm>
          <a:off x="8345714" y="89952286"/>
          <a:ext cx="1" cy="5012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45357</xdr:colOff>
      <xdr:row>278</xdr:row>
      <xdr:rowOff>344715</xdr:rowOff>
    </xdr:from>
    <xdr:to>
      <xdr:col>13</xdr:col>
      <xdr:colOff>74646</xdr:colOff>
      <xdr:row>281</xdr:row>
      <xdr:rowOff>88977</xdr:rowOff>
    </xdr:to>
    <xdr:sp macro="" textlink="">
      <xdr:nvSpPr>
        <xdr:cNvPr id="13" name="正方形/長方形 12"/>
        <xdr:cNvSpPr/>
      </xdr:nvSpPr>
      <xdr:spPr bwMode="auto">
        <a:xfrm>
          <a:off x="1496786" y="91349286"/>
          <a:ext cx="936431" cy="80562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Ａ．富士通（株）</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588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6</xdr:col>
      <xdr:colOff>117929</xdr:colOff>
      <xdr:row>276</xdr:row>
      <xdr:rowOff>272143</xdr:rowOff>
    </xdr:from>
    <xdr:to>
      <xdr:col>16</xdr:col>
      <xdr:colOff>24388</xdr:colOff>
      <xdr:row>278</xdr:row>
      <xdr:rowOff>188865</xdr:rowOff>
    </xdr:to>
    <xdr:sp macro="" textlink="">
      <xdr:nvSpPr>
        <xdr:cNvPr id="14" name="テキスト ボックス 13"/>
        <xdr:cNvSpPr txBox="1"/>
      </xdr:nvSpPr>
      <xdr:spPr bwMode="auto">
        <a:xfrm>
          <a:off x="1206500" y="90569143"/>
          <a:ext cx="1720745" cy="624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一般競争契約（総合評価）等</a:t>
          </a:r>
          <a:r>
            <a:rPr kumimoji="1" lang="en-US" altLang="ja-JP" sz="900">
              <a:latin typeface="ＭＳ Ｐゴシック" panose="020B0600070205080204" pitchFamily="50" charset="-128"/>
              <a:ea typeface="ＭＳ Ｐゴシック" panose="020B0600070205080204" pitchFamily="50" charset="-128"/>
            </a:rPr>
            <a:t>】</a:t>
          </a:r>
        </a:p>
      </xdr:txBody>
    </xdr:sp>
    <xdr:clientData/>
  </xdr:twoCellAnchor>
  <xdr:twoCellAnchor>
    <xdr:from>
      <xdr:col>31</xdr:col>
      <xdr:colOff>127000</xdr:colOff>
      <xdr:row>276</xdr:row>
      <xdr:rowOff>308429</xdr:rowOff>
    </xdr:from>
    <xdr:to>
      <xdr:col>39</xdr:col>
      <xdr:colOff>176911</xdr:colOff>
      <xdr:row>278</xdr:row>
      <xdr:rowOff>206150</xdr:rowOff>
    </xdr:to>
    <xdr:sp macro="" textlink="">
      <xdr:nvSpPr>
        <xdr:cNvPr id="16" name="テキスト ボックス 15"/>
        <xdr:cNvSpPr txBox="1"/>
      </xdr:nvSpPr>
      <xdr:spPr bwMode="auto">
        <a:xfrm>
          <a:off x="5751286" y="90605429"/>
          <a:ext cx="1501339" cy="605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117928</xdr:colOff>
      <xdr:row>278</xdr:row>
      <xdr:rowOff>344714</xdr:rowOff>
    </xdr:from>
    <xdr:to>
      <xdr:col>24</xdr:col>
      <xdr:colOff>147218</xdr:colOff>
      <xdr:row>281</xdr:row>
      <xdr:rowOff>69975</xdr:rowOff>
    </xdr:to>
    <xdr:sp macro="" textlink="">
      <xdr:nvSpPr>
        <xdr:cNvPr id="17" name="正方形/長方形 16"/>
        <xdr:cNvSpPr/>
      </xdr:nvSpPr>
      <xdr:spPr bwMode="auto">
        <a:xfrm>
          <a:off x="3565071" y="91349285"/>
          <a:ext cx="936433" cy="78661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B</a:t>
          </a:r>
          <a:r>
            <a:rPr kumimoji="1" lang="ja-JP" altLang="en-US" sz="800">
              <a:latin typeface="ＭＳ Ｐゴシック" panose="020B0600070205080204" pitchFamily="50" charset="-128"/>
              <a:ea typeface="+mn-ea"/>
            </a:rPr>
            <a:t>．ＥＹストラテジー・アンド・コンサルティング（株）</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141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32</xdr:col>
      <xdr:colOff>154214</xdr:colOff>
      <xdr:row>279</xdr:row>
      <xdr:rowOff>9072</xdr:rowOff>
    </xdr:from>
    <xdr:to>
      <xdr:col>38</xdr:col>
      <xdr:colOff>67589</xdr:colOff>
      <xdr:row>281</xdr:row>
      <xdr:rowOff>106568</xdr:rowOff>
    </xdr:to>
    <xdr:sp macro="" textlink="">
      <xdr:nvSpPr>
        <xdr:cNvPr id="18" name="正方形/長方形 17"/>
        <xdr:cNvSpPr/>
      </xdr:nvSpPr>
      <xdr:spPr bwMode="auto">
        <a:xfrm>
          <a:off x="5959928" y="91367429"/>
          <a:ext cx="1001947" cy="80506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C</a:t>
          </a:r>
          <a:r>
            <a:rPr kumimoji="1" lang="ja-JP" altLang="en-US" sz="800">
              <a:latin typeface="ＭＳ Ｐゴシック" panose="020B0600070205080204" pitchFamily="50" charset="-128"/>
              <a:ea typeface="+mn-ea"/>
            </a:rPr>
            <a:t>．公益社団法人国民健康保険中央会</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43</xdr:col>
      <xdr:colOff>72571</xdr:colOff>
      <xdr:row>279</xdr:row>
      <xdr:rowOff>9072</xdr:rowOff>
    </xdr:from>
    <xdr:to>
      <xdr:col>48</xdr:col>
      <xdr:colOff>101860</xdr:colOff>
      <xdr:row>281</xdr:row>
      <xdr:rowOff>103807</xdr:rowOff>
    </xdr:to>
    <xdr:sp macro="" textlink="">
      <xdr:nvSpPr>
        <xdr:cNvPr id="19" name="正方形/長方形 18"/>
        <xdr:cNvSpPr/>
      </xdr:nvSpPr>
      <xdr:spPr bwMode="auto">
        <a:xfrm>
          <a:off x="7874000" y="91367429"/>
          <a:ext cx="936431" cy="80230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D</a:t>
          </a:r>
          <a:r>
            <a:rPr kumimoji="1" lang="ja-JP" altLang="en-US" sz="800">
              <a:latin typeface="ＭＳ Ｐゴシック" panose="020B0600070205080204" pitchFamily="50" charset="-128"/>
              <a:ea typeface="ＭＳ Ｐゴシック" panose="020B0600070205080204" pitchFamily="50" charset="-128"/>
            </a:rPr>
            <a:t>．アクセンチュア</a:t>
          </a:r>
          <a:r>
            <a:rPr kumimoji="1" lang="ja-JP" altLang="en-US" sz="800">
              <a:latin typeface="ＭＳ Ｐゴシック" panose="020B0600070205080204" pitchFamily="50" charset="-128"/>
              <a:ea typeface="+mn-ea"/>
            </a:rPr>
            <a:t>（株）</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17</xdr:col>
      <xdr:colOff>90713</xdr:colOff>
      <xdr:row>276</xdr:row>
      <xdr:rowOff>317501</xdr:rowOff>
    </xdr:from>
    <xdr:to>
      <xdr:col>27</xdr:col>
      <xdr:colOff>166330</xdr:colOff>
      <xdr:row>278</xdr:row>
      <xdr:rowOff>234225</xdr:rowOff>
    </xdr:to>
    <xdr:sp macro="" textlink="">
      <xdr:nvSpPr>
        <xdr:cNvPr id="21" name="テキスト ボックス 20"/>
        <xdr:cNvSpPr txBox="1"/>
      </xdr:nvSpPr>
      <xdr:spPr bwMode="auto">
        <a:xfrm>
          <a:off x="3174999" y="90614501"/>
          <a:ext cx="1889902" cy="6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一般競争契約（最低価格）</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172358</xdr:colOff>
      <xdr:row>282</xdr:row>
      <xdr:rowOff>0</xdr:rowOff>
    </xdr:from>
    <xdr:to>
      <xdr:col>14</xdr:col>
      <xdr:colOff>29953</xdr:colOff>
      <xdr:row>306</xdr:row>
      <xdr:rowOff>76200</xdr:rowOff>
    </xdr:to>
    <xdr:sp macro="" textlink="">
      <xdr:nvSpPr>
        <xdr:cNvPr id="26" name="テキスト ボックス 25"/>
        <xdr:cNvSpPr txBox="1"/>
      </xdr:nvSpPr>
      <xdr:spPr bwMode="auto">
        <a:xfrm>
          <a:off x="1461408" y="62871350"/>
          <a:ext cx="1146645" cy="247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mn-ea"/>
            </a:rPr>
            <a:t>医療・介護データ等の解析基盤の開発及びレセプト情報・特定健診等情報データベースシステムの更改等</a:t>
          </a:r>
          <a:endParaRPr kumimoji="1" lang="en-US" altLang="ja-JP" sz="800">
            <a:latin typeface="ＭＳ Ｐゴシック" panose="020B0600070205080204" pitchFamily="50" charset="-128"/>
            <a:ea typeface="+mn-ea"/>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r>
            <a:rPr kumimoji="1" lang="ja-JP" altLang="en-US" sz="800">
              <a:latin typeface="ＭＳ Ｐゴシック" panose="020B0600070205080204" pitchFamily="50" charset="-128"/>
              <a:ea typeface="+mn-ea"/>
            </a:rPr>
            <a:t>次期レセプト情報・特定健診等情報データベース分析システムに係る運用開始準備業務及び外部オンサイトリサーチセンター構築等</a:t>
          </a:r>
          <a:endParaRPr kumimoji="1" lang="en-US" altLang="ja-JP" sz="800">
            <a:latin typeface="ＭＳ Ｐゴシック" panose="020B0600070205080204" pitchFamily="50" charset="-128"/>
            <a:ea typeface="+mn-ea"/>
          </a:endParaRPr>
        </a:p>
        <a:p>
          <a:pPr algn="l">
            <a:lnSpc>
              <a:spcPts val="800"/>
            </a:lnSpc>
          </a:pPr>
          <a:endParaRPr kumimoji="1" lang="en-US" altLang="ja-JP" sz="800">
            <a:latin typeface="ＭＳ Ｐゴシック" panose="020B0600070205080204" pitchFamily="50" charset="-128"/>
            <a:ea typeface="+mn-ea"/>
          </a:endParaRPr>
        </a:p>
        <a:p>
          <a:pPr algn="l">
            <a:lnSpc>
              <a:spcPts val="800"/>
            </a:lnSpc>
          </a:pPr>
          <a:r>
            <a:rPr kumimoji="1" lang="ja-JP" altLang="en-US" sz="800">
              <a:latin typeface="ＭＳ Ｐゴシック" panose="020B0600070205080204" pitchFamily="50" charset="-128"/>
              <a:ea typeface="+mn-ea"/>
            </a:rPr>
            <a:t>レセプト情報・特定健診等情報データベースと保健医療分野等データベースの連携に係る共通</a:t>
          </a:r>
          <a:r>
            <a:rPr kumimoji="1" lang="en-US" altLang="ja-JP" sz="800">
              <a:latin typeface="ＭＳ Ｐゴシック" panose="020B0600070205080204" pitchFamily="50" charset="-128"/>
              <a:ea typeface="+mn-ea"/>
            </a:rPr>
            <a:t>ID</a:t>
          </a:r>
          <a:r>
            <a:rPr kumimoji="1" lang="ja-JP" altLang="en-US" sz="800">
              <a:latin typeface="ＭＳ Ｐゴシック" panose="020B0600070205080204" pitchFamily="50" charset="-128"/>
              <a:ea typeface="+mn-ea"/>
            </a:rPr>
            <a:t>生成ツールの開発 </a:t>
          </a: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136072</xdr:colOff>
      <xdr:row>281</xdr:row>
      <xdr:rowOff>290284</xdr:rowOff>
    </xdr:from>
    <xdr:to>
      <xdr:col>14</xdr:col>
      <xdr:colOff>45410</xdr:colOff>
      <xdr:row>286</xdr:row>
      <xdr:rowOff>552450</xdr:rowOff>
    </xdr:to>
    <xdr:sp macro="" textlink="">
      <xdr:nvSpPr>
        <xdr:cNvPr id="27" name="大かっこ 26"/>
        <xdr:cNvSpPr/>
      </xdr:nvSpPr>
      <xdr:spPr bwMode="auto">
        <a:xfrm>
          <a:off x="1425122" y="62812384"/>
          <a:ext cx="1198388" cy="23449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127000</xdr:colOff>
      <xdr:row>282</xdr:row>
      <xdr:rowOff>1</xdr:rowOff>
    </xdr:from>
    <xdr:to>
      <xdr:col>25</xdr:col>
      <xdr:colOff>37836</xdr:colOff>
      <xdr:row>285</xdr:row>
      <xdr:rowOff>190501</xdr:rowOff>
    </xdr:to>
    <xdr:sp macro="" textlink="">
      <xdr:nvSpPr>
        <xdr:cNvPr id="28" name="大かっこ 27"/>
        <xdr:cNvSpPr/>
      </xdr:nvSpPr>
      <xdr:spPr bwMode="auto">
        <a:xfrm>
          <a:off x="3392714" y="92419715"/>
          <a:ext cx="1180836" cy="1251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63499</xdr:colOff>
      <xdr:row>282</xdr:row>
      <xdr:rowOff>18143</xdr:rowOff>
    </xdr:from>
    <xdr:to>
      <xdr:col>38</xdr:col>
      <xdr:colOff>155763</xdr:colOff>
      <xdr:row>284</xdr:row>
      <xdr:rowOff>69518</xdr:rowOff>
    </xdr:to>
    <xdr:sp macro="" textlink="">
      <xdr:nvSpPr>
        <xdr:cNvPr id="29" name="大かっこ 28"/>
        <xdr:cNvSpPr/>
      </xdr:nvSpPr>
      <xdr:spPr bwMode="auto">
        <a:xfrm>
          <a:off x="5869213" y="92437857"/>
          <a:ext cx="1180836" cy="758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127001</xdr:colOff>
      <xdr:row>282</xdr:row>
      <xdr:rowOff>54428</xdr:rowOff>
    </xdr:from>
    <xdr:to>
      <xdr:col>49</xdr:col>
      <xdr:colOff>37837</xdr:colOff>
      <xdr:row>284</xdr:row>
      <xdr:rowOff>105803</xdr:rowOff>
    </xdr:to>
    <xdr:sp macro="" textlink="">
      <xdr:nvSpPr>
        <xdr:cNvPr id="31" name="大かっこ 30"/>
        <xdr:cNvSpPr/>
      </xdr:nvSpPr>
      <xdr:spPr bwMode="auto">
        <a:xfrm>
          <a:off x="7747001" y="92474142"/>
          <a:ext cx="1180836" cy="758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45357</xdr:colOff>
      <xdr:row>282</xdr:row>
      <xdr:rowOff>9072</xdr:rowOff>
    </xdr:from>
    <xdr:to>
      <xdr:col>24</xdr:col>
      <xdr:colOff>85811</xdr:colOff>
      <xdr:row>285</xdr:row>
      <xdr:rowOff>254001</xdr:rowOff>
    </xdr:to>
    <xdr:sp macro="" textlink="">
      <xdr:nvSpPr>
        <xdr:cNvPr id="34" name="テキスト ボックス 33"/>
        <xdr:cNvSpPr txBox="1"/>
      </xdr:nvSpPr>
      <xdr:spPr bwMode="auto">
        <a:xfrm>
          <a:off x="3492500" y="92428786"/>
          <a:ext cx="947597" cy="1306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800">
              <a:solidFill>
                <a:schemeClr val="dk1"/>
              </a:solidFill>
              <a:effectLst/>
              <a:latin typeface="+mn-lt"/>
              <a:ea typeface="+mn-ea"/>
              <a:cs typeface="+mn-cs"/>
            </a:rPr>
            <a:t>医療・介護データ等の解析基盤開発及びレセプト情報・特定健診等情報データベースシステムの更改</a:t>
          </a:r>
          <a:r>
            <a:rPr kumimoji="1" lang="ja-JP" altLang="en-US" sz="800">
              <a:solidFill>
                <a:schemeClr val="dk1"/>
              </a:solidFill>
              <a:effectLst/>
              <a:latin typeface="+mn-lt"/>
              <a:ea typeface="+mn-ea"/>
              <a:cs typeface="+mn-cs"/>
            </a:rPr>
            <a:t>に係る工程管理支援等</a:t>
          </a:r>
          <a:endParaRPr lang="ja-JP" altLang="ja-JP" sz="800">
            <a:effectLst/>
          </a:endParaRPr>
        </a:p>
      </xdr:txBody>
    </xdr:sp>
    <xdr:clientData/>
  </xdr:twoCellAnchor>
  <xdr:twoCellAnchor>
    <xdr:from>
      <xdr:col>32</xdr:col>
      <xdr:colOff>181428</xdr:colOff>
      <xdr:row>282</xdr:row>
      <xdr:rowOff>127001</xdr:rowOff>
    </xdr:from>
    <xdr:to>
      <xdr:col>38</xdr:col>
      <xdr:colOff>40453</xdr:colOff>
      <xdr:row>283</xdr:row>
      <xdr:rowOff>275786</xdr:rowOff>
    </xdr:to>
    <xdr:sp macro="" textlink="">
      <xdr:nvSpPr>
        <xdr:cNvPr id="35" name="テキスト ボックス 34"/>
        <xdr:cNvSpPr txBox="1"/>
      </xdr:nvSpPr>
      <xdr:spPr bwMode="auto">
        <a:xfrm>
          <a:off x="5987142" y="92546715"/>
          <a:ext cx="947597" cy="502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レセプト情報にかかる住所情報等の提供</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27213</xdr:colOff>
      <xdr:row>282</xdr:row>
      <xdr:rowOff>126999</xdr:rowOff>
    </xdr:from>
    <xdr:to>
      <xdr:col>48</xdr:col>
      <xdr:colOff>67668</xdr:colOff>
      <xdr:row>284</xdr:row>
      <xdr:rowOff>234950</xdr:rowOff>
    </xdr:to>
    <xdr:sp macro="" textlink="">
      <xdr:nvSpPr>
        <xdr:cNvPr id="36" name="テキスト ボックス 35"/>
        <xdr:cNvSpPr txBox="1"/>
      </xdr:nvSpPr>
      <xdr:spPr bwMode="auto">
        <a:xfrm>
          <a:off x="7945663" y="62998349"/>
          <a:ext cx="961205" cy="819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医療・介護データ等の解析基盤の構築に関する調査研究</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45357</xdr:colOff>
      <xdr:row>276</xdr:row>
      <xdr:rowOff>335643</xdr:rowOff>
    </xdr:from>
    <xdr:to>
      <xdr:col>49</xdr:col>
      <xdr:colOff>276696</xdr:colOff>
      <xdr:row>278</xdr:row>
      <xdr:rowOff>233364</xdr:rowOff>
    </xdr:to>
    <xdr:sp macro="" textlink="">
      <xdr:nvSpPr>
        <xdr:cNvPr id="38" name="テキスト ボックス 37"/>
        <xdr:cNvSpPr txBox="1"/>
      </xdr:nvSpPr>
      <xdr:spPr bwMode="auto">
        <a:xfrm>
          <a:off x="7665357" y="90632643"/>
          <a:ext cx="1501339" cy="605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18143</xdr:colOff>
      <xdr:row>274</xdr:row>
      <xdr:rowOff>27214</xdr:rowOff>
    </xdr:from>
    <xdr:to>
      <xdr:col>29</xdr:col>
      <xdr:colOff>18143</xdr:colOff>
      <xdr:row>275</xdr:row>
      <xdr:rowOff>27215</xdr:rowOff>
    </xdr:to>
    <xdr:cxnSp macro="">
      <xdr:nvCxnSpPr>
        <xdr:cNvPr id="40" name="直線コネクタ 39"/>
        <xdr:cNvCxnSpPr/>
      </xdr:nvCxnSpPr>
      <xdr:spPr>
        <a:xfrm>
          <a:off x="5279572" y="89616643"/>
          <a:ext cx="0" cy="3537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2" zoomScaleNormal="75" zoomScaleSheetLayoutView="100" zoomScalePageLayoutView="85" workbookViewId="0">
      <selection activeCell="E632" sqref="E632:I63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365</v>
      </c>
      <c r="AJ2" s="850" t="s">
        <v>720</v>
      </c>
      <c r="AK2" s="850"/>
      <c r="AL2" s="850"/>
      <c r="AM2" s="850"/>
      <c r="AN2" s="90" t="s">
        <v>365</v>
      </c>
      <c r="AO2" s="850">
        <v>21</v>
      </c>
      <c r="AP2" s="850"/>
      <c r="AQ2" s="850"/>
      <c r="AR2" s="91" t="s">
        <v>365</v>
      </c>
      <c r="AS2" s="851">
        <v>385</v>
      </c>
      <c r="AT2" s="851"/>
      <c r="AU2" s="851"/>
      <c r="AV2" s="90" t="str">
        <f>IF(AW2="","","-")</f>
        <v/>
      </c>
      <c r="AW2" s="852"/>
      <c r="AX2" s="852"/>
    </row>
    <row r="3" spans="1:50" ht="21" customHeight="1" thickBot="1" x14ac:dyDescent="0.25">
      <c r="A3" s="853" t="s">
        <v>679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689</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690</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691</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693</v>
      </c>
      <c r="H5" s="841"/>
      <c r="I5" s="841"/>
      <c r="J5" s="841"/>
      <c r="K5" s="841"/>
      <c r="L5" s="841"/>
      <c r="M5" s="842" t="s">
        <v>62</v>
      </c>
      <c r="N5" s="843"/>
      <c r="O5" s="843"/>
      <c r="P5" s="843"/>
      <c r="Q5" s="843"/>
      <c r="R5" s="844"/>
      <c r="S5" s="845" t="s">
        <v>694</v>
      </c>
      <c r="T5" s="841"/>
      <c r="U5" s="841"/>
      <c r="V5" s="841"/>
      <c r="W5" s="841"/>
      <c r="X5" s="846"/>
      <c r="Y5" s="847" t="s">
        <v>3</v>
      </c>
      <c r="Z5" s="848"/>
      <c r="AA5" s="848"/>
      <c r="AB5" s="848"/>
      <c r="AC5" s="848"/>
      <c r="AD5" s="849"/>
      <c r="AE5" s="870" t="s">
        <v>695</v>
      </c>
      <c r="AF5" s="870"/>
      <c r="AG5" s="870"/>
      <c r="AH5" s="870"/>
      <c r="AI5" s="870"/>
      <c r="AJ5" s="870"/>
      <c r="AK5" s="870"/>
      <c r="AL5" s="870"/>
      <c r="AM5" s="870"/>
      <c r="AN5" s="870"/>
      <c r="AO5" s="870"/>
      <c r="AP5" s="871"/>
      <c r="AQ5" s="872" t="s">
        <v>692</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56" t="s">
        <v>20</v>
      </c>
      <c r="B7" s="857"/>
      <c r="C7" s="857"/>
      <c r="D7" s="857"/>
      <c r="E7" s="857"/>
      <c r="F7" s="858"/>
      <c r="G7" s="880" t="s">
        <v>696</v>
      </c>
      <c r="H7" s="881"/>
      <c r="I7" s="881"/>
      <c r="J7" s="881"/>
      <c r="K7" s="881"/>
      <c r="L7" s="881"/>
      <c r="M7" s="881"/>
      <c r="N7" s="881"/>
      <c r="O7" s="881"/>
      <c r="P7" s="881"/>
      <c r="Q7" s="881"/>
      <c r="R7" s="881"/>
      <c r="S7" s="881"/>
      <c r="T7" s="881"/>
      <c r="U7" s="881"/>
      <c r="V7" s="881"/>
      <c r="W7" s="881"/>
      <c r="X7" s="882"/>
      <c r="Y7" s="883" t="s">
        <v>350</v>
      </c>
      <c r="Z7" s="702"/>
      <c r="AA7" s="702"/>
      <c r="AB7" s="702"/>
      <c r="AC7" s="702"/>
      <c r="AD7" s="884"/>
      <c r="AE7" s="812" t="s">
        <v>697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2">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785" t="s">
        <v>21</v>
      </c>
      <c r="B9" s="786"/>
      <c r="C9" s="786"/>
      <c r="D9" s="786"/>
      <c r="E9" s="786"/>
      <c r="F9" s="786"/>
      <c r="G9" s="867" t="s">
        <v>698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773" t="s">
        <v>28</v>
      </c>
      <c r="B10" s="774"/>
      <c r="C10" s="774"/>
      <c r="D10" s="774"/>
      <c r="E10" s="774"/>
      <c r="F10" s="774"/>
      <c r="G10" s="775" t="s">
        <v>750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773" t="s">
        <v>5</v>
      </c>
      <c r="B11" s="774"/>
      <c r="C11" s="774"/>
      <c r="D11" s="774"/>
      <c r="E11" s="774"/>
      <c r="F11" s="778"/>
      <c r="G11" s="779" t="str">
        <f>入力規則等!P10</f>
        <v>直接実施</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18"/>
    </row>
    <row r="13" spans="1:50" ht="21" customHeight="1" x14ac:dyDescent="0.2">
      <c r="A13" s="322"/>
      <c r="B13" s="323"/>
      <c r="C13" s="323"/>
      <c r="D13" s="323"/>
      <c r="E13" s="323"/>
      <c r="F13" s="324"/>
      <c r="G13" s="802" t="s">
        <v>6</v>
      </c>
      <c r="H13" s="803"/>
      <c r="I13" s="819" t="s">
        <v>7</v>
      </c>
      <c r="J13" s="820"/>
      <c r="K13" s="820"/>
      <c r="L13" s="820"/>
      <c r="M13" s="820"/>
      <c r="N13" s="820"/>
      <c r="O13" s="821"/>
      <c r="P13" s="714">
        <v>200</v>
      </c>
      <c r="Q13" s="715"/>
      <c r="R13" s="715"/>
      <c r="S13" s="715"/>
      <c r="T13" s="715"/>
      <c r="U13" s="715"/>
      <c r="V13" s="716"/>
      <c r="W13" s="714">
        <v>404</v>
      </c>
      <c r="X13" s="715"/>
      <c r="Y13" s="715"/>
      <c r="Z13" s="715"/>
      <c r="AA13" s="715"/>
      <c r="AB13" s="715"/>
      <c r="AC13" s="716"/>
      <c r="AD13" s="714">
        <v>375</v>
      </c>
      <c r="AE13" s="715"/>
      <c r="AF13" s="715"/>
      <c r="AG13" s="715"/>
      <c r="AH13" s="715"/>
      <c r="AI13" s="715"/>
      <c r="AJ13" s="716"/>
      <c r="AK13" s="714">
        <v>33</v>
      </c>
      <c r="AL13" s="715"/>
      <c r="AM13" s="715"/>
      <c r="AN13" s="715"/>
      <c r="AO13" s="715"/>
      <c r="AP13" s="715"/>
      <c r="AQ13" s="716"/>
      <c r="AR13" s="750">
        <v>0</v>
      </c>
      <c r="AS13" s="751"/>
      <c r="AT13" s="751"/>
      <c r="AU13" s="751"/>
      <c r="AV13" s="751"/>
      <c r="AW13" s="751"/>
      <c r="AX13" s="822"/>
    </row>
    <row r="14" spans="1:50" ht="21" customHeight="1" x14ac:dyDescent="0.2">
      <c r="A14" s="322"/>
      <c r="B14" s="323"/>
      <c r="C14" s="323"/>
      <c r="D14" s="323"/>
      <c r="E14" s="323"/>
      <c r="F14" s="324"/>
      <c r="G14" s="804"/>
      <c r="H14" s="805"/>
      <c r="I14" s="797" t="s">
        <v>8</v>
      </c>
      <c r="J14" s="798"/>
      <c r="K14" s="798"/>
      <c r="L14" s="798"/>
      <c r="M14" s="798"/>
      <c r="N14" s="798"/>
      <c r="O14" s="799"/>
      <c r="P14" s="714">
        <v>939</v>
      </c>
      <c r="Q14" s="715"/>
      <c r="R14" s="715"/>
      <c r="S14" s="715"/>
      <c r="T14" s="715"/>
      <c r="U14" s="715"/>
      <c r="V14" s="716"/>
      <c r="W14" s="714">
        <v>513</v>
      </c>
      <c r="X14" s="715"/>
      <c r="Y14" s="715"/>
      <c r="Z14" s="715"/>
      <c r="AA14" s="715"/>
      <c r="AB14" s="715"/>
      <c r="AC14" s="716"/>
      <c r="AD14" s="714" t="s">
        <v>696</v>
      </c>
      <c r="AE14" s="715"/>
      <c r="AF14" s="715"/>
      <c r="AG14" s="715"/>
      <c r="AH14" s="715"/>
      <c r="AI14" s="715"/>
      <c r="AJ14" s="716"/>
      <c r="AK14" s="714" t="s">
        <v>721</v>
      </c>
      <c r="AL14" s="715"/>
      <c r="AM14" s="715"/>
      <c r="AN14" s="715"/>
      <c r="AO14" s="715"/>
      <c r="AP14" s="715"/>
      <c r="AQ14" s="716"/>
      <c r="AR14" s="808"/>
      <c r="AS14" s="808"/>
      <c r="AT14" s="808"/>
      <c r="AU14" s="808"/>
      <c r="AV14" s="808"/>
      <c r="AW14" s="808"/>
      <c r="AX14" s="809"/>
    </row>
    <row r="15" spans="1:50" ht="21" customHeight="1" x14ac:dyDescent="0.2">
      <c r="A15" s="322"/>
      <c r="B15" s="323"/>
      <c r="C15" s="323"/>
      <c r="D15" s="323"/>
      <c r="E15" s="323"/>
      <c r="F15" s="324"/>
      <c r="G15" s="804"/>
      <c r="H15" s="805"/>
      <c r="I15" s="797" t="s">
        <v>48</v>
      </c>
      <c r="J15" s="810"/>
      <c r="K15" s="810"/>
      <c r="L15" s="810"/>
      <c r="M15" s="810"/>
      <c r="N15" s="810"/>
      <c r="O15" s="811"/>
      <c r="P15" s="714">
        <v>803</v>
      </c>
      <c r="Q15" s="715"/>
      <c r="R15" s="715"/>
      <c r="S15" s="715"/>
      <c r="T15" s="715"/>
      <c r="U15" s="715"/>
      <c r="V15" s="716"/>
      <c r="W15" s="714">
        <v>1139</v>
      </c>
      <c r="X15" s="715"/>
      <c r="Y15" s="715"/>
      <c r="Z15" s="715"/>
      <c r="AA15" s="715"/>
      <c r="AB15" s="715"/>
      <c r="AC15" s="716"/>
      <c r="AD15" s="714">
        <v>513</v>
      </c>
      <c r="AE15" s="715"/>
      <c r="AF15" s="715"/>
      <c r="AG15" s="715"/>
      <c r="AH15" s="715"/>
      <c r="AI15" s="715"/>
      <c r="AJ15" s="716"/>
      <c r="AK15" s="714" t="s">
        <v>721</v>
      </c>
      <c r="AL15" s="715"/>
      <c r="AM15" s="715"/>
      <c r="AN15" s="715"/>
      <c r="AO15" s="715"/>
      <c r="AP15" s="715"/>
      <c r="AQ15" s="716"/>
      <c r="AR15" s="714"/>
      <c r="AS15" s="715"/>
      <c r="AT15" s="715"/>
      <c r="AU15" s="715"/>
      <c r="AV15" s="715"/>
      <c r="AW15" s="715"/>
      <c r="AX15" s="823"/>
    </row>
    <row r="16" spans="1:50" ht="21" customHeight="1" x14ac:dyDescent="0.2">
      <c r="A16" s="322"/>
      <c r="B16" s="323"/>
      <c r="C16" s="323"/>
      <c r="D16" s="323"/>
      <c r="E16" s="323"/>
      <c r="F16" s="324"/>
      <c r="G16" s="804"/>
      <c r="H16" s="805"/>
      <c r="I16" s="797" t="s">
        <v>49</v>
      </c>
      <c r="J16" s="810"/>
      <c r="K16" s="810"/>
      <c r="L16" s="810"/>
      <c r="M16" s="810"/>
      <c r="N16" s="810"/>
      <c r="O16" s="811"/>
      <c r="P16" s="714">
        <v>-1139</v>
      </c>
      <c r="Q16" s="715"/>
      <c r="R16" s="715"/>
      <c r="S16" s="715"/>
      <c r="T16" s="715"/>
      <c r="U16" s="715"/>
      <c r="V16" s="716"/>
      <c r="W16" s="714">
        <v>-513</v>
      </c>
      <c r="X16" s="715"/>
      <c r="Y16" s="715"/>
      <c r="Z16" s="715"/>
      <c r="AA16" s="715"/>
      <c r="AB16" s="715"/>
      <c r="AC16" s="716"/>
      <c r="AD16" s="714" t="s">
        <v>696</v>
      </c>
      <c r="AE16" s="715"/>
      <c r="AF16" s="715"/>
      <c r="AG16" s="715"/>
      <c r="AH16" s="715"/>
      <c r="AI16" s="715"/>
      <c r="AJ16" s="716"/>
      <c r="AK16" s="714" t="s">
        <v>721</v>
      </c>
      <c r="AL16" s="715"/>
      <c r="AM16" s="715"/>
      <c r="AN16" s="715"/>
      <c r="AO16" s="715"/>
      <c r="AP16" s="715"/>
      <c r="AQ16" s="716"/>
      <c r="AR16" s="815"/>
      <c r="AS16" s="816"/>
      <c r="AT16" s="816"/>
      <c r="AU16" s="816"/>
      <c r="AV16" s="816"/>
      <c r="AW16" s="816"/>
      <c r="AX16" s="817"/>
    </row>
    <row r="17" spans="1:50" ht="24.75" customHeight="1" x14ac:dyDescent="0.2">
      <c r="A17" s="322"/>
      <c r="B17" s="323"/>
      <c r="C17" s="323"/>
      <c r="D17" s="323"/>
      <c r="E17" s="323"/>
      <c r="F17" s="324"/>
      <c r="G17" s="804"/>
      <c r="H17" s="805"/>
      <c r="I17" s="797" t="s">
        <v>47</v>
      </c>
      <c r="J17" s="798"/>
      <c r="K17" s="798"/>
      <c r="L17" s="798"/>
      <c r="M17" s="798"/>
      <c r="N17" s="798"/>
      <c r="O17" s="799"/>
      <c r="P17" s="714" t="s">
        <v>696</v>
      </c>
      <c r="Q17" s="715"/>
      <c r="R17" s="715"/>
      <c r="S17" s="715"/>
      <c r="T17" s="715"/>
      <c r="U17" s="715"/>
      <c r="V17" s="716"/>
      <c r="W17" s="714" t="s">
        <v>696</v>
      </c>
      <c r="X17" s="715"/>
      <c r="Y17" s="715"/>
      <c r="Z17" s="715"/>
      <c r="AA17" s="715"/>
      <c r="AB17" s="715"/>
      <c r="AC17" s="716"/>
      <c r="AD17" s="714" t="s">
        <v>696</v>
      </c>
      <c r="AE17" s="715"/>
      <c r="AF17" s="715"/>
      <c r="AG17" s="715"/>
      <c r="AH17" s="715"/>
      <c r="AI17" s="715"/>
      <c r="AJ17" s="716"/>
      <c r="AK17" s="714" t="s">
        <v>721</v>
      </c>
      <c r="AL17" s="715"/>
      <c r="AM17" s="715"/>
      <c r="AN17" s="715"/>
      <c r="AO17" s="715"/>
      <c r="AP17" s="715"/>
      <c r="AQ17" s="716"/>
      <c r="AR17" s="800"/>
      <c r="AS17" s="800"/>
      <c r="AT17" s="800"/>
      <c r="AU17" s="800"/>
      <c r="AV17" s="800"/>
      <c r="AW17" s="800"/>
      <c r="AX17" s="801"/>
    </row>
    <row r="18" spans="1:50" ht="24.75" customHeight="1" x14ac:dyDescent="0.2">
      <c r="A18" s="322"/>
      <c r="B18" s="323"/>
      <c r="C18" s="323"/>
      <c r="D18" s="323"/>
      <c r="E18" s="323"/>
      <c r="F18" s="324"/>
      <c r="G18" s="806"/>
      <c r="H18" s="807"/>
      <c r="I18" s="790" t="s">
        <v>18</v>
      </c>
      <c r="J18" s="791"/>
      <c r="K18" s="791"/>
      <c r="L18" s="791"/>
      <c r="M18" s="791"/>
      <c r="N18" s="791"/>
      <c r="O18" s="792"/>
      <c r="P18" s="793">
        <f>SUM(P13:V17)</f>
        <v>803</v>
      </c>
      <c r="Q18" s="794"/>
      <c r="R18" s="794"/>
      <c r="S18" s="794"/>
      <c r="T18" s="794"/>
      <c r="U18" s="794"/>
      <c r="V18" s="795"/>
      <c r="W18" s="793">
        <f>SUM(W13:AC17)</f>
        <v>1543</v>
      </c>
      <c r="X18" s="794"/>
      <c r="Y18" s="794"/>
      <c r="Z18" s="794"/>
      <c r="AA18" s="794"/>
      <c r="AB18" s="794"/>
      <c r="AC18" s="795"/>
      <c r="AD18" s="793">
        <f>SUM(AD13:AJ17)</f>
        <v>888</v>
      </c>
      <c r="AE18" s="794"/>
      <c r="AF18" s="794"/>
      <c r="AG18" s="794"/>
      <c r="AH18" s="794"/>
      <c r="AI18" s="794"/>
      <c r="AJ18" s="795"/>
      <c r="AK18" s="793">
        <f>SUM(AK13:AQ17)</f>
        <v>33</v>
      </c>
      <c r="AL18" s="794"/>
      <c r="AM18" s="794"/>
      <c r="AN18" s="794"/>
      <c r="AO18" s="794"/>
      <c r="AP18" s="794"/>
      <c r="AQ18" s="795"/>
      <c r="AR18" s="793">
        <f>SUM(AR13:AX17)</f>
        <v>0</v>
      </c>
      <c r="AS18" s="794"/>
      <c r="AT18" s="794"/>
      <c r="AU18" s="794"/>
      <c r="AV18" s="794"/>
      <c r="AW18" s="794"/>
      <c r="AX18" s="796"/>
    </row>
    <row r="19" spans="1:50" ht="24.75" customHeight="1" x14ac:dyDescent="0.2">
      <c r="A19" s="322"/>
      <c r="B19" s="323"/>
      <c r="C19" s="323"/>
      <c r="D19" s="323"/>
      <c r="E19" s="323"/>
      <c r="F19" s="324"/>
      <c r="G19" s="765" t="s">
        <v>9</v>
      </c>
      <c r="H19" s="766"/>
      <c r="I19" s="766"/>
      <c r="J19" s="766"/>
      <c r="K19" s="766"/>
      <c r="L19" s="766"/>
      <c r="M19" s="766"/>
      <c r="N19" s="766"/>
      <c r="O19" s="766"/>
      <c r="P19" s="714">
        <v>310</v>
      </c>
      <c r="Q19" s="715"/>
      <c r="R19" s="715"/>
      <c r="S19" s="715"/>
      <c r="T19" s="715"/>
      <c r="U19" s="715"/>
      <c r="V19" s="716"/>
      <c r="W19" s="714">
        <v>1156</v>
      </c>
      <c r="X19" s="715"/>
      <c r="Y19" s="715"/>
      <c r="Z19" s="715"/>
      <c r="AA19" s="715"/>
      <c r="AB19" s="715"/>
      <c r="AC19" s="716"/>
      <c r="AD19" s="714">
        <v>802</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2">
      <c r="A20" s="322"/>
      <c r="B20" s="323"/>
      <c r="C20" s="323"/>
      <c r="D20" s="323"/>
      <c r="E20" s="323"/>
      <c r="F20" s="324"/>
      <c r="G20" s="765" t="s">
        <v>10</v>
      </c>
      <c r="H20" s="766"/>
      <c r="I20" s="766"/>
      <c r="J20" s="766"/>
      <c r="K20" s="766"/>
      <c r="L20" s="766"/>
      <c r="M20" s="766"/>
      <c r="N20" s="766"/>
      <c r="O20" s="766"/>
      <c r="P20" s="761">
        <f>IF(P18=0, "-", SUM(P19)/P18)</f>
        <v>0.38605230386052303</v>
      </c>
      <c r="Q20" s="761"/>
      <c r="R20" s="761"/>
      <c r="S20" s="761"/>
      <c r="T20" s="761"/>
      <c r="U20" s="761"/>
      <c r="V20" s="761"/>
      <c r="W20" s="761">
        <f>IF(W18=0, "-", SUM(W19)/W18)</f>
        <v>0.74918988982501622</v>
      </c>
      <c r="X20" s="761"/>
      <c r="Y20" s="761"/>
      <c r="Z20" s="761"/>
      <c r="AA20" s="761"/>
      <c r="AB20" s="761"/>
      <c r="AC20" s="761"/>
      <c r="AD20" s="761">
        <f>IF(AD18=0, "-", SUM(AD19)/AD18)</f>
        <v>0.90315315315315314</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318</v>
      </c>
      <c r="H21" s="760"/>
      <c r="I21" s="760"/>
      <c r="J21" s="760"/>
      <c r="K21" s="760"/>
      <c r="L21" s="760"/>
      <c r="M21" s="760"/>
      <c r="N21" s="760"/>
      <c r="O21" s="760"/>
      <c r="P21" s="761">
        <f>IF(P19=0, "-", SUM(P19)/SUM(P13,P14))</f>
        <v>0.27216856892010538</v>
      </c>
      <c r="Q21" s="761"/>
      <c r="R21" s="761"/>
      <c r="S21" s="761"/>
      <c r="T21" s="761"/>
      <c r="U21" s="761"/>
      <c r="V21" s="761"/>
      <c r="W21" s="761">
        <f>IF(W19=0, "-", SUM(W19)/SUM(W13,W14))</f>
        <v>1.2606324972737186</v>
      </c>
      <c r="X21" s="761"/>
      <c r="Y21" s="761"/>
      <c r="Z21" s="761"/>
      <c r="AA21" s="761"/>
      <c r="AB21" s="761"/>
      <c r="AC21" s="761"/>
      <c r="AD21" s="761">
        <f>IF(AD19=0, "-", SUM(AD19)/SUM(AD13,AD14))</f>
        <v>2.1386666666666665</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20" t="s">
        <v>674</v>
      </c>
      <c r="B22" s="721"/>
      <c r="C22" s="721"/>
      <c r="D22" s="721"/>
      <c r="E22" s="721"/>
      <c r="F22" s="722"/>
      <c r="G22" s="726" t="s">
        <v>307</v>
      </c>
      <c r="H22" s="565"/>
      <c r="I22" s="565"/>
      <c r="J22" s="565"/>
      <c r="K22" s="565"/>
      <c r="L22" s="565"/>
      <c r="M22" s="565"/>
      <c r="N22" s="565"/>
      <c r="O22" s="566"/>
      <c r="P22" s="727" t="s">
        <v>672</v>
      </c>
      <c r="Q22" s="565"/>
      <c r="R22" s="565"/>
      <c r="S22" s="565"/>
      <c r="T22" s="565"/>
      <c r="U22" s="565"/>
      <c r="V22" s="566"/>
      <c r="W22" s="727" t="s">
        <v>673</v>
      </c>
      <c r="X22" s="565"/>
      <c r="Y22" s="565"/>
      <c r="Z22" s="565"/>
      <c r="AA22" s="565"/>
      <c r="AB22" s="565"/>
      <c r="AC22" s="566"/>
      <c r="AD22" s="727" t="s">
        <v>306</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51.6" customHeight="1" x14ac:dyDescent="0.2">
      <c r="A23" s="723"/>
      <c r="B23" s="724"/>
      <c r="C23" s="724"/>
      <c r="D23" s="724"/>
      <c r="E23" s="724"/>
      <c r="F23" s="725"/>
      <c r="G23" s="747" t="s">
        <v>699</v>
      </c>
      <c r="H23" s="748"/>
      <c r="I23" s="748"/>
      <c r="J23" s="748"/>
      <c r="K23" s="748"/>
      <c r="L23" s="748"/>
      <c r="M23" s="748"/>
      <c r="N23" s="748"/>
      <c r="O23" s="749"/>
      <c r="P23" s="750">
        <v>33</v>
      </c>
      <c r="Q23" s="751"/>
      <c r="R23" s="751"/>
      <c r="S23" s="751"/>
      <c r="T23" s="751"/>
      <c r="U23" s="751"/>
      <c r="V23" s="752"/>
      <c r="W23" s="750">
        <v>0</v>
      </c>
      <c r="X23" s="751"/>
      <c r="Y23" s="751"/>
      <c r="Z23" s="751"/>
      <c r="AA23" s="751"/>
      <c r="AB23" s="751"/>
      <c r="AC23" s="752"/>
      <c r="AD23" s="753" t="s">
        <v>761</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2">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2">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2">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2">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2">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3"/>
      <c r="B29" s="724"/>
      <c r="C29" s="724"/>
      <c r="D29" s="724"/>
      <c r="E29" s="724"/>
      <c r="F29" s="725"/>
      <c r="G29" s="313" t="s">
        <v>18</v>
      </c>
      <c r="H29" s="734"/>
      <c r="I29" s="734"/>
      <c r="J29" s="734"/>
      <c r="K29" s="734"/>
      <c r="L29" s="734"/>
      <c r="M29" s="734"/>
      <c r="N29" s="734"/>
      <c r="O29" s="735"/>
      <c r="P29" s="736">
        <f>AK13</f>
        <v>33</v>
      </c>
      <c r="Q29" s="737"/>
      <c r="R29" s="737"/>
      <c r="S29" s="737"/>
      <c r="T29" s="737"/>
      <c r="U29" s="737"/>
      <c r="V29" s="738"/>
      <c r="W29" s="739">
        <v>0</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2">
      <c r="A30" s="742" t="s">
        <v>661</v>
      </c>
      <c r="B30" s="743"/>
      <c r="C30" s="743"/>
      <c r="D30" s="743"/>
      <c r="E30" s="743"/>
      <c r="F30" s="744"/>
      <c r="G30" s="745" t="s">
        <v>751</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2">
      <c r="A31" s="663" t="s">
        <v>662</v>
      </c>
      <c r="B31" s="168"/>
      <c r="C31" s="168"/>
      <c r="D31" s="168"/>
      <c r="E31" s="168"/>
      <c r="F31" s="169"/>
      <c r="G31" s="704" t="s">
        <v>654</v>
      </c>
      <c r="H31" s="705"/>
      <c r="I31" s="705"/>
      <c r="J31" s="705"/>
      <c r="K31" s="705"/>
      <c r="L31" s="705"/>
      <c r="M31" s="705"/>
      <c r="N31" s="705"/>
      <c r="O31" s="705"/>
      <c r="P31" s="706" t="s">
        <v>653</v>
      </c>
      <c r="Q31" s="705"/>
      <c r="R31" s="705"/>
      <c r="S31" s="705"/>
      <c r="T31" s="705"/>
      <c r="U31" s="705"/>
      <c r="V31" s="705"/>
      <c r="W31" s="705"/>
      <c r="X31" s="707"/>
      <c r="Y31" s="708"/>
      <c r="Z31" s="709"/>
      <c r="AA31" s="710"/>
      <c r="AB31" s="641" t="s">
        <v>11</v>
      </c>
      <c r="AC31" s="641"/>
      <c r="AD31" s="641"/>
      <c r="AE31" s="131" t="s">
        <v>498</v>
      </c>
      <c r="AF31" s="711"/>
      <c r="AG31" s="711"/>
      <c r="AH31" s="712"/>
      <c r="AI31" s="131" t="s">
        <v>650</v>
      </c>
      <c r="AJ31" s="711"/>
      <c r="AK31" s="711"/>
      <c r="AL31" s="712"/>
      <c r="AM31" s="131" t="s">
        <v>466</v>
      </c>
      <c r="AN31" s="711"/>
      <c r="AO31" s="711"/>
      <c r="AP31" s="712"/>
      <c r="AQ31" s="638" t="s">
        <v>497</v>
      </c>
      <c r="AR31" s="639"/>
      <c r="AS31" s="639"/>
      <c r="AT31" s="640"/>
      <c r="AU31" s="638" t="s">
        <v>675</v>
      </c>
      <c r="AV31" s="639"/>
      <c r="AW31" s="639"/>
      <c r="AX31" s="648"/>
    </row>
    <row r="32" spans="1:50" ht="23.25" customHeight="1" x14ac:dyDescent="0.2">
      <c r="A32" s="663"/>
      <c r="B32" s="168"/>
      <c r="C32" s="168"/>
      <c r="D32" s="168"/>
      <c r="E32" s="168"/>
      <c r="F32" s="169"/>
      <c r="G32" s="713" t="s">
        <v>748</v>
      </c>
      <c r="H32" s="650"/>
      <c r="I32" s="650"/>
      <c r="J32" s="650"/>
      <c r="K32" s="650"/>
      <c r="L32" s="650"/>
      <c r="M32" s="650"/>
      <c r="N32" s="650"/>
      <c r="O32" s="650"/>
      <c r="P32" s="400" t="s">
        <v>723</v>
      </c>
      <c r="Q32" s="654"/>
      <c r="R32" s="654"/>
      <c r="S32" s="654"/>
      <c r="T32" s="654"/>
      <c r="U32" s="654"/>
      <c r="V32" s="654"/>
      <c r="W32" s="654"/>
      <c r="X32" s="655"/>
      <c r="Y32" s="659" t="s">
        <v>52</v>
      </c>
      <c r="Z32" s="660"/>
      <c r="AA32" s="661"/>
      <c r="AB32" s="662" t="s">
        <v>703</v>
      </c>
      <c r="AC32" s="662"/>
      <c r="AD32" s="662"/>
      <c r="AE32" s="631">
        <v>1</v>
      </c>
      <c r="AF32" s="631"/>
      <c r="AG32" s="631"/>
      <c r="AH32" s="631"/>
      <c r="AI32" s="631">
        <v>1</v>
      </c>
      <c r="AJ32" s="631"/>
      <c r="AK32" s="631"/>
      <c r="AL32" s="631"/>
      <c r="AM32" s="631">
        <v>1</v>
      </c>
      <c r="AN32" s="631"/>
      <c r="AO32" s="631"/>
      <c r="AP32" s="631"/>
      <c r="AQ32" s="677" t="s">
        <v>755</v>
      </c>
      <c r="AR32" s="631"/>
      <c r="AS32" s="631"/>
      <c r="AT32" s="631"/>
      <c r="AU32" s="108" t="s">
        <v>760</v>
      </c>
      <c r="AV32" s="633"/>
      <c r="AW32" s="633"/>
      <c r="AX32" s="634"/>
    </row>
    <row r="33" spans="1:51" ht="23.25"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703</v>
      </c>
      <c r="AC33" s="662"/>
      <c r="AD33" s="662"/>
      <c r="AE33" s="631">
        <v>1</v>
      </c>
      <c r="AF33" s="631"/>
      <c r="AG33" s="631"/>
      <c r="AH33" s="631"/>
      <c r="AI33" s="631">
        <v>1</v>
      </c>
      <c r="AJ33" s="631"/>
      <c r="AK33" s="631"/>
      <c r="AL33" s="631"/>
      <c r="AM33" s="631">
        <v>1</v>
      </c>
      <c r="AN33" s="631"/>
      <c r="AO33" s="631"/>
      <c r="AP33" s="631"/>
      <c r="AQ33" s="631">
        <v>1</v>
      </c>
      <c r="AR33" s="631"/>
      <c r="AS33" s="631"/>
      <c r="AT33" s="631"/>
      <c r="AU33" s="632">
        <v>1</v>
      </c>
      <c r="AV33" s="633"/>
      <c r="AW33" s="633"/>
      <c r="AX33" s="634"/>
    </row>
    <row r="34" spans="1:51" ht="23.25" customHeight="1" x14ac:dyDescent="0.2">
      <c r="A34" s="695" t="s">
        <v>663</v>
      </c>
      <c r="B34" s="696"/>
      <c r="C34" s="696"/>
      <c r="D34" s="696"/>
      <c r="E34" s="696"/>
      <c r="F34" s="697"/>
      <c r="G34" s="191" t="s">
        <v>664</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498</v>
      </c>
      <c r="AF34" s="191"/>
      <c r="AG34" s="191"/>
      <c r="AH34" s="192"/>
      <c r="AI34" s="190" t="s">
        <v>650</v>
      </c>
      <c r="AJ34" s="191"/>
      <c r="AK34" s="191"/>
      <c r="AL34" s="192"/>
      <c r="AM34" s="190" t="s">
        <v>466</v>
      </c>
      <c r="AN34" s="191"/>
      <c r="AO34" s="191"/>
      <c r="AP34" s="192"/>
      <c r="AQ34" s="642" t="s">
        <v>676</v>
      </c>
      <c r="AR34" s="643"/>
      <c r="AS34" s="643"/>
      <c r="AT34" s="643"/>
      <c r="AU34" s="643"/>
      <c r="AV34" s="643"/>
      <c r="AW34" s="643"/>
      <c r="AX34" s="644"/>
    </row>
    <row r="35" spans="1:51" ht="23.25" customHeight="1" x14ac:dyDescent="0.2">
      <c r="A35" s="698"/>
      <c r="B35" s="699"/>
      <c r="C35" s="699"/>
      <c r="D35" s="699"/>
      <c r="E35" s="699"/>
      <c r="F35" s="700"/>
      <c r="G35" s="667" t="s">
        <v>665</v>
      </c>
      <c r="H35" s="668"/>
      <c r="I35" s="668"/>
      <c r="J35" s="668"/>
      <c r="K35" s="668"/>
      <c r="L35" s="668"/>
      <c r="M35" s="668"/>
      <c r="N35" s="668"/>
      <c r="O35" s="668"/>
      <c r="P35" s="668"/>
      <c r="Q35" s="668"/>
      <c r="R35" s="668"/>
      <c r="S35" s="668"/>
      <c r="T35" s="668"/>
      <c r="U35" s="668"/>
      <c r="V35" s="668"/>
      <c r="W35" s="668"/>
      <c r="X35" s="668"/>
      <c r="Y35" s="671" t="s">
        <v>663</v>
      </c>
      <c r="Z35" s="672"/>
      <c r="AA35" s="673"/>
      <c r="AB35" s="674"/>
      <c r="AC35" s="675"/>
      <c r="AD35" s="676"/>
      <c r="AE35" s="677" t="s">
        <v>754</v>
      </c>
      <c r="AF35" s="677"/>
      <c r="AG35" s="677"/>
      <c r="AH35" s="677"/>
      <c r="AI35" s="677" t="s">
        <v>754</v>
      </c>
      <c r="AJ35" s="677"/>
      <c r="AK35" s="677"/>
      <c r="AL35" s="677"/>
      <c r="AM35" s="677" t="s">
        <v>754</v>
      </c>
      <c r="AN35" s="677"/>
      <c r="AO35" s="677"/>
      <c r="AP35" s="677"/>
      <c r="AQ35" s="108" t="s">
        <v>754</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666</v>
      </c>
      <c r="Z36" s="664"/>
      <c r="AA36" s="665"/>
      <c r="AB36" s="627" t="s">
        <v>667</v>
      </c>
      <c r="AC36" s="628"/>
      <c r="AD36" s="629"/>
      <c r="AE36" s="630" t="s">
        <v>754</v>
      </c>
      <c r="AF36" s="630"/>
      <c r="AG36" s="630"/>
      <c r="AH36" s="630"/>
      <c r="AI36" s="630" t="s">
        <v>754</v>
      </c>
      <c r="AJ36" s="630"/>
      <c r="AK36" s="630"/>
      <c r="AL36" s="630"/>
      <c r="AM36" s="630" t="s">
        <v>754</v>
      </c>
      <c r="AN36" s="630"/>
      <c r="AO36" s="630"/>
      <c r="AP36" s="630"/>
      <c r="AQ36" s="630" t="s">
        <v>754</v>
      </c>
      <c r="AR36" s="630"/>
      <c r="AS36" s="630"/>
      <c r="AT36" s="630"/>
      <c r="AU36" s="630"/>
      <c r="AV36" s="630"/>
      <c r="AW36" s="630"/>
      <c r="AX36" s="666"/>
    </row>
    <row r="37" spans="1:51" ht="18.75" customHeight="1" x14ac:dyDescent="0.2">
      <c r="A37" s="683" t="s">
        <v>314</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498</v>
      </c>
      <c r="AF37" s="625"/>
      <c r="AG37" s="625"/>
      <c r="AH37" s="626"/>
      <c r="AI37" s="693" t="s">
        <v>650</v>
      </c>
      <c r="AJ37" s="693"/>
      <c r="AK37" s="693"/>
      <c r="AL37" s="624"/>
      <c r="AM37" s="693" t="s">
        <v>466</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696</v>
      </c>
      <c r="AR38" s="523"/>
      <c r="AS38" s="142" t="s">
        <v>224</v>
      </c>
      <c r="AT38" s="143"/>
      <c r="AU38" s="141">
        <v>4</v>
      </c>
      <c r="AV38" s="141"/>
      <c r="AW38" s="123" t="s">
        <v>170</v>
      </c>
      <c r="AX38" s="144"/>
    </row>
    <row r="39" spans="1:51" ht="23.25" customHeight="1" x14ac:dyDescent="0.2">
      <c r="A39" s="689"/>
      <c r="B39" s="687"/>
      <c r="C39" s="687"/>
      <c r="D39" s="687"/>
      <c r="E39" s="687"/>
      <c r="F39" s="688"/>
      <c r="G39" s="193" t="s">
        <v>749</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696</v>
      </c>
      <c r="AC39" s="163"/>
      <c r="AD39" s="163"/>
      <c r="AE39" s="108" t="s">
        <v>696</v>
      </c>
      <c r="AF39" s="102"/>
      <c r="AG39" s="102"/>
      <c r="AH39" s="102"/>
      <c r="AI39" s="108" t="s">
        <v>696</v>
      </c>
      <c r="AJ39" s="102"/>
      <c r="AK39" s="102"/>
      <c r="AL39" s="102"/>
      <c r="AM39" s="108" t="s">
        <v>747</v>
      </c>
      <c r="AN39" s="102"/>
      <c r="AO39" s="102"/>
      <c r="AP39" s="102"/>
      <c r="AQ39" s="109" t="s">
        <v>696</v>
      </c>
      <c r="AR39" s="110"/>
      <c r="AS39" s="110"/>
      <c r="AT39" s="111"/>
      <c r="AU39" s="102">
        <v>1</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696</v>
      </c>
      <c r="AC40" s="107"/>
      <c r="AD40" s="107"/>
      <c r="AE40" s="108" t="s">
        <v>696</v>
      </c>
      <c r="AF40" s="102"/>
      <c r="AG40" s="102"/>
      <c r="AH40" s="102"/>
      <c r="AI40" s="108" t="s">
        <v>696</v>
      </c>
      <c r="AJ40" s="102"/>
      <c r="AK40" s="102"/>
      <c r="AL40" s="102"/>
      <c r="AM40" s="108" t="s">
        <v>747</v>
      </c>
      <c r="AN40" s="102"/>
      <c r="AO40" s="102"/>
      <c r="AP40" s="102"/>
      <c r="AQ40" s="109" t="s">
        <v>696</v>
      </c>
      <c r="AR40" s="110"/>
      <c r="AS40" s="110"/>
      <c r="AT40" s="111"/>
      <c r="AU40" s="102">
        <v>1</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696</v>
      </c>
      <c r="AF41" s="102"/>
      <c r="AG41" s="102"/>
      <c r="AH41" s="102"/>
      <c r="AI41" s="108" t="s">
        <v>696</v>
      </c>
      <c r="AJ41" s="102"/>
      <c r="AK41" s="102"/>
      <c r="AL41" s="102"/>
      <c r="AM41" s="108" t="s">
        <v>747</v>
      </c>
      <c r="AN41" s="102"/>
      <c r="AO41" s="102"/>
      <c r="AP41" s="102"/>
      <c r="AQ41" s="109" t="s">
        <v>696</v>
      </c>
      <c r="AR41" s="110"/>
      <c r="AS41" s="110"/>
      <c r="AT41" s="111"/>
      <c r="AU41" s="102">
        <v>100</v>
      </c>
      <c r="AV41" s="102"/>
      <c r="AW41" s="102"/>
      <c r="AX41" s="103"/>
    </row>
    <row r="42" spans="1:51" ht="23.25" customHeight="1" x14ac:dyDescent="0.2">
      <c r="A42" s="202" t="s">
        <v>341</v>
      </c>
      <c r="B42" s="165"/>
      <c r="C42" s="165"/>
      <c r="D42" s="165"/>
      <c r="E42" s="165"/>
      <c r="F42" s="166"/>
      <c r="G42" s="204" t="s">
        <v>755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42" t="s">
        <v>661</v>
      </c>
      <c r="B64" s="743"/>
      <c r="C64" s="743"/>
      <c r="D64" s="743"/>
      <c r="E64" s="743"/>
      <c r="F64" s="744"/>
      <c r="G64" s="745" t="s">
        <v>753</v>
      </c>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1</v>
      </c>
    </row>
    <row r="65" spans="1:51" ht="31.5" customHeight="1" x14ac:dyDescent="0.2">
      <c r="A65" s="663" t="s">
        <v>662</v>
      </c>
      <c r="B65" s="168"/>
      <c r="C65" s="168"/>
      <c r="D65" s="168"/>
      <c r="E65" s="168"/>
      <c r="F65" s="169"/>
      <c r="G65" s="704" t="s">
        <v>654</v>
      </c>
      <c r="H65" s="705"/>
      <c r="I65" s="705"/>
      <c r="J65" s="705"/>
      <c r="K65" s="705"/>
      <c r="L65" s="705"/>
      <c r="M65" s="705"/>
      <c r="N65" s="705"/>
      <c r="O65" s="705"/>
      <c r="P65" s="706" t="s">
        <v>653</v>
      </c>
      <c r="Q65" s="705"/>
      <c r="R65" s="705"/>
      <c r="S65" s="705"/>
      <c r="T65" s="705"/>
      <c r="U65" s="705"/>
      <c r="V65" s="705"/>
      <c r="W65" s="705"/>
      <c r="X65" s="707"/>
      <c r="Y65" s="708"/>
      <c r="Z65" s="709"/>
      <c r="AA65" s="710"/>
      <c r="AB65" s="641" t="s">
        <v>11</v>
      </c>
      <c r="AC65" s="641"/>
      <c r="AD65" s="641"/>
      <c r="AE65" s="131" t="s">
        <v>498</v>
      </c>
      <c r="AF65" s="711"/>
      <c r="AG65" s="711"/>
      <c r="AH65" s="712"/>
      <c r="AI65" s="131" t="s">
        <v>650</v>
      </c>
      <c r="AJ65" s="711"/>
      <c r="AK65" s="711"/>
      <c r="AL65" s="712"/>
      <c r="AM65" s="131" t="s">
        <v>466</v>
      </c>
      <c r="AN65" s="711"/>
      <c r="AO65" s="711"/>
      <c r="AP65" s="712"/>
      <c r="AQ65" s="638" t="s">
        <v>497</v>
      </c>
      <c r="AR65" s="639"/>
      <c r="AS65" s="639"/>
      <c r="AT65" s="640"/>
      <c r="AU65" s="638" t="s">
        <v>675</v>
      </c>
      <c r="AV65" s="639"/>
      <c r="AW65" s="639"/>
      <c r="AX65" s="648"/>
      <c r="AY65">
        <f>COUNTA($G$66)</f>
        <v>1</v>
      </c>
    </row>
    <row r="66" spans="1:51" ht="23.25" customHeight="1" x14ac:dyDescent="0.2">
      <c r="A66" s="663"/>
      <c r="B66" s="168"/>
      <c r="C66" s="168"/>
      <c r="D66" s="168"/>
      <c r="E66" s="168"/>
      <c r="F66" s="169"/>
      <c r="G66" s="713" t="s">
        <v>722</v>
      </c>
      <c r="H66" s="650"/>
      <c r="I66" s="650"/>
      <c r="J66" s="650"/>
      <c r="K66" s="650"/>
      <c r="L66" s="650"/>
      <c r="M66" s="650"/>
      <c r="N66" s="650"/>
      <c r="O66" s="650"/>
      <c r="P66" s="653" t="s">
        <v>704</v>
      </c>
      <c r="Q66" s="654"/>
      <c r="R66" s="654"/>
      <c r="S66" s="654"/>
      <c r="T66" s="654"/>
      <c r="U66" s="654"/>
      <c r="V66" s="654"/>
      <c r="W66" s="654"/>
      <c r="X66" s="655"/>
      <c r="Y66" s="659" t="s">
        <v>52</v>
      </c>
      <c r="Z66" s="660"/>
      <c r="AA66" s="661"/>
      <c r="AB66" s="662" t="s">
        <v>703</v>
      </c>
      <c r="AC66" s="662"/>
      <c r="AD66" s="662"/>
      <c r="AE66" s="631" t="s">
        <v>696</v>
      </c>
      <c r="AF66" s="631"/>
      <c r="AG66" s="631"/>
      <c r="AH66" s="631"/>
      <c r="AI66" s="631">
        <v>1</v>
      </c>
      <c r="AJ66" s="631"/>
      <c r="AK66" s="631"/>
      <c r="AL66" s="631"/>
      <c r="AM66" s="631">
        <v>1</v>
      </c>
      <c r="AN66" s="631"/>
      <c r="AO66" s="631"/>
      <c r="AP66" s="631"/>
      <c r="AQ66" s="677" t="s">
        <v>747</v>
      </c>
      <c r="AR66" s="631"/>
      <c r="AS66" s="631"/>
      <c r="AT66" s="631"/>
      <c r="AU66" s="108" t="s">
        <v>760</v>
      </c>
      <c r="AV66" s="633"/>
      <c r="AW66" s="633"/>
      <c r="AX66" s="634"/>
      <c r="AY66">
        <f>$AY$65</f>
        <v>1</v>
      </c>
    </row>
    <row r="67" spans="1:51" ht="23.25"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703</v>
      </c>
      <c r="AC67" s="662"/>
      <c r="AD67" s="662"/>
      <c r="AE67" s="631" t="s">
        <v>696</v>
      </c>
      <c r="AF67" s="631"/>
      <c r="AG67" s="631"/>
      <c r="AH67" s="631"/>
      <c r="AI67" s="631">
        <v>1</v>
      </c>
      <c r="AJ67" s="631"/>
      <c r="AK67" s="631"/>
      <c r="AL67" s="631"/>
      <c r="AM67" s="631">
        <v>1</v>
      </c>
      <c r="AN67" s="631"/>
      <c r="AO67" s="631"/>
      <c r="AP67" s="631"/>
      <c r="AQ67" s="631">
        <v>1</v>
      </c>
      <c r="AR67" s="631"/>
      <c r="AS67" s="631"/>
      <c r="AT67" s="631"/>
      <c r="AU67" s="632">
        <v>1</v>
      </c>
      <c r="AV67" s="633"/>
      <c r="AW67" s="633"/>
      <c r="AX67" s="634"/>
      <c r="AY67">
        <f>$AY$65</f>
        <v>1</v>
      </c>
    </row>
    <row r="68" spans="1:51" ht="23.25" customHeight="1" x14ac:dyDescent="0.2">
      <c r="A68" s="695" t="s">
        <v>663</v>
      </c>
      <c r="B68" s="696"/>
      <c r="C68" s="696"/>
      <c r="D68" s="696"/>
      <c r="E68" s="696"/>
      <c r="F68" s="697"/>
      <c r="G68" s="191" t="s">
        <v>664</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498</v>
      </c>
      <c r="AF68" s="134"/>
      <c r="AG68" s="134"/>
      <c r="AH68" s="134"/>
      <c r="AI68" s="134" t="s">
        <v>650</v>
      </c>
      <c r="AJ68" s="134"/>
      <c r="AK68" s="134"/>
      <c r="AL68" s="134"/>
      <c r="AM68" s="134" t="s">
        <v>466</v>
      </c>
      <c r="AN68" s="134"/>
      <c r="AO68" s="134"/>
      <c r="AP68" s="134"/>
      <c r="AQ68" s="642" t="s">
        <v>676</v>
      </c>
      <c r="AR68" s="643"/>
      <c r="AS68" s="643"/>
      <c r="AT68" s="643"/>
      <c r="AU68" s="643"/>
      <c r="AV68" s="643"/>
      <c r="AW68" s="643"/>
      <c r="AX68" s="644"/>
      <c r="AY68">
        <f>IF(SUBSTITUTE(SUBSTITUTE($G$69,"／",""),"　","")="",0,1)</f>
        <v>0</v>
      </c>
    </row>
    <row r="69" spans="1:51" ht="23.25" customHeight="1" x14ac:dyDescent="0.2">
      <c r="A69" s="698"/>
      <c r="B69" s="699"/>
      <c r="C69" s="699"/>
      <c r="D69" s="699"/>
      <c r="E69" s="699"/>
      <c r="F69" s="700"/>
      <c r="G69" s="667" t="s">
        <v>705</v>
      </c>
      <c r="H69" s="668"/>
      <c r="I69" s="668"/>
      <c r="J69" s="668"/>
      <c r="K69" s="668"/>
      <c r="L69" s="668"/>
      <c r="M69" s="668"/>
      <c r="N69" s="668"/>
      <c r="O69" s="668"/>
      <c r="P69" s="668"/>
      <c r="Q69" s="668"/>
      <c r="R69" s="668"/>
      <c r="S69" s="668"/>
      <c r="T69" s="668"/>
      <c r="U69" s="668"/>
      <c r="V69" s="668"/>
      <c r="W69" s="668"/>
      <c r="X69" s="668"/>
      <c r="Y69" s="671" t="s">
        <v>663</v>
      </c>
      <c r="Z69" s="672"/>
      <c r="AA69" s="673"/>
      <c r="AB69" s="674"/>
      <c r="AC69" s="675"/>
      <c r="AD69" s="676"/>
      <c r="AE69" s="677" t="s">
        <v>754</v>
      </c>
      <c r="AF69" s="677"/>
      <c r="AG69" s="677"/>
      <c r="AH69" s="677"/>
      <c r="AI69" s="677" t="s">
        <v>754</v>
      </c>
      <c r="AJ69" s="677"/>
      <c r="AK69" s="677"/>
      <c r="AL69" s="677"/>
      <c r="AM69" s="677" t="s">
        <v>754</v>
      </c>
      <c r="AN69" s="677"/>
      <c r="AO69" s="677"/>
      <c r="AP69" s="677"/>
      <c r="AQ69" s="108" t="s">
        <v>754</v>
      </c>
      <c r="AR69" s="102"/>
      <c r="AS69" s="102"/>
      <c r="AT69" s="102"/>
      <c r="AU69" s="102"/>
      <c r="AV69" s="102"/>
      <c r="AW69" s="102"/>
      <c r="AX69" s="103"/>
      <c r="AY69">
        <f>$AY$68</f>
        <v>0</v>
      </c>
    </row>
    <row r="70" spans="1:51" ht="46.5"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666</v>
      </c>
      <c r="Z70" s="664"/>
      <c r="AA70" s="665"/>
      <c r="AB70" s="627" t="s">
        <v>667</v>
      </c>
      <c r="AC70" s="628"/>
      <c r="AD70" s="629"/>
      <c r="AE70" s="630" t="s">
        <v>754</v>
      </c>
      <c r="AF70" s="630"/>
      <c r="AG70" s="630"/>
      <c r="AH70" s="630"/>
      <c r="AI70" s="630" t="s">
        <v>754</v>
      </c>
      <c r="AJ70" s="630"/>
      <c r="AK70" s="630"/>
      <c r="AL70" s="630"/>
      <c r="AM70" s="630" t="s">
        <v>754</v>
      </c>
      <c r="AN70" s="630"/>
      <c r="AO70" s="630"/>
      <c r="AP70" s="630"/>
      <c r="AQ70" s="630" t="s">
        <v>754</v>
      </c>
      <c r="AR70" s="630"/>
      <c r="AS70" s="630"/>
      <c r="AT70" s="630"/>
      <c r="AU70" s="630"/>
      <c r="AV70" s="630"/>
      <c r="AW70" s="630"/>
      <c r="AX70" s="666"/>
      <c r="AY70">
        <f>$AY$68</f>
        <v>0</v>
      </c>
    </row>
    <row r="71" spans="1:51" ht="18.75" customHeight="1" x14ac:dyDescent="0.2">
      <c r="A71" s="432" t="s">
        <v>314</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1</v>
      </c>
    </row>
    <row r="72" spans="1:51" ht="18.75"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696</v>
      </c>
      <c r="AR72" s="523"/>
      <c r="AS72" s="142" t="s">
        <v>224</v>
      </c>
      <c r="AT72" s="143"/>
      <c r="AU72" s="141">
        <v>4</v>
      </c>
      <c r="AV72" s="141"/>
      <c r="AW72" s="123" t="s">
        <v>170</v>
      </c>
      <c r="AX72" s="144"/>
      <c r="AY72">
        <f t="shared" ref="AY72:AY77" si="1">$AY$71</f>
        <v>1</v>
      </c>
    </row>
    <row r="73" spans="1:51" ht="23.25" customHeight="1" x14ac:dyDescent="0.2">
      <c r="A73" s="613"/>
      <c r="B73" s="611"/>
      <c r="C73" s="611"/>
      <c r="D73" s="611"/>
      <c r="E73" s="611"/>
      <c r="F73" s="612"/>
      <c r="G73" s="193" t="s">
        <v>701</v>
      </c>
      <c r="H73" s="194"/>
      <c r="I73" s="194"/>
      <c r="J73" s="194"/>
      <c r="K73" s="194"/>
      <c r="L73" s="194"/>
      <c r="M73" s="194"/>
      <c r="N73" s="194"/>
      <c r="O73" s="195"/>
      <c r="P73" s="146" t="s">
        <v>702</v>
      </c>
      <c r="Q73" s="146"/>
      <c r="R73" s="146"/>
      <c r="S73" s="146"/>
      <c r="T73" s="146"/>
      <c r="U73" s="146"/>
      <c r="V73" s="146"/>
      <c r="W73" s="146"/>
      <c r="X73" s="147"/>
      <c r="Y73" s="234" t="s">
        <v>12</v>
      </c>
      <c r="Z73" s="235"/>
      <c r="AA73" s="236"/>
      <c r="AB73" s="163" t="s">
        <v>696</v>
      </c>
      <c r="AC73" s="163"/>
      <c r="AD73" s="163"/>
      <c r="AE73" s="108" t="s">
        <v>696</v>
      </c>
      <c r="AF73" s="102"/>
      <c r="AG73" s="102"/>
      <c r="AH73" s="102"/>
      <c r="AI73" s="108" t="s">
        <v>696</v>
      </c>
      <c r="AJ73" s="102"/>
      <c r="AK73" s="102"/>
      <c r="AL73" s="102"/>
      <c r="AM73" s="108" t="s">
        <v>747</v>
      </c>
      <c r="AN73" s="102"/>
      <c r="AO73" s="102"/>
      <c r="AP73" s="102"/>
      <c r="AQ73" s="109" t="s">
        <v>696</v>
      </c>
      <c r="AR73" s="110"/>
      <c r="AS73" s="110"/>
      <c r="AT73" s="111"/>
      <c r="AU73" s="102">
        <v>1</v>
      </c>
      <c r="AV73" s="102"/>
      <c r="AW73" s="102"/>
      <c r="AX73" s="103"/>
      <c r="AY73">
        <f t="shared" si="1"/>
        <v>1</v>
      </c>
    </row>
    <row r="74" spans="1:51" ht="23.25"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696</v>
      </c>
      <c r="AC74" s="107"/>
      <c r="AD74" s="107"/>
      <c r="AE74" s="108" t="s">
        <v>696</v>
      </c>
      <c r="AF74" s="102"/>
      <c r="AG74" s="102"/>
      <c r="AH74" s="102"/>
      <c r="AI74" s="108" t="s">
        <v>696</v>
      </c>
      <c r="AJ74" s="102"/>
      <c r="AK74" s="102"/>
      <c r="AL74" s="102"/>
      <c r="AM74" s="108" t="s">
        <v>747</v>
      </c>
      <c r="AN74" s="102"/>
      <c r="AO74" s="102"/>
      <c r="AP74" s="102"/>
      <c r="AQ74" s="109" t="s">
        <v>696</v>
      </c>
      <c r="AR74" s="110"/>
      <c r="AS74" s="110"/>
      <c r="AT74" s="111"/>
      <c r="AU74" s="102">
        <v>1</v>
      </c>
      <c r="AV74" s="102"/>
      <c r="AW74" s="102"/>
      <c r="AX74" s="103"/>
      <c r="AY74">
        <f t="shared" si="1"/>
        <v>1</v>
      </c>
    </row>
    <row r="75" spans="1:51" ht="23.25"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696</v>
      </c>
      <c r="AF75" s="102"/>
      <c r="AG75" s="102"/>
      <c r="AH75" s="102"/>
      <c r="AI75" s="108" t="s">
        <v>696</v>
      </c>
      <c r="AJ75" s="102"/>
      <c r="AK75" s="102"/>
      <c r="AL75" s="102"/>
      <c r="AM75" s="108" t="s">
        <v>747</v>
      </c>
      <c r="AN75" s="102"/>
      <c r="AO75" s="102"/>
      <c r="AP75" s="102"/>
      <c r="AQ75" s="109" t="s">
        <v>696</v>
      </c>
      <c r="AR75" s="110"/>
      <c r="AS75" s="110"/>
      <c r="AT75" s="111"/>
      <c r="AU75" s="102">
        <v>100</v>
      </c>
      <c r="AV75" s="102"/>
      <c r="AW75" s="102"/>
      <c r="AX75" s="103"/>
      <c r="AY75">
        <f t="shared" si="1"/>
        <v>1</v>
      </c>
    </row>
    <row r="76" spans="1:51" ht="23.25" customHeight="1" x14ac:dyDescent="0.2">
      <c r="A76" s="202" t="s">
        <v>341</v>
      </c>
      <c r="B76" s="165"/>
      <c r="C76" s="165"/>
      <c r="D76" s="165"/>
      <c r="E76" s="165"/>
      <c r="F76" s="166"/>
      <c r="G76" s="204" t="s">
        <v>755</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8" t="s">
        <v>661</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2">
      <c r="A99" s="663" t="s">
        <v>662</v>
      </c>
      <c r="B99" s="168"/>
      <c r="C99" s="168"/>
      <c r="D99" s="168"/>
      <c r="E99" s="168"/>
      <c r="F99" s="169"/>
      <c r="G99" s="704" t="s">
        <v>654</v>
      </c>
      <c r="H99" s="705"/>
      <c r="I99" s="705"/>
      <c r="J99" s="705"/>
      <c r="K99" s="705"/>
      <c r="L99" s="705"/>
      <c r="M99" s="705"/>
      <c r="N99" s="705"/>
      <c r="O99" s="705"/>
      <c r="P99" s="706" t="s">
        <v>653</v>
      </c>
      <c r="Q99" s="705"/>
      <c r="R99" s="705"/>
      <c r="S99" s="705"/>
      <c r="T99" s="705"/>
      <c r="U99" s="705"/>
      <c r="V99" s="705"/>
      <c r="W99" s="705"/>
      <c r="X99" s="707"/>
      <c r="Y99" s="708"/>
      <c r="Z99" s="709"/>
      <c r="AA99" s="710"/>
      <c r="AB99" s="641" t="s">
        <v>11</v>
      </c>
      <c r="AC99" s="641"/>
      <c r="AD99" s="641"/>
      <c r="AE99" s="134" t="s">
        <v>498</v>
      </c>
      <c r="AF99" s="134"/>
      <c r="AG99" s="134"/>
      <c r="AH99" s="134"/>
      <c r="AI99" s="134" t="s">
        <v>650</v>
      </c>
      <c r="AJ99" s="134"/>
      <c r="AK99" s="134"/>
      <c r="AL99" s="134"/>
      <c r="AM99" s="134" t="s">
        <v>466</v>
      </c>
      <c r="AN99" s="134"/>
      <c r="AO99" s="134"/>
      <c r="AP99" s="134"/>
      <c r="AQ99" s="638" t="s">
        <v>497</v>
      </c>
      <c r="AR99" s="639"/>
      <c r="AS99" s="639"/>
      <c r="AT99" s="640"/>
      <c r="AU99" s="638" t="s">
        <v>675</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663</v>
      </c>
      <c r="B102" s="120"/>
      <c r="C102" s="120"/>
      <c r="D102" s="120"/>
      <c r="E102" s="120"/>
      <c r="F102" s="678"/>
      <c r="G102" s="191" t="s">
        <v>664</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498</v>
      </c>
      <c r="AF102" s="134"/>
      <c r="AG102" s="134"/>
      <c r="AH102" s="134"/>
      <c r="AI102" s="134" t="s">
        <v>650</v>
      </c>
      <c r="AJ102" s="134"/>
      <c r="AK102" s="134"/>
      <c r="AL102" s="134"/>
      <c r="AM102" s="134" t="s">
        <v>466</v>
      </c>
      <c r="AN102" s="134"/>
      <c r="AO102" s="134"/>
      <c r="AP102" s="134"/>
      <c r="AQ102" s="642" t="s">
        <v>676</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665</v>
      </c>
      <c r="H103" s="668"/>
      <c r="I103" s="668"/>
      <c r="J103" s="668"/>
      <c r="K103" s="668"/>
      <c r="L103" s="668"/>
      <c r="M103" s="668"/>
      <c r="N103" s="668"/>
      <c r="O103" s="668"/>
      <c r="P103" s="668"/>
      <c r="Q103" s="668"/>
      <c r="R103" s="668"/>
      <c r="S103" s="668"/>
      <c r="T103" s="668"/>
      <c r="U103" s="668"/>
      <c r="V103" s="668"/>
      <c r="W103" s="668"/>
      <c r="X103" s="668"/>
      <c r="Y103" s="671" t="s">
        <v>663</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666</v>
      </c>
      <c r="Z104" s="664"/>
      <c r="AA104" s="665"/>
      <c r="AB104" s="627" t="s">
        <v>667</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314</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8" t="s">
        <v>661</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2">
      <c r="A133" s="663" t="s">
        <v>662</v>
      </c>
      <c r="B133" s="168"/>
      <c r="C133" s="168"/>
      <c r="D133" s="168"/>
      <c r="E133" s="168"/>
      <c r="F133" s="169"/>
      <c r="G133" s="704" t="s">
        <v>654</v>
      </c>
      <c r="H133" s="705"/>
      <c r="I133" s="705"/>
      <c r="J133" s="705"/>
      <c r="K133" s="705"/>
      <c r="L133" s="705"/>
      <c r="M133" s="705"/>
      <c r="N133" s="705"/>
      <c r="O133" s="705"/>
      <c r="P133" s="706" t="s">
        <v>653</v>
      </c>
      <c r="Q133" s="705"/>
      <c r="R133" s="705"/>
      <c r="S133" s="705"/>
      <c r="T133" s="705"/>
      <c r="U133" s="705"/>
      <c r="V133" s="705"/>
      <c r="W133" s="705"/>
      <c r="X133" s="707"/>
      <c r="Y133" s="708"/>
      <c r="Z133" s="709"/>
      <c r="AA133" s="710"/>
      <c r="AB133" s="641" t="s">
        <v>11</v>
      </c>
      <c r="AC133" s="641"/>
      <c r="AD133" s="641"/>
      <c r="AE133" s="134" t="s">
        <v>498</v>
      </c>
      <c r="AF133" s="134"/>
      <c r="AG133" s="134"/>
      <c r="AH133" s="134"/>
      <c r="AI133" s="134" t="s">
        <v>650</v>
      </c>
      <c r="AJ133" s="134"/>
      <c r="AK133" s="134"/>
      <c r="AL133" s="134"/>
      <c r="AM133" s="134" t="s">
        <v>466</v>
      </c>
      <c r="AN133" s="134"/>
      <c r="AO133" s="134"/>
      <c r="AP133" s="134"/>
      <c r="AQ133" s="638" t="s">
        <v>497</v>
      </c>
      <c r="AR133" s="639"/>
      <c r="AS133" s="639"/>
      <c r="AT133" s="640"/>
      <c r="AU133" s="638" t="s">
        <v>675</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663</v>
      </c>
      <c r="B136" s="120"/>
      <c r="C136" s="120"/>
      <c r="D136" s="120"/>
      <c r="E136" s="120"/>
      <c r="F136" s="678"/>
      <c r="G136" s="191" t="s">
        <v>664</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498</v>
      </c>
      <c r="AF136" s="134"/>
      <c r="AG136" s="134"/>
      <c r="AH136" s="134"/>
      <c r="AI136" s="134" t="s">
        <v>650</v>
      </c>
      <c r="AJ136" s="134"/>
      <c r="AK136" s="134"/>
      <c r="AL136" s="134"/>
      <c r="AM136" s="134" t="s">
        <v>466</v>
      </c>
      <c r="AN136" s="134"/>
      <c r="AO136" s="134"/>
      <c r="AP136" s="134"/>
      <c r="AQ136" s="642" t="s">
        <v>676</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665</v>
      </c>
      <c r="H137" s="668"/>
      <c r="I137" s="668"/>
      <c r="J137" s="668"/>
      <c r="K137" s="668"/>
      <c r="L137" s="668"/>
      <c r="M137" s="668"/>
      <c r="N137" s="668"/>
      <c r="O137" s="668"/>
      <c r="P137" s="668"/>
      <c r="Q137" s="668"/>
      <c r="R137" s="668"/>
      <c r="S137" s="668"/>
      <c r="T137" s="668"/>
      <c r="U137" s="668"/>
      <c r="V137" s="668"/>
      <c r="W137" s="668"/>
      <c r="X137" s="668"/>
      <c r="Y137" s="671" t="s">
        <v>663</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666</v>
      </c>
      <c r="Z138" s="664"/>
      <c r="AA138" s="665"/>
      <c r="AB138" s="627" t="s">
        <v>667</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314</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8" t="s">
        <v>661</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2">
      <c r="A167" s="663" t="s">
        <v>662</v>
      </c>
      <c r="B167" s="168"/>
      <c r="C167" s="168"/>
      <c r="D167" s="168"/>
      <c r="E167" s="168"/>
      <c r="F167" s="169"/>
      <c r="G167" s="704" t="s">
        <v>654</v>
      </c>
      <c r="H167" s="705"/>
      <c r="I167" s="705"/>
      <c r="J167" s="705"/>
      <c r="K167" s="705"/>
      <c r="L167" s="705"/>
      <c r="M167" s="705"/>
      <c r="N167" s="705"/>
      <c r="O167" s="705"/>
      <c r="P167" s="706" t="s">
        <v>653</v>
      </c>
      <c r="Q167" s="705"/>
      <c r="R167" s="705"/>
      <c r="S167" s="705"/>
      <c r="T167" s="705"/>
      <c r="U167" s="705"/>
      <c r="V167" s="705"/>
      <c r="W167" s="705"/>
      <c r="X167" s="707"/>
      <c r="Y167" s="708"/>
      <c r="Z167" s="709"/>
      <c r="AA167" s="710"/>
      <c r="AB167" s="641" t="s">
        <v>11</v>
      </c>
      <c r="AC167" s="641"/>
      <c r="AD167" s="641"/>
      <c r="AE167" s="134" t="s">
        <v>498</v>
      </c>
      <c r="AF167" s="134"/>
      <c r="AG167" s="134"/>
      <c r="AH167" s="134"/>
      <c r="AI167" s="134" t="s">
        <v>650</v>
      </c>
      <c r="AJ167" s="134"/>
      <c r="AK167" s="134"/>
      <c r="AL167" s="134"/>
      <c r="AM167" s="134" t="s">
        <v>466</v>
      </c>
      <c r="AN167" s="134"/>
      <c r="AO167" s="134"/>
      <c r="AP167" s="134"/>
      <c r="AQ167" s="638" t="s">
        <v>497</v>
      </c>
      <c r="AR167" s="639"/>
      <c r="AS167" s="639"/>
      <c r="AT167" s="640"/>
      <c r="AU167" s="638" t="s">
        <v>675</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663</v>
      </c>
      <c r="B170" s="120"/>
      <c r="C170" s="120"/>
      <c r="D170" s="120"/>
      <c r="E170" s="120"/>
      <c r="F170" s="678"/>
      <c r="G170" s="191" t="s">
        <v>664</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498</v>
      </c>
      <c r="AF170" s="134"/>
      <c r="AG170" s="134"/>
      <c r="AH170" s="134"/>
      <c r="AI170" s="134" t="s">
        <v>650</v>
      </c>
      <c r="AJ170" s="134"/>
      <c r="AK170" s="134"/>
      <c r="AL170" s="134"/>
      <c r="AM170" s="134" t="s">
        <v>466</v>
      </c>
      <c r="AN170" s="134"/>
      <c r="AO170" s="134"/>
      <c r="AP170" s="134"/>
      <c r="AQ170" s="642" t="s">
        <v>676</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665</v>
      </c>
      <c r="H171" s="668"/>
      <c r="I171" s="668"/>
      <c r="J171" s="668"/>
      <c r="K171" s="668"/>
      <c r="L171" s="668"/>
      <c r="M171" s="668"/>
      <c r="N171" s="668"/>
      <c r="O171" s="668"/>
      <c r="P171" s="668"/>
      <c r="Q171" s="668"/>
      <c r="R171" s="668"/>
      <c r="S171" s="668"/>
      <c r="T171" s="668"/>
      <c r="U171" s="668"/>
      <c r="V171" s="668"/>
      <c r="W171" s="668"/>
      <c r="X171" s="668"/>
      <c r="Y171" s="671" t="s">
        <v>663</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666</v>
      </c>
      <c r="Z172" s="664"/>
      <c r="AA172" s="665"/>
      <c r="AB172" s="627" t="s">
        <v>667</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314</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315</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311</v>
      </c>
      <c r="X200" s="600"/>
      <c r="Y200" s="603"/>
      <c r="Z200" s="603"/>
      <c r="AA200" s="604"/>
      <c r="AB200" s="597" t="s">
        <v>11</v>
      </c>
      <c r="AC200" s="594"/>
      <c r="AD200" s="595"/>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331</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331</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332</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319</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330</v>
      </c>
      <c r="X205" s="558"/>
      <c r="Y205" s="563" t="s">
        <v>12</v>
      </c>
      <c r="Z205" s="563"/>
      <c r="AA205" s="564"/>
      <c r="AB205" s="573" t="s">
        <v>331</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331</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332</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315</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344</v>
      </c>
      <c r="B213" s="512"/>
      <c r="C213" s="512"/>
      <c r="D213" s="512"/>
      <c r="E213" s="513" t="s">
        <v>303</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5">
      <c r="A214" s="432" t="s">
        <v>658</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310</v>
      </c>
      <c r="AP214" s="435"/>
      <c r="AQ214" s="435"/>
      <c r="AR214" s="96"/>
      <c r="AS214" s="434"/>
      <c r="AT214" s="435"/>
      <c r="AU214" s="435"/>
      <c r="AV214" s="435"/>
      <c r="AW214" s="435"/>
      <c r="AX214" s="436"/>
      <c r="AY214">
        <f>COUNTIF($AR$214,"☑")</f>
        <v>0</v>
      </c>
    </row>
    <row r="215" spans="1:51" ht="45" customHeight="1" x14ac:dyDescent="0.2">
      <c r="A215" s="421" t="s">
        <v>364</v>
      </c>
      <c r="B215" s="422"/>
      <c r="C215" s="425" t="s">
        <v>227</v>
      </c>
      <c r="D215" s="422"/>
      <c r="E215" s="427" t="s">
        <v>243</v>
      </c>
      <c r="F215" s="428"/>
      <c r="G215" s="429" t="s">
        <v>725</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724</v>
      </c>
      <c r="H216" s="146"/>
      <c r="I216" s="146"/>
      <c r="J216" s="146"/>
      <c r="K216" s="146"/>
      <c r="L216" s="146"/>
      <c r="M216" s="146"/>
      <c r="N216" s="146"/>
      <c r="O216" s="146"/>
      <c r="P216" s="146"/>
      <c r="Q216" s="146"/>
      <c r="R216" s="146"/>
      <c r="S216" s="146"/>
      <c r="T216" s="146"/>
      <c r="U216" s="146"/>
      <c r="V216" s="147"/>
      <c r="W216" s="497" t="s">
        <v>668</v>
      </c>
      <c r="X216" s="498"/>
      <c r="Y216" s="498"/>
      <c r="Z216" s="498"/>
      <c r="AA216" s="499"/>
      <c r="AB216" s="500" t="s">
        <v>726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669</v>
      </c>
      <c r="X217" s="504"/>
      <c r="Y217" s="504"/>
      <c r="Z217" s="504"/>
      <c r="AA217" s="505"/>
      <c r="AB217" s="500" t="s">
        <v>727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23"/>
      <c r="B218" s="424"/>
      <c r="C218" s="506" t="s">
        <v>681</v>
      </c>
      <c r="D218" s="507"/>
      <c r="E218" s="164" t="s">
        <v>360</v>
      </c>
      <c r="F218" s="166"/>
      <c r="G218" s="487" t="s">
        <v>230</v>
      </c>
      <c r="H218" s="488"/>
      <c r="I218" s="488"/>
      <c r="J218" s="508" t="s">
        <v>231</v>
      </c>
      <c r="K218" s="509"/>
      <c r="L218" s="509"/>
      <c r="M218" s="509"/>
      <c r="N218" s="509"/>
      <c r="O218" s="509"/>
      <c r="P218" s="509"/>
      <c r="Q218" s="509"/>
      <c r="R218" s="509"/>
      <c r="S218" s="509"/>
      <c r="T218" s="510"/>
      <c r="U218" s="485" t="s">
        <v>757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2">
      <c r="A219" s="423"/>
      <c r="B219" s="424"/>
      <c r="C219" s="426"/>
      <c r="D219" s="424"/>
      <c r="E219" s="167"/>
      <c r="F219" s="169"/>
      <c r="G219" s="487" t="s">
        <v>682</v>
      </c>
      <c r="H219" s="488"/>
      <c r="I219" s="488"/>
      <c r="J219" s="488"/>
      <c r="K219" s="488"/>
      <c r="L219" s="488"/>
      <c r="M219" s="488"/>
      <c r="N219" s="488"/>
      <c r="O219" s="488"/>
      <c r="P219" s="488"/>
      <c r="Q219" s="488"/>
      <c r="R219" s="488"/>
      <c r="S219" s="488"/>
      <c r="T219" s="488"/>
      <c r="U219" s="484" t="s">
        <v>728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5">
      <c r="A220" s="423"/>
      <c r="B220" s="424"/>
      <c r="C220" s="426"/>
      <c r="D220" s="424"/>
      <c r="E220" s="172"/>
      <c r="F220" s="174"/>
      <c r="G220" s="487" t="s">
        <v>669</v>
      </c>
      <c r="H220" s="488"/>
      <c r="I220" s="488"/>
      <c r="J220" s="488"/>
      <c r="K220" s="488"/>
      <c r="L220" s="488"/>
      <c r="M220" s="488"/>
      <c r="N220" s="488"/>
      <c r="O220" s="488"/>
      <c r="P220" s="488"/>
      <c r="Q220" s="488"/>
      <c r="R220" s="488"/>
      <c r="S220" s="488"/>
      <c r="T220" s="488"/>
      <c r="U220" s="824" t="s">
        <v>752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39.6"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707</v>
      </c>
      <c r="AE223" s="467"/>
      <c r="AF223" s="467"/>
      <c r="AG223" s="468" t="s">
        <v>729</v>
      </c>
      <c r="AH223" s="469"/>
      <c r="AI223" s="469"/>
      <c r="AJ223" s="469"/>
      <c r="AK223" s="469"/>
      <c r="AL223" s="469"/>
      <c r="AM223" s="469"/>
      <c r="AN223" s="469"/>
      <c r="AO223" s="469"/>
      <c r="AP223" s="469"/>
      <c r="AQ223" s="469"/>
      <c r="AR223" s="469"/>
      <c r="AS223" s="469"/>
      <c r="AT223" s="469"/>
      <c r="AU223" s="469"/>
      <c r="AV223" s="469"/>
      <c r="AW223" s="469"/>
      <c r="AX223" s="470"/>
    </row>
    <row r="224" spans="1:51" ht="39.6"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707</v>
      </c>
      <c r="AE224" s="380"/>
      <c r="AF224" s="380"/>
      <c r="AG224" s="374" t="s">
        <v>730</v>
      </c>
      <c r="AH224" s="375"/>
      <c r="AI224" s="375"/>
      <c r="AJ224" s="375"/>
      <c r="AK224" s="375"/>
      <c r="AL224" s="375"/>
      <c r="AM224" s="375"/>
      <c r="AN224" s="375"/>
      <c r="AO224" s="375"/>
      <c r="AP224" s="375"/>
      <c r="AQ224" s="375"/>
      <c r="AR224" s="375"/>
      <c r="AS224" s="375"/>
      <c r="AT224" s="375"/>
      <c r="AU224" s="375"/>
      <c r="AV224" s="375"/>
      <c r="AW224" s="375"/>
      <c r="AX224" s="376"/>
    </row>
    <row r="225" spans="1:50" ht="96"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707</v>
      </c>
      <c r="AE225" s="417"/>
      <c r="AF225" s="417"/>
      <c r="AG225" s="402" t="s">
        <v>731</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707</v>
      </c>
      <c r="AE226" s="398"/>
      <c r="AF226" s="398"/>
      <c r="AG226" s="400" t="s">
        <v>746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745</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732</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733</v>
      </c>
      <c r="AE229" s="364"/>
      <c r="AF229" s="364"/>
      <c r="AG229" s="366" t="s">
        <v>721</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707</v>
      </c>
      <c r="AE230" s="380"/>
      <c r="AF230" s="380"/>
      <c r="AG230" s="374" t="s">
        <v>734</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733</v>
      </c>
      <c r="AE231" s="380"/>
      <c r="AF231" s="380"/>
      <c r="AG231" s="374" t="s">
        <v>721</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707</v>
      </c>
      <c r="AE232" s="380"/>
      <c r="AF232" s="380"/>
      <c r="AG232" s="374" t="s">
        <v>735</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312</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733</v>
      </c>
      <c r="AE233" s="417"/>
      <c r="AF233" s="417"/>
      <c r="AG233" s="418" t="s">
        <v>365</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313</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733</v>
      </c>
      <c r="AE234" s="380"/>
      <c r="AF234" s="449"/>
      <c r="AG234" s="374" t="s">
        <v>365</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300</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707</v>
      </c>
      <c r="AE235" s="410"/>
      <c r="AF235" s="411"/>
      <c r="AG235" s="412" t="s">
        <v>736</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301</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733</v>
      </c>
      <c r="AE236" s="364"/>
      <c r="AF236" s="365"/>
      <c r="AG236" s="366" t="s">
        <v>721</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733</v>
      </c>
      <c r="AE237" s="373"/>
      <c r="AF237" s="373"/>
      <c r="AG237" s="374" t="s">
        <v>721</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707</v>
      </c>
      <c r="AE238" s="380"/>
      <c r="AF238" s="380"/>
      <c r="AG238" s="374" t="s">
        <v>737</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733</v>
      </c>
      <c r="AE239" s="380"/>
      <c r="AF239" s="380"/>
      <c r="AG239" s="404" t="s">
        <v>721</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733</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3" t="s">
        <v>0</v>
      </c>
      <c r="D241" s="904"/>
      <c r="E241" s="904"/>
      <c r="F241" s="904"/>
      <c r="G241" s="904"/>
      <c r="H241" s="904"/>
      <c r="I241" s="904"/>
      <c r="J241" s="904"/>
      <c r="K241" s="904"/>
      <c r="L241" s="904"/>
      <c r="M241" s="904"/>
      <c r="N241" s="904"/>
      <c r="O241" s="900" t="s">
        <v>687</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5"/>
      <c r="C247" s="313" t="s">
        <v>50</v>
      </c>
      <c r="D247" s="734"/>
      <c r="E247" s="734"/>
      <c r="F247" s="735"/>
      <c r="G247" s="918" t="s">
        <v>738</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5">
      <c r="A248" s="916"/>
      <c r="B248" s="917"/>
      <c r="C248" s="920" t="s">
        <v>54</v>
      </c>
      <c r="D248" s="921"/>
      <c r="E248" s="921"/>
      <c r="F248" s="922"/>
      <c r="G248" s="923" t="s">
        <v>739</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5">
      <c r="A250" s="908" t="s">
        <v>756</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38" t="s">
        <v>133</v>
      </c>
      <c r="B252" s="339"/>
      <c r="C252" s="339"/>
      <c r="D252" s="339"/>
      <c r="E252" s="340"/>
      <c r="F252" s="914" t="s">
        <v>758</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5">
      <c r="A254" s="338" t="s">
        <v>133</v>
      </c>
      <c r="B254" s="339"/>
      <c r="C254" s="339"/>
      <c r="D254" s="339"/>
      <c r="E254" s="340"/>
      <c r="F254" s="341" t="s">
        <v>759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316</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358</v>
      </c>
      <c r="B258" s="105"/>
      <c r="C258" s="105"/>
      <c r="D258" s="106"/>
      <c r="E258" s="334" t="s">
        <v>696</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357</v>
      </c>
      <c r="B259" s="271"/>
      <c r="C259" s="271"/>
      <c r="D259" s="271"/>
      <c r="E259" s="334" t="s">
        <v>696</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356</v>
      </c>
      <c r="B260" s="271"/>
      <c r="C260" s="271"/>
      <c r="D260" s="271"/>
      <c r="E260" s="334" t="s">
        <v>696</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355</v>
      </c>
      <c r="B261" s="271"/>
      <c r="C261" s="271"/>
      <c r="D261" s="271"/>
      <c r="E261" s="334" t="s">
        <v>696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354</v>
      </c>
      <c r="B262" s="271"/>
      <c r="C262" s="271"/>
      <c r="D262" s="271"/>
      <c r="E262" s="334" t="s">
        <v>696</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353</v>
      </c>
      <c r="B263" s="271"/>
      <c r="C263" s="271"/>
      <c r="D263" s="271"/>
      <c r="E263" s="334" t="s">
        <v>696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352</v>
      </c>
      <c r="B264" s="271"/>
      <c r="C264" s="271"/>
      <c r="D264" s="271"/>
      <c r="E264" s="334" t="s">
        <v>696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351</v>
      </c>
      <c r="B265" s="271"/>
      <c r="C265" s="271"/>
      <c r="D265" s="271"/>
      <c r="E265" s="334" t="s">
        <v>706</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498</v>
      </c>
      <c r="B266" s="271"/>
      <c r="C266" s="271"/>
      <c r="D266" s="271"/>
      <c r="E266" s="115" t="s">
        <v>689</v>
      </c>
      <c r="F266" s="101"/>
      <c r="G266" s="101"/>
      <c r="H266" s="92" t="str">
        <f>IF(E266="","","-")</f>
        <v>-</v>
      </c>
      <c r="I266" s="101"/>
      <c r="J266" s="101"/>
      <c r="K266" s="92" t="str">
        <f>IF(I266="","","-")</f>
        <v/>
      </c>
      <c r="L266" s="116">
        <v>315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678</v>
      </c>
      <c r="B267" s="271"/>
      <c r="C267" s="271"/>
      <c r="D267" s="271"/>
      <c r="E267" s="115" t="s">
        <v>689</v>
      </c>
      <c r="F267" s="101"/>
      <c r="G267" s="101"/>
      <c r="H267" s="92"/>
      <c r="I267" s="101"/>
      <c r="J267" s="101"/>
      <c r="K267" s="92"/>
      <c r="L267" s="116">
        <v>322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466</v>
      </c>
      <c r="B268" s="271"/>
      <c r="C268" s="271"/>
      <c r="D268" s="271"/>
      <c r="E268" s="99">
        <v>2021</v>
      </c>
      <c r="F268" s="100"/>
      <c r="G268" s="101" t="s">
        <v>720</v>
      </c>
      <c r="H268" s="101"/>
      <c r="I268" s="101"/>
      <c r="J268" s="100">
        <v>20</v>
      </c>
      <c r="K268" s="100"/>
      <c r="L268" s="116">
        <v>373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345</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347</v>
      </c>
      <c r="B308" s="329"/>
      <c r="C308" s="329"/>
      <c r="D308" s="329"/>
      <c r="E308" s="329"/>
      <c r="F308" s="330"/>
      <c r="G308" s="309" t="s">
        <v>715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53.4" customHeight="1" x14ac:dyDescent="0.2">
      <c r="A310" s="331"/>
      <c r="B310" s="332"/>
      <c r="C310" s="332"/>
      <c r="D310" s="332"/>
      <c r="E310" s="332"/>
      <c r="F310" s="333"/>
      <c r="G310" s="299" t="s">
        <v>708</v>
      </c>
      <c r="H310" s="300"/>
      <c r="I310" s="300"/>
      <c r="J310" s="300"/>
      <c r="K310" s="301"/>
      <c r="L310" s="302" t="s">
        <v>740</v>
      </c>
      <c r="M310" s="303"/>
      <c r="N310" s="303"/>
      <c r="O310" s="303"/>
      <c r="P310" s="303"/>
      <c r="Q310" s="303"/>
      <c r="R310" s="303"/>
      <c r="S310" s="303"/>
      <c r="T310" s="303"/>
      <c r="U310" s="303"/>
      <c r="V310" s="303"/>
      <c r="W310" s="303"/>
      <c r="X310" s="304"/>
      <c r="Y310" s="305">
        <v>307</v>
      </c>
      <c r="Z310" s="306"/>
      <c r="AA310" s="306"/>
      <c r="AB310" s="307"/>
      <c r="AC310" s="299" t="s">
        <v>708</v>
      </c>
      <c r="AD310" s="300"/>
      <c r="AE310" s="300"/>
      <c r="AF310" s="300"/>
      <c r="AG310" s="301"/>
      <c r="AH310" s="302" t="s">
        <v>713</v>
      </c>
      <c r="AI310" s="303"/>
      <c r="AJ310" s="303"/>
      <c r="AK310" s="303"/>
      <c r="AL310" s="303"/>
      <c r="AM310" s="303"/>
      <c r="AN310" s="303"/>
      <c r="AO310" s="303"/>
      <c r="AP310" s="303"/>
      <c r="AQ310" s="303"/>
      <c r="AR310" s="303"/>
      <c r="AS310" s="303"/>
      <c r="AT310" s="304"/>
      <c r="AU310" s="305">
        <v>141</v>
      </c>
      <c r="AV310" s="306"/>
      <c r="AW310" s="306"/>
      <c r="AX310" s="308"/>
    </row>
    <row r="311" spans="1:50" ht="53.4" customHeight="1" x14ac:dyDescent="0.2">
      <c r="A311" s="331"/>
      <c r="B311" s="332"/>
      <c r="C311" s="332"/>
      <c r="D311" s="332"/>
      <c r="E311" s="332"/>
      <c r="F311" s="333"/>
      <c r="G311" s="289" t="s">
        <v>708</v>
      </c>
      <c r="H311" s="290"/>
      <c r="I311" s="290"/>
      <c r="J311" s="290"/>
      <c r="K311" s="291"/>
      <c r="L311" s="292" t="s">
        <v>741</v>
      </c>
      <c r="M311" s="293"/>
      <c r="N311" s="293"/>
      <c r="O311" s="293"/>
      <c r="P311" s="293"/>
      <c r="Q311" s="293"/>
      <c r="R311" s="293"/>
      <c r="S311" s="293"/>
      <c r="T311" s="293"/>
      <c r="U311" s="293"/>
      <c r="V311" s="293"/>
      <c r="W311" s="293"/>
      <c r="X311" s="294"/>
      <c r="Y311" s="295">
        <v>175</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53.4" customHeight="1" x14ac:dyDescent="0.2">
      <c r="A312" s="331"/>
      <c r="B312" s="332"/>
      <c r="C312" s="332"/>
      <c r="D312" s="332"/>
      <c r="E312" s="332"/>
      <c r="F312" s="333"/>
      <c r="G312" s="289" t="s">
        <v>708</v>
      </c>
      <c r="H312" s="290"/>
      <c r="I312" s="290"/>
      <c r="J312" s="290"/>
      <c r="K312" s="291"/>
      <c r="L312" s="292" t="s">
        <v>714</v>
      </c>
      <c r="M312" s="293"/>
      <c r="N312" s="293"/>
      <c r="O312" s="293"/>
      <c r="P312" s="293"/>
      <c r="Q312" s="293"/>
      <c r="R312" s="293"/>
      <c r="S312" s="293"/>
      <c r="T312" s="293"/>
      <c r="U312" s="293"/>
      <c r="V312" s="293"/>
      <c r="W312" s="293"/>
      <c r="X312" s="294"/>
      <c r="Y312" s="295">
        <v>105</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587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141</v>
      </c>
      <c r="AV320" s="286"/>
      <c r="AW320" s="286"/>
      <c r="AX320" s="288"/>
    </row>
    <row r="321" spans="1:51" ht="24.75" customHeight="1" x14ac:dyDescent="0.2">
      <c r="A321" s="331"/>
      <c r="B321" s="332"/>
      <c r="C321" s="332"/>
      <c r="D321" s="332"/>
      <c r="E321" s="332"/>
      <c r="F321" s="333"/>
      <c r="G321" s="309" t="s">
        <v>709</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711</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2">
      <c r="A323" s="331"/>
      <c r="B323" s="332"/>
      <c r="C323" s="332"/>
      <c r="D323" s="332"/>
      <c r="E323" s="332"/>
      <c r="F323" s="333"/>
      <c r="G323" s="299" t="s">
        <v>708</v>
      </c>
      <c r="H323" s="300"/>
      <c r="I323" s="300"/>
      <c r="J323" s="300"/>
      <c r="K323" s="301"/>
      <c r="L323" s="302" t="s">
        <v>710</v>
      </c>
      <c r="M323" s="303"/>
      <c r="N323" s="303"/>
      <c r="O323" s="303"/>
      <c r="P323" s="303"/>
      <c r="Q323" s="303"/>
      <c r="R323" s="303"/>
      <c r="S323" s="303"/>
      <c r="T323" s="303"/>
      <c r="U323" s="303"/>
      <c r="V323" s="303"/>
      <c r="W323" s="303"/>
      <c r="X323" s="304"/>
      <c r="Y323" s="305">
        <v>38</v>
      </c>
      <c r="Z323" s="306"/>
      <c r="AA323" s="306"/>
      <c r="AB323" s="307"/>
      <c r="AC323" s="299" t="s">
        <v>708</v>
      </c>
      <c r="AD323" s="300"/>
      <c r="AE323" s="300"/>
      <c r="AF323" s="300"/>
      <c r="AG323" s="301"/>
      <c r="AH323" s="302" t="s">
        <v>712</v>
      </c>
      <c r="AI323" s="303"/>
      <c r="AJ323" s="303"/>
      <c r="AK323" s="303"/>
      <c r="AL323" s="303"/>
      <c r="AM323" s="303"/>
      <c r="AN323" s="303"/>
      <c r="AO323" s="303"/>
      <c r="AP323" s="303"/>
      <c r="AQ323" s="303"/>
      <c r="AR323" s="303"/>
      <c r="AS323" s="303"/>
      <c r="AT323" s="304"/>
      <c r="AU323" s="305">
        <v>36</v>
      </c>
      <c r="AV323" s="306"/>
      <c r="AW323" s="306"/>
      <c r="AX323" s="308"/>
      <c r="AY323">
        <f t="shared" si="11"/>
        <v>2</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38</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36</v>
      </c>
      <c r="AV333" s="286"/>
      <c r="AW333" s="286"/>
      <c r="AX333" s="288"/>
      <c r="AY333">
        <f t="shared" si="11"/>
        <v>2</v>
      </c>
    </row>
    <row r="334" spans="1:51" ht="24.75" hidden="1" customHeight="1" x14ac:dyDescent="0.2">
      <c r="A334" s="331"/>
      <c r="B334" s="332"/>
      <c r="C334" s="332"/>
      <c r="D334" s="332"/>
      <c r="E334" s="332"/>
      <c r="F334" s="333"/>
      <c r="G334" s="309" t="s">
        <v>295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5">
      <c r="A360" s="275" t="s">
        <v>659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82.5" customHeight="1" x14ac:dyDescent="0.2">
      <c r="A366" s="245">
        <v>1</v>
      </c>
      <c r="B366" s="245">
        <v>1</v>
      </c>
      <c r="C366" s="267" t="s">
        <v>762</v>
      </c>
      <c r="D366" s="266"/>
      <c r="E366" s="266"/>
      <c r="F366" s="266"/>
      <c r="G366" s="266"/>
      <c r="H366" s="266"/>
      <c r="I366" s="266"/>
      <c r="J366" s="248">
        <v>1020001071491</v>
      </c>
      <c r="K366" s="249"/>
      <c r="L366" s="249"/>
      <c r="M366" s="249"/>
      <c r="N366" s="249"/>
      <c r="O366" s="249"/>
      <c r="P366" s="260" t="s">
        <v>740</v>
      </c>
      <c r="Q366" s="250"/>
      <c r="R366" s="250"/>
      <c r="S366" s="250"/>
      <c r="T366" s="250"/>
      <c r="U366" s="250"/>
      <c r="V366" s="250"/>
      <c r="W366" s="250"/>
      <c r="X366" s="250"/>
      <c r="Y366" s="251">
        <v>307</v>
      </c>
      <c r="Z366" s="252"/>
      <c r="AA366" s="252"/>
      <c r="AB366" s="253"/>
      <c r="AC366" s="237" t="s">
        <v>334</v>
      </c>
      <c r="AD366" s="238"/>
      <c r="AE366" s="238"/>
      <c r="AF366" s="238"/>
      <c r="AG366" s="238"/>
      <c r="AH366" s="268" t="s">
        <v>744</v>
      </c>
      <c r="AI366" s="269"/>
      <c r="AJ366" s="269"/>
      <c r="AK366" s="269"/>
      <c r="AL366" s="241" t="s">
        <v>744</v>
      </c>
      <c r="AM366" s="242"/>
      <c r="AN366" s="242"/>
      <c r="AO366" s="243"/>
      <c r="AP366" s="244"/>
      <c r="AQ366" s="244"/>
      <c r="AR366" s="244"/>
      <c r="AS366" s="244"/>
      <c r="AT366" s="244"/>
      <c r="AU366" s="244"/>
      <c r="AV366" s="244"/>
      <c r="AW366" s="244"/>
      <c r="AX366" s="244"/>
    </row>
    <row r="367" spans="1:51" ht="82.5" customHeight="1" x14ac:dyDescent="0.2">
      <c r="A367" s="245">
        <v>2</v>
      </c>
      <c r="B367" s="245">
        <v>1</v>
      </c>
      <c r="C367" s="267" t="s">
        <v>763</v>
      </c>
      <c r="D367" s="266"/>
      <c r="E367" s="266"/>
      <c r="F367" s="266"/>
      <c r="G367" s="266"/>
      <c r="H367" s="266"/>
      <c r="I367" s="266"/>
      <c r="J367" s="248">
        <v>1020001071491</v>
      </c>
      <c r="K367" s="249"/>
      <c r="L367" s="249"/>
      <c r="M367" s="249"/>
      <c r="N367" s="249"/>
      <c r="O367" s="249"/>
      <c r="P367" s="260" t="s">
        <v>743</v>
      </c>
      <c r="Q367" s="250"/>
      <c r="R367" s="250"/>
      <c r="S367" s="250"/>
      <c r="T367" s="250"/>
      <c r="U367" s="250"/>
      <c r="V367" s="250"/>
      <c r="W367" s="250"/>
      <c r="X367" s="250"/>
      <c r="Y367" s="251">
        <v>175</v>
      </c>
      <c r="Z367" s="252"/>
      <c r="AA367" s="252"/>
      <c r="AB367" s="253"/>
      <c r="AC367" s="237" t="s">
        <v>340</v>
      </c>
      <c r="AD367" s="238"/>
      <c r="AE367" s="238"/>
      <c r="AF367" s="238"/>
      <c r="AG367" s="238"/>
      <c r="AH367" s="268" t="s">
        <v>716</v>
      </c>
      <c r="AI367" s="269"/>
      <c r="AJ367" s="269"/>
      <c r="AK367" s="269"/>
      <c r="AL367" s="241">
        <v>100</v>
      </c>
      <c r="AM367" s="242"/>
      <c r="AN367" s="242"/>
      <c r="AO367" s="243"/>
      <c r="AP367" s="244"/>
      <c r="AQ367" s="244"/>
      <c r="AR367" s="244"/>
      <c r="AS367" s="244"/>
      <c r="AT367" s="244"/>
      <c r="AU367" s="244"/>
      <c r="AV367" s="244"/>
      <c r="AW367" s="244"/>
      <c r="AX367" s="244"/>
      <c r="AY367">
        <f>COUNTA($C$367)</f>
        <v>1</v>
      </c>
    </row>
    <row r="368" spans="1:51" ht="82.5" customHeight="1" x14ac:dyDescent="0.2">
      <c r="A368" s="245">
        <v>3</v>
      </c>
      <c r="B368" s="245">
        <v>1</v>
      </c>
      <c r="C368" s="267" t="s">
        <v>763</v>
      </c>
      <c r="D368" s="266"/>
      <c r="E368" s="266"/>
      <c r="F368" s="266"/>
      <c r="G368" s="266"/>
      <c r="H368" s="266"/>
      <c r="I368" s="266"/>
      <c r="J368" s="248">
        <v>1020001071491</v>
      </c>
      <c r="K368" s="249"/>
      <c r="L368" s="249"/>
      <c r="M368" s="249"/>
      <c r="N368" s="249"/>
      <c r="O368" s="249"/>
      <c r="P368" s="260" t="s">
        <v>714</v>
      </c>
      <c r="Q368" s="250"/>
      <c r="R368" s="250"/>
      <c r="S368" s="250"/>
      <c r="T368" s="250"/>
      <c r="U368" s="250"/>
      <c r="V368" s="250"/>
      <c r="W368" s="250"/>
      <c r="X368" s="250"/>
      <c r="Y368" s="251">
        <v>105</v>
      </c>
      <c r="Z368" s="252"/>
      <c r="AA368" s="252"/>
      <c r="AB368" s="253"/>
      <c r="AC368" s="237" t="s">
        <v>340</v>
      </c>
      <c r="AD368" s="238"/>
      <c r="AE368" s="238"/>
      <c r="AF368" s="238"/>
      <c r="AG368" s="238"/>
      <c r="AH368" s="239" t="s">
        <v>716</v>
      </c>
      <c r="AI368" s="240"/>
      <c r="AJ368" s="240"/>
      <c r="AK368" s="240"/>
      <c r="AL368" s="241">
        <v>100</v>
      </c>
      <c r="AM368" s="242"/>
      <c r="AN368" s="242"/>
      <c r="AO368" s="243"/>
      <c r="AP368" s="244"/>
      <c r="AQ368" s="244"/>
      <c r="AR368" s="244"/>
      <c r="AS368" s="244"/>
      <c r="AT368" s="244"/>
      <c r="AU368" s="244"/>
      <c r="AV368" s="244"/>
      <c r="AW368" s="244"/>
      <c r="AX368" s="244"/>
      <c r="AY368">
        <f>COUNTA($C$368)</f>
        <v>1</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71.400000000000006" customHeight="1" x14ac:dyDescent="0.2">
      <c r="A399" s="245">
        <v>1</v>
      </c>
      <c r="B399" s="245">
        <v>1</v>
      </c>
      <c r="C399" s="267" t="s">
        <v>764</v>
      </c>
      <c r="D399" s="266"/>
      <c r="E399" s="266"/>
      <c r="F399" s="266"/>
      <c r="G399" s="266"/>
      <c r="H399" s="266"/>
      <c r="I399" s="266"/>
      <c r="J399" s="248">
        <v>6010001107003</v>
      </c>
      <c r="K399" s="249"/>
      <c r="L399" s="249"/>
      <c r="M399" s="249"/>
      <c r="N399" s="249"/>
      <c r="O399" s="249"/>
      <c r="P399" s="260" t="s">
        <v>713</v>
      </c>
      <c r="Q399" s="250"/>
      <c r="R399" s="250"/>
      <c r="S399" s="250"/>
      <c r="T399" s="250"/>
      <c r="U399" s="250"/>
      <c r="V399" s="250"/>
      <c r="W399" s="250"/>
      <c r="X399" s="250"/>
      <c r="Y399" s="251">
        <v>141</v>
      </c>
      <c r="Z399" s="252"/>
      <c r="AA399" s="252"/>
      <c r="AB399" s="253"/>
      <c r="AC399" s="237" t="s">
        <v>333</v>
      </c>
      <c r="AD399" s="238"/>
      <c r="AE399" s="238"/>
      <c r="AF399" s="238"/>
      <c r="AG399" s="238"/>
      <c r="AH399" s="268">
        <v>3</v>
      </c>
      <c r="AI399" s="269"/>
      <c r="AJ399" s="269"/>
      <c r="AK399" s="269"/>
      <c r="AL399" s="241">
        <v>63</v>
      </c>
      <c r="AM399" s="242"/>
      <c r="AN399" s="242"/>
      <c r="AO399" s="243"/>
      <c r="AP399" s="244"/>
      <c r="AQ399" s="244"/>
      <c r="AR399" s="244"/>
      <c r="AS399" s="244"/>
      <c r="AT399" s="244"/>
      <c r="AU399" s="244"/>
      <c r="AV399" s="244"/>
      <c r="AW399" s="244"/>
      <c r="AX399" s="244"/>
      <c r="AY399">
        <f>$AY$396</f>
        <v>1</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2">
      <c r="A432" s="245">
        <v>1</v>
      </c>
      <c r="B432" s="245">
        <v>1</v>
      </c>
      <c r="C432" s="267" t="s">
        <v>717</v>
      </c>
      <c r="D432" s="266"/>
      <c r="E432" s="266"/>
      <c r="F432" s="266"/>
      <c r="G432" s="266"/>
      <c r="H432" s="266"/>
      <c r="I432" s="266"/>
      <c r="J432" s="248">
        <v>2010005018852</v>
      </c>
      <c r="K432" s="249"/>
      <c r="L432" s="249"/>
      <c r="M432" s="249"/>
      <c r="N432" s="249"/>
      <c r="O432" s="249"/>
      <c r="P432" s="260" t="s">
        <v>710</v>
      </c>
      <c r="Q432" s="250"/>
      <c r="R432" s="250"/>
      <c r="S432" s="250"/>
      <c r="T432" s="250"/>
      <c r="U432" s="250"/>
      <c r="V432" s="250"/>
      <c r="W432" s="250"/>
      <c r="X432" s="250"/>
      <c r="Y432" s="251">
        <v>38</v>
      </c>
      <c r="Z432" s="252"/>
      <c r="AA432" s="252"/>
      <c r="AB432" s="253"/>
      <c r="AC432" s="237" t="s">
        <v>340</v>
      </c>
      <c r="AD432" s="238"/>
      <c r="AE432" s="238"/>
      <c r="AF432" s="238"/>
      <c r="AG432" s="238"/>
      <c r="AH432" s="268" t="s">
        <v>716</v>
      </c>
      <c r="AI432" s="269"/>
      <c r="AJ432" s="269"/>
      <c r="AK432" s="269"/>
      <c r="AL432" s="241">
        <v>100</v>
      </c>
      <c r="AM432" s="242"/>
      <c r="AN432" s="242"/>
      <c r="AO432" s="243"/>
      <c r="AP432" s="244"/>
      <c r="AQ432" s="244"/>
      <c r="AR432" s="244"/>
      <c r="AS432" s="244"/>
      <c r="AT432" s="244"/>
      <c r="AU432" s="244"/>
      <c r="AV432" s="244"/>
      <c r="AW432" s="244"/>
      <c r="AX432" s="244"/>
      <c r="AY432">
        <f>$AY$429</f>
        <v>1</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43.5" customHeight="1" x14ac:dyDescent="0.2">
      <c r="A465" s="245">
        <v>1</v>
      </c>
      <c r="B465" s="245">
        <v>1</v>
      </c>
      <c r="C465" s="267" t="s">
        <v>765</v>
      </c>
      <c r="D465" s="266"/>
      <c r="E465" s="266"/>
      <c r="F465" s="266"/>
      <c r="G465" s="266"/>
      <c r="H465" s="266"/>
      <c r="I465" s="266"/>
      <c r="J465" s="248">
        <v>7010401001556</v>
      </c>
      <c r="K465" s="249"/>
      <c r="L465" s="249"/>
      <c r="M465" s="249"/>
      <c r="N465" s="249"/>
      <c r="O465" s="249"/>
      <c r="P465" s="260" t="s">
        <v>718</v>
      </c>
      <c r="Q465" s="250"/>
      <c r="R465" s="250"/>
      <c r="S465" s="250"/>
      <c r="T465" s="250"/>
      <c r="U465" s="250"/>
      <c r="V465" s="250"/>
      <c r="W465" s="250"/>
      <c r="X465" s="250"/>
      <c r="Y465" s="251">
        <v>36</v>
      </c>
      <c r="Z465" s="252"/>
      <c r="AA465" s="252"/>
      <c r="AB465" s="253"/>
      <c r="AC465" s="237" t="s">
        <v>340</v>
      </c>
      <c r="AD465" s="238"/>
      <c r="AE465" s="238"/>
      <c r="AF465" s="238"/>
      <c r="AG465" s="238"/>
      <c r="AH465" s="268" t="s">
        <v>716</v>
      </c>
      <c r="AI465" s="269"/>
      <c r="AJ465" s="269"/>
      <c r="AK465" s="269"/>
      <c r="AL465" s="241">
        <v>100</v>
      </c>
      <c r="AM465" s="242"/>
      <c r="AN465" s="242"/>
      <c r="AO465" s="243"/>
      <c r="AP465" s="244"/>
      <c r="AQ465" s="244"/>
      <c r="AR465" s="244"/>
      <c r="AS465" s="244"/>
      <c r="AT465" s="244"/>
      <c r="AU465" s="244"/>
      <c r="AV465" s="244"/>
      <c r="AW465" s="244"/>
      <c r="AX465" s="244"/>
      <c r="AY465">
        <f>$AY$462</f>
        <v>1</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68.099999999999994" customHeight="1" x14ac:dyDescent="0.2">
      <c r="A631" s="245">
        <v>1</v>
      </c>
      <c r="B631" s="245">
        <v>1</v>
      </c>
      <c r="C631" s="246" t="s">
        <v>719</v>
      </c>
      <c r="D631" s="246"/>
      <c r="E631" s="255" t="s">
        <v>762</v>
      </c>
      <c r="F631" s="247"/>
      <c r="G631" s="247"/>
      <c r="H631" s="247"/>
      <c r="I631" s="247"/>
      <c r="J631" s="248">
        <v>1020001071491</v>
      </c>
      <c r="K631" s="249"/>
      <c r="L631" s="249"/>
      <c r="M631" s="249"/>
      <c r="N631" s="249"/>
      <c r="O631" s="249"/>
      <c r="P631" s="260" t="s">
        <v>740</v>
      </c>
      <c r="Q631" s="250"/>
      <c r="R631" s="250"/>
      <c r="S631" s="250"/>
      <c r="T631" s="250"/>
      <c r="U631" s="250"/>
      <c r="V631" s="250"/>
      <c r="W631" s="250"/>
      <c r="X631" s="250"/>
      <c r="Y631" s="251">
        <v>1463</v>
      </c>
      <c r="Z631" s="252"/>
      <c r="AA631" s="252"/>
      <c r="AB631" s="253"/>
      <c r="AC631" s="237" t="s">
        <v>334</v>
      </c>
      <c r="AD631" s="238"/>
      <c r="AE631" s="238"/>
      <c r="AF631" s="238"/>
      <c r="AG631" s="238"/>
      <c r="AH631" s="239">
        <v>4</v>
      </c>
      <c r="AI631" s="240"/>
      <c r="AJ631" s="240"/>
      <c r="AK631" s="240"/>
      <c r="AL631" s="241">
        <v>76</v>
      </c>
      <c r="AM631" s="242"/>
      <c r="AN631" s="242"/>
      <c r="AO631" s="243"/>
      <c r="AP631" s="244"/>
      <c r="AQ631" s="244"/>
      <c r="AR631" s="244"/>
      <c r="AS631" s="244"/>
      <c r="AT631" s="244"/>
      <c r="AU631" s="244"/>
      <c r="AV631" s="244"/>
      <c r="AW631" s="244"/>
      <c r="AX631" s="244"/>
    </row>
    <row r="632" spans="1:51" ht="30"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3" max="49" man="1"/>
    <brk id="268"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t="s">
        <v>707</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707</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684</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314</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369</v>
      </c>
      <c r="AF2" s="925"/>
      <c r="AG2" s="925"/>
      <c r="AH2" s="128"/>
      <c r="AI2" s="925" t="s">
        <v>465</v>
      </c>
      <c r="AJ2" s="925"/>
      <c r="AK2" s="925"/>
      <c r="AL2" s="128"/>
      <c r="AM2" s="925" t="s">
        <v>466</v>
      </c>
      <c r="AN2" s="925"/>
      <c r="AO2" s="925"/>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5" t="s">
        <v>341</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314</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369</v>
      </c>
      <c r="AF9" s="925"/>
      <c r="AG9" s="925"/>
      <c r="AH9" s="128"/>
      <c r="AI9" s="925" t="s">
        <v>465</v>
      </c>
      <c r="AJ9" s="925"/>
      <c r="AK9" s="925"/>
      <c r="AL9" s="128"/>
      <c r="AM9" s="925" t="s">
        <v>466</v>
      </c>
      <c r="AN9" s="925"/>
      <c r="AO9" s="925"/>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5" t="s">
        <v>341</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314</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369</v>
      </c>
      <c r="AF16" s="925"/>
      <c r="AG16" s="925"/>
      <c r="AH16" s="128"/>
      <c r="AI16" s="925" t="s">
        <v>465</v>
      </c>
      <c r="AJ16" s="925"/>
      <c r="AK16" s="925"/>
      <c r="AL16" s="128"/>
      <c r="AM16" s="925" t="s">
        <v>466</v>
      </c>
      <c r="AN16" s="925"/>
      <c r="AO16" s="925"/>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5" t="s">
        <v>341</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314</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369</v>
      </c>
      <c r="AF23" s="925"/>
      <c r="AG23" s="925"/>
      <c r="AH23" s="128"/>
      <c r="AI23" s="925" t="s">
        <v>465</v>
      </c>
      <c r="AJ23" s="925"/>
      <c r="AK23" s="925"/>
      <c r="AL23" s="128"/>
      <c r="AM23" s="925" t="s">
        <v>466</v>
      </c>
      <c r="AN23" s="925"/>
      <c r="AO23" s="925"/>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5" t="s">
        <v>341</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314</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369</v>
      </c>
      <c r="AF30" s="925"/>
      <c r="AG30" s="925"/>
      <c r="AH30" s="128"/>
      <c r="AI30" s="925" t="s">
        <v>465</v>
      </c>
      <c r="AJ30" s="925"/>
      <c r="AK30" s="925"/>
      <c r="AL30" s="128"/>
      <c r="AM30" s="925" t="s">
        <v>466</v>
      </c>
      <c r="AN30" s="925"/>
      <c r="AO30" s="925"/>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5" t="s">
        <v>341</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314</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369</v>
      </c>
      <c r="AF37" s="925"/>
      <c r="AG37" s="925"/>
      <c r="AH37" s="128"/>
      <c r="AI37" s="925" t="s">
        <v>465</v>
      </c>
      <c r="AJ37" s="925"/>
      <c r="AK37" s="925"/>
      <c r="AL37" s="128"/>
      <c r="AM37" s="925" t="s">
        <v>466</v>
      </c>
      <c r="AN37" s="925"/>
      <c r="AO37" s="925"/>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5" t="s">
        <v>341</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314</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369</v>
      </c>
      <c r="AF44" s="925"/>
      <c r="AG44" s="925"/>
      <c r="AH44" s="128"/>
      <c r="AI44" s="925" t="s">
        <v>465</v>
      </c>
      <c r="AJ44" s="925"/>
      <c r="AK44" s="925"/>
      <c r="AL44" s="128"/>
      <c r="AM44" s="925" t="s">
        <v>466</v>
      </c>
      <c r="AN44" s="925"/>
      <c r="AO44" s="925"/>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5" t="s">
        <v>341</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314</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369</v>
      </c>
      <c r="AF51" s="925"/>
      <c r="AG51" s="925"/>
      <c r="AH51" s="128"/>
      <c r="AI51" s="925" t="s">
        <v>465</v>
      </c>
      <c r="AJ51" s="925"/>
      <c r="AK51" s="925"/>
      <c r="AL51" s="128"/>
      <c r="AM51" s="925" t="s">
        <v>466</v>
      </c>
      <c r="AN51" s="925"/>
      <c r="AO51" s="925"/>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5" t="s">
        <v>341</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314</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369</v>
      </c>
      <c r="AF58" s="925"/>
      <c r="AG58" s="925"/>
      <c r="AH58" s="128"/>
      <c r="AI58" s="925" t="s">
        <v>465</v>
      </c>
      <c r="AJ58" s="925"/>
      <c r="AK58" s="925"/>
      <c r="AL58" s="128"/>
      <c r="AM58" s="925" t="s">
        <v>466</v>
      </c>
      <c r="AN58" s="925"/>
      <c r="AO58" s="925"/>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5" t="s">
        <v>341</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314</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369</v>
      </c>
      <c r="AF65" s="925"/>
      <c r="AG65" s="925"/>
      <c r="AH65" s="128"/>
      <c r="AI65" s="925" t="s">
        <v>465</v>
      </c>
      <c r="AJ65" s="925"/>
      <c r="AK65" s="925"/>
      <c r="AL65" s="128"/>
      <c r="AM65" s="925" t="s">
        <v>466</v>
      </c>
      <c r="AN65" s="925"/>
      <c r="AO65" s="925"/>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5" t="s">
        <v>341</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317</v>
      </c>
      <c r="Z3" s="273"/>
      <c r="AA3" s="273"/>
      <c r="AB3" s="273"/>
      <c r="AC3" s="989" t="s">
        <v>308</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2">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317</v>
      </c>
      <c r="Z36" s="273"/>
      <c r="AA36" s="273"/>
      <c r="AB36" s="273"/>
      <c r="AC36" s="989" t="s">
        <v>308</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2">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317</v>
      </c>
      <c r="Z69" s="273"/>
      <c r="AA69" s="273"/>
      <c r="AB69" s="273"/>
      <c r="AC69" s="989" t="s">
        <v>308</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2">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317</v>
      </c>
      <c r="Z102" s="273"/>
      <c r="AA102" s="273"/>
      <c r="AB102" s="273"/>
      <c r="AC102" s="989" t="s">
        <v>308</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2">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317</v>
      </c>
      <c r="Z135" s="273"/>
      <c r="AA135" s="273"/>
      <c r="AB135" s="273"/>
      <c r="AC135" s="989" t="s">
        <v>308</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2">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317</v>
      </c>
      <c r="Z168" s="273"/>
      <c r="AA168" s="273"/>
      <c r="AB168" s="273"/>
      <c r="AC168" s="989" t="s">
        <v>308</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2">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317</v>
      </c>
      <c r="Z201" s="273"/>
      <c r="AA201" s="273"/>
      <c r="AB201" s="273"/>
      <c r="AC201" s="989" t="s">
        <v>308</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2">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317</v>
      </c>
      <c r="Z234" s="273"/>
      <c r="AA234" s="273"/>
      <c r="AB234" s="273"/>
      <c r="AC234" s="989" t="s">
        <v>308</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2">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317</v>
      </c>
      <c r="Z267" s="273"/>
      <c r="AA267" s="273"/>
      <c r="AB267" s="273"/>
      <c r="AC267" s="989" t="s">
        <v>308</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2">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317</v>
      </c>
      <c r="Z300" s="273"/>
      <c r="AA300" s="273"/>
      <c r="AB300" s="273"/>
      <c r="AC300" s="989" t="s">
        <v>308</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2">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317</v>
      </c>
      <c r="Z333" s="273"/>
      <c r="AA333" s="273"/>
      <c r="AB333" s="273"/>
      <c r="AC333" s="989" t="s">
        <v>308</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2">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317</v>
      </c>
      <c r="Z366" s="273"/>
      <c r="AA366" s="273"/>
      <c r="AB366" s="273"/>
      <c r="AC366" s="989" t="s">
        <v>308</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2">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317</v>
      </c>
      <c r="Z399" s="273"/>
      <c r="AA399" s="273"/>
      <c r="AB399" s="273"/>
      <c r="AC399" s="989" t="s">
        <v>308</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2">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317</v>
      </c>
      <c r="Z432" s="273"/>
      <c r="AA432" s="273"/>
      <c r="AB432" s="273"/>
      <c r="AC432" s="989" t="s">
        <v>308</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2">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317</v>
      </c>
      <c r="Z465" s="273"/>
      <c r="AA465" s="273"/>
      <c r="AB465" s="273"/>
      <c r="AC465" s="989" t="s">
        <v>308</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2">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317</v>
      </c>
      <c r="Z498" s="273"/>
      <c r="AA498" s="273"/>
      <c r="AB498" s="273"/>
      <c r="AC498" s="989" t="s">
        <v>308</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2">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317</v>
      </c>
      <c r="Z531" s="273"/>
      <c r="AA531" s="273"/>
      <c r="AB531" s="273"/>
      <c r="AC531" s="989" t="s">
        <v>308</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2">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317</v>
      </c>
      <c r="Z564" s="273"/>
      <c r="AA564" s="273"/>
      <c r="AB564" s="273"/>
      <c r="AC564" s="989" t="s">
        <v>308</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2">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317</v>
      </c>
      <c r="Z597" s="273"/>
      <c r="AA597" s="273"/>
      <c r="AB597" s="273"/>
      <c r="AC597" s="989" t="s">
        <v>308</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2">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317</v>
      </c>
      <c r="Z630" s="273"/>
      <c r="AA630" s="273"/>
      <c r="AB630" s="273"/>
      <c r="AC630" s="989" t="s">
        <v>308</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2">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317</v>
      </c>
      <c r="Z663" s="273"/>
      <c r="AA663" s="273"/>
      <c r="AB663" s="273"/>
      <c r="AC663" s="989" t="s">
        <v>308</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2">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317</v>
      </c>
      <c r="Z696" s="273"/>
      <c r="AA696" s="273"/>
      <c r="AB696" s="273"/>
      <c r="AC696" s="989" t="s">
        <v>308</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2">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317</v>
      </c>
      <c r="Z729" s="273"/>
      <c r="AA729" s="273"/>
      <c r="AB729" s="273"/>
      <c r="AC729" s="989" t="s">
        <v>308</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2">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317</v>
      </c>
      <c r="Z762" s="273"/>
      <c r="AA762" s="273"/>
      <c r="AB762" s="273"/>
      <c r="AC762" s="989" t="s">
        <v>308</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2">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317</v>
      </c>
      <c r="Z795" s="273"/>
      <c r="AA795" s="273"/>
      <c r="AB795" s="273"/>
      <c r="AC795" s="989" t="s">
        <v>308</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2">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317</v>
      </c>
      <c r="Z828" s="273"/>
      <c r="AA828" s="273"/>
      <c r="AB828" s="273"/>
      <c r="AC828" s="989" t="s">
        <v>308</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2">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317</v>
      </c>
      <c r="Z861" s="273"/>
      <c r="AA861" s="273"/>
      <c r="AB861" s="273"/>
      <c r="AC861" s="989" t="s">
        <v>308</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2">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317</v>
      </c>
      <c r="Z894" s="273"/>
      <c r="AA894" s="273"/>
      <c r="AB894" s="273"/>
      <c r="AC894" s="989" t="s">
        <v>308</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2">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317</v>
      </c>
      <c r="Z927" s="273"/>
      <c r="AA927" s="273"/>
      <c r="AB927" s="273"/>
      <c r="AC927" s="989" t="s">
        <v>308</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2">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317</v>
      </c>
      <c r="Z960" s="273"/>
      <c r="AA960" s="273"/>
      <c r="AB960" s="273"/>
      <c r="AC960" s="989" t="s">
        <v>308</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2">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317</v>
      </c>
      <c r="Z993" s="273"/>
      <c r="AA993" s="273"/>
      <c r="AB993" s="273"/>
      <c r="AC993" s="989" t="s">
        <v>308</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2">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317</v>
      </c>
      <c r="Z1026" s="273"/>
      <c r="AA1026" s="273"/>
      <c r="AB1026" s="273"/>
      <c r="AC1026" s="989" t="s">
        <v>308</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2">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317</v>
      </c>
      <c r="Z1059" s="273"/>
      <c r="AA1059" s="273"/>
      <c r="AB1059" s="273"/>
      <c r="AC1059" s="989" t="s">
        <v>308</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2">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317</v>
      </c>
      <c r="Z1092" s="273"/>
      <c r="AA1092" s="273"/>
      <c r="AB1092" s="273"/>
      <c r="AC1092" s="989" t="s">
        <v>308</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2">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317</v>
      </c>
      <c r="Z1125" s="273"/>
      <c r="AA1125" s="273"/>
      <c r="AB1125" s="273"/>
      <c r="AC1125" s="989" t="s">
        <v>308</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2">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317</v>
      </c>
      <c r="Z1158" s="273"/>
      <c r="AA1158" s="273"/>
      <c r="AB1158" s="273"/>
      <c r="AC1158" s="989" t="s">
        <v>308</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2">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317</v>
      </c>
      <c r="Z1191" s="273"/>
      <c r="AA1191" s="273"/>
      <c r="AB1191" s="273"/>
      <c r="AC1191" s="989" t="s">
        <v>308</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2">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317</v>
      </c>
      <c r="Z1224" s="273"/>
      <c r="AA1224" s="273"/>
      <c r="AB1224" s="273"/>
      <c r="AC1224" s="989" t="s">
        <v>308</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2">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317</v>
      </c>
      <c r="Z1257" s="273"/>
      <c r="AA1257" s="273"/>
      <c r="AB1257" s="273"/>
      <c r="AC1257" s="989" t="s">
        <v>308</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2">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317</v>
      </c>
      <c r="Z1290" s="273"/>
      <c r="AA1290" s="273"/>
      <c r="AB1290" s="273"/>
      <c r="AC1290" s="989" t="s">
        <v>308</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2">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清水 尊幸(shimizu-takayuki)</cp:lastModifiedBy>
  <cp:lastPrinted>2022-05-27T09:29:29Z</cp:lastPrinted>
  <dcterms:created xsi:type="dcterms:W3CDTF">2012-03-13T00:50:25Z</dcterms:created>
  <dcterms:modified xsi:type="dcterms:W3CDTF">2022-08-19T04:59:52Z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