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26" i="11" s="1"/>
  <c r="AY329" i="11" l="1"/>
  <c r="AY322" i="11"/>
  <c r="AY327" i="11"/>
  <c r="AY331" i="11"/>
  <c r="AY397" i="11"/>
  <c r="AY330" i="11"/>
  <c r="AY323" i="11"/>
  <c r="AY324" i="11"/>
  <c r="AY328" i="11"/>
  <c r="AY332" i="11"/>
  <c r="AY325" i="11"/>
  <c r="AY333"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20" i="11"/>
  <c r="AY128" i="11"/>
  <c r="AY154" i="11"/>
  <c r="AY163" i="11"/>
  <c r="AY140" i="11"/>
  <c r="AY144" i="11"/>
  <c r="AY134" i="11"/>
  <c r="AY176" i="11"/>
  <c r="AY198" i="11"/>
  <c r="AY203" i="11"/>
  <c r="AY207" i="11"/>
  <c r="AY211" i="11"/>
  <c r="AY143" i="11"/>
  <c r="AY116" i="11"/>
  <c r="AY12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3" i="11"/>
  <c r="AY94" i="11" s="1"/>
  <c r="AY88" i="11"/>
  <c r="AY90" i="11" s="1"/>
  <c r="AY84" i="11"/>
  <c r="AY80" i="11"/>
  <c r="AY78" i="11"/>
  <c r="AY86" i="11" s="1"/>
  <c r="AY44" i="11"/>
  <c r="AY52" i="11" s="1"/>
  <c r="AY92" i="11" l="1"/>
  <c r="AY81" i="11"/>
  <c r="AY79" i="11"/>
  <c r="AY83" i="11"/>
  <c r="AY87" i="11"/>
  <c r="AY91" i="11"/>
  <c r="AY95" i="11"/>
  <c r="AY55"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<sst xmlns="http://schemas.openxmlformats.org/spreadsheetml/2006/main" count="2062" uniqueCount="756">
  <si>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</si>
  <si>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</si>
  <si>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</si>
  <si>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</si>
  <si>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</si>
  <si>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</si>
  <si>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</si>
  <si>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</si>
  <si>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</si>
  <si>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</si>
  <si>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</si>
  <si>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</si>
  <si>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</si>
  <si>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</si>
  <si>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</si>
  <si>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</si>
  <si>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</si>
  <si>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</si>
  <si>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</si>
  <si>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</si>
  <si>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</si>
  <si>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</si>
  <si>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</si>
  <si>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</si>
  <si>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</si>
  <si>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</si>
  <si>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</si>
  <si>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</si>
  <si>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</si>
  <si>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</si>
  <si>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</si>
  <si>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</si>
  <si>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</si>
  <si>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</si>
  <si>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</si>
  <si>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</si>
  <si>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</si>
  <si>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</si>
  <si>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</si>
  <si>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</si>
  <si>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</si>
  <si>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</si>
  <si>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</si>
  <si>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</si>
  <si>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</si>
  <si>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</si>
  <si>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</si>
  <si>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</si>
  <si>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</si>
  <si>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</si>
  <si>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</si>
  <si>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</si>
  <si>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</si>
  <si>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</si>
  <si>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</si>
  <si>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</si>
  <si>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</si>
  <si>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</si>
  <si>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</si>
  <si>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</si>
  <si>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</si>
  <si>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</si>
  <si>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</si>
  <si>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</si>
  <si>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</si>
  <si>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</si>
  <si>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</si>
  <si>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</si>
  <si>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</si>
  <si>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</si>
  <si>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</si>
  <si>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</si>
  <si>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</si>
  <si>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</si>
  <si>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</si>
  <si>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</si>
  <si>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</si>
  <si>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</si>
  <si>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</si>
  <si>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</si>
  <si>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</si>
  <si>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</si>
  <si>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</si>
  <si>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</si>
  <si>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</si>
  <si>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</si>
  <si>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</si>
  <si>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</si>
  <si>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</si>
  <si>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</si>
  <si>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</si>
  <si>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</si>
  <si>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</si>
  <si>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</si>
  <si>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</si>
  <si>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</si>
  <si>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</si>
  <si>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</si>
  <si>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</si>
  <si>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</si>
  <si>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</si>
  <si>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</si>
  <si>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</si>
  <si>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</si>
  <si>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</si>
  <si>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</si>
  <si>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</si>
  <si>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</si>
  <si>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</si>
  <si>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</si>
  <si>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</si>
  <si>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</si>
  <si>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</si>
  <si>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</si>
  <si>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</si>
  <si>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</si>
  <si>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</si>
  <si>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</si>
  <si>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</si>
  <si>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</si>
  <si>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</si>
  <si>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</si>
  <si>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</si>
  <si>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</si>
  <si>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</si>
  <si>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</si>
  <si>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</si>
  <si>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</si>
  <si>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</si>
  <si>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</si>
  <si>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</si>
  <si>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</si>
  <si>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</si>
  <si>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</si>
  <si>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</si>
  <si>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</si>
  <si>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</si>
  <si>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</si>
  <si>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</si>
  <si>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</si>
  <si>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</si>
  <si>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</si>
  <si>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</si>
  <si>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</si>
  <si>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</si>
  <si>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</si>
  <si>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</si>
  <si>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</si>
  <si>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</si>
  <si>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</si>
  <si>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</si>
  <si>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</si>
  <si>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</si>
  <si>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</si>
  <si>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</si>
  <si>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</si>
  <si>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</si>
  <si>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</si>
  <si>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</si>
  <si>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</si>
  <si>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</si>
  <si>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</si>
  <si>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</si>
  <si>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</si>
  <si>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</si>
  <si>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</si>
  <si>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</si>
  <si>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</si>
  <si>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</si>
  <si>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</si>
  <si>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</si>
  <si>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</si>
  <si>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</si>
  <si>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</si>
  <si>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</si>
  <si>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</si>
  <si>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</si>
  <si>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</si>
  <si>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</si>
  <si>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</si>
  <si>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</si>
  <si>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</si>
  <si>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</si>
  <si>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</si>
  <si>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</si>
  <si>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</si>
  <si>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</si>
  <si>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</si>
  <si>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</si>
  <si>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</si>
  <si>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</si>
  <si>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</si>
  <si>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</si>
  <si>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</si>
  <si>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</si>
  <si>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</si>
  <si>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</si>
  <si>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</si>
  <si>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</si>
  <si>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</si>
  <si>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</si>
  <si>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</si>
  <si>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</si>
  <si>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</si>
  <si>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</si>
  <si>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</si>
  <si>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</si>
  <si>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</si>
  <si>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</si>
  <si>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</si>
  <si>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</si>
  <si>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</si>
  <si>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</si>
  <si>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</si>
  <si>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</si>
  <si>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</si>
  <si>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</si>
  <si>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</si>
  <si>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</si>
  <si>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</si>
  <si>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</si>
  <si>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</si>
  <si>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</si>
  <si>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</si>
  <si>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</si>
  <si>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</si>
  <si>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</si>
  <si>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</si>
  <si>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</si>
  <si>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</si>
  <si>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</si>
  <si>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</si>
  <si>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</si>
  <si>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</si>
  <si>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</si>
  <si>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</si>
  <si>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</si>
  <si>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</si>
  <si>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</si>
  <si>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</si>
  <si>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</si>
  <si>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</si>
  <si>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</si>
  <si>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</si>
  <si>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</si>
  <si>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</si>
  <si>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</si>
  <si>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</si>
  <si>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</si>
  <si>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</si>
  <si>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</si>
  <si>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</si>
  <si>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</si>
  <si>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</si>
  <si>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</si>
  <si>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</si>
  <si>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</si>
  <si>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</si>
  <si>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</si>
  <si>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</si>
  <si>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</si>
  <si>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</si>
  <si>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</si>
  <si>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</si>
  <si>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</si>
  <si>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</si>
  <si>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</si>
  <si>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</si>
  <si>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</si>
  <si>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</si>
  <si>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</si>
  <si>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</si>
  <si>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</si>
  <si>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</si>
  <si>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</si>
  <si>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</si>
  <si>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</si>
  <si>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</si>
  <si>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</si>
  <si>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</si>
  <si>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</si>
  <si>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</si>
  <si>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</si>
  <si>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</si>
  <si>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</si>
  <si>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</si>
  <si>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</si>
  <si>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</si>
  <si>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</si>
  <si>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</si>
  <si>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</si>
  <si>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</si>
  <si>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</si>
  <si>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</si>
  <si>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</si>
  <si>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</si>
  <si>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</si>
  <si>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</si>
  <si>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</si>
  <si>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</si>
  <si>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</si>
  <si>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</si>
  <si>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</si>
  <si>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</si>
  <si>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</si>
  <si>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</si>
  <si>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</si>
  <si>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</si>
  <si>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</si>
  <si>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</si>
  <si>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</si>
  <si>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</si>
  <si>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</si>
  <si>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</si>
  <si>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</si>
  <si>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</si>
  <si>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</si>
  <si>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</si>
  <si>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</si>
  <si>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</si>
  <si>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</si>
  <si>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</si>
  <si>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</si>
  <si>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</si>
  <si>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</si>
  <si>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</si>
  <si>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</si>
  <si>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</si>
  <si>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</si>
  <si>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</si>
  <si>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</si>
  <si>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</si>
  <si>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</si>
  <si>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</si>
  <si>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</si>
  <si>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</si>
  <si>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</si>
  <si>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</si>
  <si>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</si>
  <si>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</si>
  <si>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</si>
  <si>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</si>
  <si>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</si>
  <si>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</si>
  <si>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</si>
  <si>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</si>
  <si>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</si>
  <si>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</si>
  <si>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</si>
  <si>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</si>
  <si>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</si>
  <si>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</si>
  <si>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</si>
  <si>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</si>
  <si>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</si>
  <si>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</si>
  <si>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</si>
  <si>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</si>
  <si>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</si>
  <si>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</si>
  <si>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</si>
  <si>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</si>
  <si>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</si>
  <si>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</si>
  <si>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</si>
  <si>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</si>
  <si>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</si>
  <si>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</si>
  <si>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</si>
  <si>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</si>
  <si>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</si>
  <si>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</si>
  <si>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</si>
  <si>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</si>
  <si>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</si>
  <si>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</si>
  <si>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</si>
  <si>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</si>
  <si>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</si>
  <si>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</si>
  <si>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</si>
  <si>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</si>
  <si>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</si>
  <si>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</si>
  <si>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</si>
  <si>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</si>
  <si>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</si>
  <si>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</si>
  <si>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</si>
  <si>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</si>
  <si>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</si>
  <si>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</si>
  <si>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</si>
  <si>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</si>
  <si>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</si>
  <si>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</si>
  <si>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</si>
  <si>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</si>
  <si>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</si>
  <si>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</si>
  <si>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</si>
  <si>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</si>
  <si>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</si>
  <si>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</si>
  <si>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</si>
  <si>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</si>
  <si>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</si>
  <si>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</si>
  <si>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</si>
  <si>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</si>
  <si>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</si>
  <si>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</si>
  <si>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</si>
  <si>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</si>
  <si>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</si>
  <si>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</si>
  <si>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</si>
  <si>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</si>
  <si>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</si>
  <si>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</si>
  <si>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</si>
  <si>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</si>
  <si>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</si>
  <si>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</si>
  <si>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</si>
  <si>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</si>
  <si>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</si>
  <si>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</si>
  <si>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</si>
  <si>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</si>
  <si>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</si>
  <si>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</si>
  <si>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</si>
  <si>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</si>
  <si>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</si>
  <si>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</si>
  <si>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</si>
  <si>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</si>
  <si>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</si>
  <si>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</si>
  <si>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</si>
  <si>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</si>
  <si>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</si>
  <si>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</si>
  <si>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</si>
  <si>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</si>
  <si>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</si>
  <si>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</si>
  <si>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</si>
  <si>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</si>
  <si>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</si>
  <si>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</si>
  <si>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</si>
  <si>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</si>
  <si>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</si>
  <si>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</si>
  <si>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</si>
  <si>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</si>
  <si>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</si>
  <si>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</si>
  <si>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</si>
  <si>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</si>
  <si>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</si>
  <si>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</si>
  <si>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</si>
  <si>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</si>
  <si>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</si>
  <si>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</si>
  <si>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</si>
  <si>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</si>
  <si>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</si>
  <si>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</si>
  <si>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</si>
  <si>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</si>
  <si>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</si>
  <si>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</si>
  <si>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</si>
  <si>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</si>
  <si>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</si>
  <si>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</si>
  <si>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</si>
  <si>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</si>
  <si>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</si>
  <si>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</si>
  <si>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</si>
  <si>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</si>
  <si>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</si>
  <si>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</si>
  <si>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</si>
  <si>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</si>
  <si>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</si>
  <si>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</si>
  <si>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</si>
  <si>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</si>
  <si>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</si>
  <si>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</si>
  <si>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</si>
  <si>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</si>
  <si>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</si>
  <si>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</si>
  <si>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</si>
  <si>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</si>
  <si>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</si>
  <si>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</si>
  <si>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</si>
  <si>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</si>
  <si>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</si>
  <si>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</si>
  <si>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</si>
  <si>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</si>
  <si>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</si>
  <si>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</si>
  <si>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</si>
  <si>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</si>
  <si>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</si>
  <si>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</si>
  <si>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</si>
  <si>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</si>
  <si>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</si>
  <si>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</si>
  <si>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</si>
  <si>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</si>
  <si>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</si>
  <si>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</si>
  <si>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</si>
  <si>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</si>
  <si>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</si>
  <si>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</si>
  <si>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</si>
  <si>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</si>
  <si>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</si>
  <si>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</si>
  <si>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</si>
  <si>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</si>
  <si>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</si>
  <si>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</si>
  <si>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</si>
  <si>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</si>
  <si>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</si>
  <si>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</si>
  <si>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</si>
  <si>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</si>
  <si>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</si>
  <si>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</si>
  <si>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</si>
  <si>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</si>
  <si>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</si>
  <si>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</si>
  <si>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</si>
  <si>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</si>
  <si>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</si>
  <si>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</si>
  <si>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</si>
  <si>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</si>
  <si>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</si>
  <si>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</si>
  <si>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</si>
  <si>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</si>
  <si>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</si>
  <si>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</si>
  <si>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</si>
  <si>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</si>
  <si>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</si>
  <si>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</si>
  <si>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</si>
  <si>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</si>
  <si>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</si>
  <si>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</si>
  <si>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</si>
  <si>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</si>
  <si>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</si>
  <si>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</si>
  <si>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</si>
  <si>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</si>
  <si>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</si>
  <si>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</si>
  <si>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</si>
  <si>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</si>
  <si>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</si>
  <si>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</si>
  <si>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</si>
  <si>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</si>
  <si>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</si>
  <si>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</si>
  <si>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</si>
  <si>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</si>
  <si>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</si>
  <si>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</si>
  <si>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</si>
  <si>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</si>
  <si>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</si>
  <si>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</si>
  <si>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</si>
  <si>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</si>
  <si>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</si>
  <si>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</si>
  <si>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</si>
  <si>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</si>
  <si>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</si>
  <si>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</si>
  <si>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</si>
  <si>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</si>
  <si>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</si>
  <si>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</si>
  <si>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</si>
  <si>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</si>
  <si>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</si>
  <si>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</si>
  <si>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</si>
  <si>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</si>
  <si>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</si>
  <si>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</si>
  <si>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</si>
  <si>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</si>
  <si>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</si>
  <si>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</si>
  <si>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</si>
  <si>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</si>
  <si>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</si>
  <si>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</si>
  <si>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</si>
  <si>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</si>
  <si>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</si>
  <si>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</si>
  <si>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</si>
  <si>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</si>
  <si>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</si>
  <si>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</si>
  <si>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</si>
  <si>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</si>
  <si>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</si>
  <si>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</si>
  <si>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</si>
  <si>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</si>
  <si>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</si>
  <si>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</si>
  <si>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</si>
  <si>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</si>
  <si>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</si>
  <si>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</si>
  <si>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</si>
  <si>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</si>
  <si>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</si>
  <si>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</si>
  <si>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</si>
  <si>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</si>
  <si>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</si>
  <si>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</si>
  <si>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</si>
  <si>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</si>
  <si>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</si>
  <si>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</si>
  <si>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</si>
  <si>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</si>
  <si>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</si>
  <si>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</si>
  <si>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</si>
  <si>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</si>
  <si>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</si>
  <si>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</si>
  <si>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</si>
  <si>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</si>
  <si>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</si>
  <si>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</si>
  <si>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</si>
  <si>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</si>
  <si>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</si>
  <si>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</si>
  <si>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</si>
  <si>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</si>
  <si>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</si>
  <si>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</si>
  <si>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</si>
  <si>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</si>
  <si>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</si>
  <si>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</si>
  <si>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</si>
  <si>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</si>
  <si>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</si>
  <si>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</si>
  <si>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</si>
  <si>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</si>
  <si>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</si>
  <si>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</si>
  <si>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</si>
  <si>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</si>
  <si>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</si>
  <si>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</si>
  <si>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</si>
  <si>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</si>
  <si>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</si>
  <si>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</si>
  <si>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</si>
  <si>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</si>
  <si>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平成27年度</t>
  </si>
  <si>
    <t>終了予定なし</t>
  </si>
  <si>
    <t>医療介護連携政策課</t>
  </si>
  <si>
    <t>地域における医療及び介護の総合的な確保の促進に関する法律第３条第３項</t>
  </si>
  <si>
    <t>-</t>
  </si>
  <si>
    <t>医療介護連携等業務庁費</t>
  </si>
  <si>
    <t>調査研究事業の報告書を作成する。</t>
  </si>
  <si>
    <t>報告書の作成本数</t>
  </si>
  <si>
    <t>本</t>
  </si>
  <si>
    <t>回</t>
  </si>
  <si>
    <t>単位当たりコスト＝Ｘ（調査研究経費）／Ｙ（調査研究数）</t>
    <phoneticPr fontId="5"/>
  </si>
  <si>
    <t>百万円</t>
  </si>
  <si>
    <t>22/1</t>
  </si>
  <si>
    <t>27/1</t>
  </si>
  <si>
    <t>／　</t>
    <phoneticPr fontId="5"/>
  </si>
  <si>
    <t>新27-0015</t>
  </si>
  <si>
    <t>286</t>
  </si>
  <si>
    <t>290</t>
  </si>
  <si>
    <t>0297</t>
  </si>
  <si>
    <t>○</t>
  </si>
  <si>
    <t>水谷　忠由</t>
    <phoneticPr fontId="5"/>
  </si>
  <si>
    <t>厚労</t>
  </si>
  <si>
    <t>委託先業者数</t>
    <phoneticPr fontId="5"/>
  </si>
  <si>
    <t>1回</t>
    <rPh sb="1" eb="2">
      <t>カイ</t>
    </rPh>
    <phoneticPr fontId="5"/>
  </si>
  <si>
    <t>-</t>
    <phoneticPr fontId="5"/>
  </si>
  <si>
    <t>20/1</t>
    <phoneticPr fontId="5"/>
  </si>
  <si>
    <t>28/1</t>
    <phoneticPr fontId="5"/>
  </si>
  <si>
    <t>各地域における医療・介護の連携強化の調査研究事業であり、各地域の連携に関する事業推進を促すもののため。</t>
    <phoneticPr fontId="5"/>
  </si>
  <si>
    <t>地域の高齢化等の実情に応じた医療・介護サービスの基盤整備や連携強化を推進する。</t>
    <phoneticPr fontId="5"/>
  </si>
  <si>
    <t>地域の高齢化等の実情に応じた医療・介護サービスの基盤整備や連携強化を推進することが目的であることから、広く国民のニーズがあり、国費を投入しなければ事業目的が達成できない事業である。</t>
  </si>
  <si>
    <t>今後の制度改正や制度運営の検討に必要な調査研究であることから、国が実施すべき事業である。</t>
  </si>
  <si>
    <t>地域包括ケアシステム構築にむけて各地域の高齢化等の実情に応じた医療・介護サービスの基盤整備や連携強化を推進のため、加入者の行動変容を促す手段や情報のあり方を調査研究することは、効率的で質の高い医療・介護の提供体制や地域包括ケアシステムの構築などを目的としたものであることから、優先度の高い事業である。</t>
  </si>
  <si>
    <t>　総合評価入札により、競争性を確保しながら支出先を選定している。</t>
  </si>
  <si>
    <t>総合評価入札により、コスト削減に努めている。</t>
    <rPh sb="0" eb="2">
      <t>ソウゴウ</t>
    </rPh>
    <rPh sb="2" eb="4">
      <t>ヒョウカ</t>
    </rPh>
    <rPh sb="4" eb="6">
      <t>ニュウサツ</t>
    </rPh>
    <rPh sb="13" eb="15">
      <t>サクゲン</t>
    </rPh>
    <rPh sb="16" eb="17">
      <t>ツト</t>
    </rPh>
    <phoneticPr fontId="5"/>
  </si>
  <si>
    <t>調査研究を実施するため、真に必要なものに限定されたため。</t>
    <rPh sb="0" eb="2">
      <t>チョウサ</t>
    </rPh>
    <rPh sb="2" eb="4">
      <t>ケンキュウ</t>
    </rPh>
    <rPh sb="5" eb="7">
      <t>ジッシ</t>
    </rPh>
    <rPh sb="12" eb="13">
      <t>シン</t>
    </rPh>
    <rPh sb="14" eb="16">
      <t>ヒツヨウ</t>
    </rPh>
    <rPh sb="20" eb="22">
      <t>ゲンテイ</t>
    </rPh>
    <phoneticPr fontId="5"/>
  </si>
  <si>
    <t>高齢化等の実情に応じた地域の医療・介護サービスの基盤整備や連携強化を推進するため、委託事業での実施が最も有効である。</t>
    <rPh sb="0" eb="3">
      <t>コウレイカ</t>
    </rPh>
    <rPh sb="3" eb="4">
      <t>トウ</t>
    </rPh>
    <rPh sb="5" eb="7">
      <t>ジツジョウ</t>
    </rPh>
    <rPh sb="8" eb="9">
      <t>オウ</t>
    </rPh>
    <rPh sb="11" eb="13">
      <t>チイキ</t>
    </rPh>
    <rPh sb="14" eb="16">
      <t>イリョウ</t>
    </rPh>
    <rPh sb="17" eb="19">
      <t>カイゴ</t>
    </rPh>
    <rPh sb="24" eb="26">
      <t>キバン</t>
    </rPh>
    <rPh sb="26" eb="28">
      <t>セイビ</t>
    </rPh>
    <rPh sb="29" eb="31">
      <t>レンケイ</t>
    </rPh>
    <rPh sb="31" eb="33">
      <t>キョウカ</t>
    </rPh>
    <rPh sb="34" eb="36">
      <t>スイシン</t>
    </rPh>
    <rPh sb="41" eb="43">
      <t>イタク</t>
    </rPh>
    <rPh sb="43" eb="45">
      <t>ジギョウ</t>
    </rPh>
    <rPh sb="47" eb="49">
      <t>ジッシ</t>
    </rPh>
    <rPh sb="50" eb="51">
      <t>モット</t>
    </rPh>
    <rPh sb="52" eb="54">
      <t>ユウコウ</t>
    </rPh>
    <phoneticPr fontId="5"/>
  </si>
  <si>
    <t>当初見込みに見合った活動実績となっている。</t>
    <rPh sb="0" eb="2">
      <t>トウショ</t>
    </rPh>
    <rPh sb="2" eb="4">
      <t>ミコ</t>
    </rPh>
    <rPh sb="6" eb="8">
      <t>ミア</t>
    </rPh>
    <rPh sb="10" eb="12">
      <t>カツドウ</t>
    </rPh>
    <rPh sb="12" eb="14">
      <t>ジッセキ</t>
    </rPh>
    <phoneticPr fontId="5"/>
  </si>
  <si>
    <t>無</t>
  </si>
  <si>
    <t>‐</t>
  </si>
  <si>
    <t>有識者等で構成する検討会及び事業者へのヒアリングを踏まえ、研究報告書を取りまとめており、効率的に事業を実施した。</t>
    <phoneticPr fontId="5"/>
  </si>
  <si>
    <t>高齢化が急速に進む大都市部や人口が減少する過疎地など、地域の高齢化等の実情に応じた医療・介護サービスの基盤整備や連携強化を推進するため、引き続き適切な調査研究を実施してまいりたい。</t>
    <phoneticPr fontId="5"/>
  </si>
  <si>
    <t>調査研究を実施する委託事業者に委託費を支払</t>
    <phoneticPr fontId="5"/>
  </si>
  <si>
    <t>事務費</t>
    <rPh sb="0" eb="3">
      <t>ジムヒ</t>
    </rPh>
    <phoneticPr fontId="5"/>
  </si>
  <si>
    <t>医療保険者が加入者に対する施策立案・実施を促す環境作りに関する調査研究一式</t>
    <rPh sb="13" eb="15">
      <t>セサク</t>
    </rPh>
    <rPh sb="15" eb="17">
      <t>リツアン</t>
    </rPh>
    <rPh sb="18" eb="20">
      <t>ジッシ</t>
    </rPh>
    <rPh sb="21" eb="22">
      <t>ウナガ</t>
    </rPh>
    <rPh sb="23" eb="25">
      <t>カンキョウ</t>
    </rPh>
    <rPh sb="25" eb="26">
      <t>ツク</t>
    </rPh>
    <rPh sb="28" eb="29">
      <t>カン</t>
    </rPh>
    <phoneticPr fontId="5"/>
  </si>
  <si>
    <t>株式会社エヌ・ティ・ティ・データ経営研究所</t>
    <phoneticPr fontId="5"/>
  </si>
  <si>
    <t>医療保険者が加入者に対する施策立案・実施を促す環境作りに関する調査研究一式</t>
    <phoneticPr fontId="5"/>
  </si>
  <si>
    <t>-</t>
    <phoneticPr fontId="5"/>
  </si>
  <si>
    <t>今後、高齢者が急速に進む大都市部や人口が減少する過疎地など、それぞれの地域の高齢化等の実情に応じた医療・介護サービスの基盤整備や連携強化を推進することを目的とする。</t>
    <phoneticPr fontId="5"/>
  </si>
  <si>
    <t>地域における医療と介護の連携を強化するための調査研究事業を実施する。
調査研究結果については、報告書を厚生労働省ホームページに掲載するとともに、必要に応じて都道府県担当部局を通じて市町村への周知をすることで、医療・介護サービスの基盤整備や連携強化に関する事業を推進する。</t>
    <phoneticPr fontId="5"/>
  </si>
  <si>
    <t>https://www5.cao.go.jp/keizai-shimon/kaigi/special/reform/report_211223_2.pdf</t>
    <phoneticPr fontId="5"/>
  </si>
  <si>
    <t xml:space="preserve">地域における医療・介護サービスの基盤整備や連携強化、地域包括ケアシステムの推進を目的とする調査研究
</t>
    <rPh sb="40" eb="42">
      <t>モクテキ</t>
    </rPh>
    <rPh sb="45" eb="47">
      <t>チョウサ</t>
    </rPh>
    <rPh sb="47" eb="49">
      <t>ケンキュウ</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</si>
  <si>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</si>
  <si>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</si>
  <si>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https://www.mhlw.go.jp/wp/seisaku/hyouka/dl/r03_jizenbunseki/I-9-1.pdf</t>
    <phoneticPr fontId="5"/>
  </si>
  <si>
    <t>地域における医療・介護の連携強化の調査研究事業</t>
    <phoneticPr fontId="5"/>
  </si>
  <si>
    <t>-</t>
    <phoneticPr fontId="5"/>
  </si>
  <si>
    <t>総合評価入札において予想額を下回る入札額で落札されたため。</t>
    <rPh sb="0" eb="2">
      <t>ソウゴウ</t>
    </rPh>
    <rPh sb="2" eb="4">
      <t>ヒョウカ</t>
    </rPh>
    <rPh sb="4" eb="6">
      <t>ニュウサツ</t>
    </rPh>
    <rPh sb="10" eb="13">
      <t>ヨソウガク</t>
    </rPh>
    <rPh sb="14" eb="16">
      <t>シタマワ</t>
    </rPh>
    <rPh sb="17" eb="20">
      <t>ニュウサツガク</t>
    </rPh>
    <rPh sb="21" eb="23">
      <t>ラクサツ</t>
    </rPh>
    <phoneticPr fontId="5"/>
  </si>
  <si>
    <t>成果物は厚生労働省ホームページに掲載するとともに、必要に応じて周知を行い活用されている。</t>
    <rPh sb="0" eb="3">
      <t>セイカブツ</t>
    </rPh>
    <rPh sb="34" eb="35">
      <t>オコナ</t>
    </rPh>
    <rPh sb="36" eb="38">
      <t>カツヨウ</t>
    </rPh>
    <phoneticPr fontId="5"/>
  </si>
  <si>
    <t>A.株式会社エヌ・ティ・ティ・データ経営研究所</t>
    <phoneticPr fontId="5"/>
  </si>
  <si>
    <t>平成27年度開始後すでに７年が経過していながら、未だアウトカム指標なく、報告書の本数１本となっているのは不十分である。本来の調査結果である利活用状況や実装につながる指標を設定する必要がある。なお、事業の継続必要性は認められるが、緊急度を加味した優先度をとらえる記述は見当たらない。改善方向性としては、地域の実情に応じたより一層の質の向上を図っていくことが期待される。（元吉　由紀子）</t>
    <rPh sb="0" eb="2">
      <t>ヘイセイ</t>
    </rPh>
    <phoneticPr fontId="8"/>
  </si>
  <si>
    <t>アウトカム指標について、実態に即した適切な目標設定となるよう検討すること。引き続き、必要な予算額を見直しつつ、地域の実情に応じたより一層の質の向上を図っていくこと。</t>
    <phoneticPr fontId="5"/>
  </si>
  <si>
    <t>アウトカム指標については、調査結果の利活用状況の把握は困難であるが、他に適切な指標がないか検討してまいりたい。</t>
    <rPh sb="34" eb="35">
      <t>ホカ</t>
    </rPh>
    <rPh sb="36" eb="38">
      <t>テキセツ</t>
    </rPh>
    <rPh sb="39" eb="41">
      <t>シヒョウ</t>
    </rPh>
    <rPh sb="45" eb="4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</si>
</sst>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144165</xdr:colOff>
      <xdr:row>270</xdr:row>
      <xdr:rowOff>39524</xdr:rowOff>
    </xdr:from>
    <xdr:to>
      <xdr:col>32</xdr:col>
      <xdr:colOff>124816</xdr:colOff>
      <xdr:row>272</xdr:row>
      <xdr:rowOff>89349</xdr:rowOff>
    </xdr:to>
    <xdr:sp macro="" textlink="">
      <xdr:nvSpPr>
        <xdr:cNvPr id="2" name="テキスト ボックス 1"/>
        <xdr:cNvSpPr txBox="1"/>
      </xdr:nvSpPr>
      <xdr:spPr>
        <a:xfrm>
          <a:off x="4783400" y="42621877"/>
          <a:ext cx="1796004" cy="7445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20</xdr:col>
      <xdr:colOff>78441</xdr:colOff>
      <xdr:row>276</xdr:row>
      <xdr:rowOff>113916</xdr:rowOff>
    </xdr:from>
    <xdr:to>
      <xdr:col>35</xdr:col>
      <xdr:colOff>190499</xdr:colOff>
      <xdr:row>279</xdr:row>
      <xdr:rowOff>212912</xdr:rowOff>
    </xdr:to>
    <xdr:sp macro="" textlink="">
      <xdr:nvSpPr>
        <xdr:cNvPr id="3" name="テキスト ボックス 2"/>
        <xdr:cNvSpPr txBox="1"/>
      </xdr:nvSpPr>
      <xdr:spPr>
        <a:xfrm>
          <a:off x="4112559" y="44780563"/>
          <a:ext cx="3137646" cy="114114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Ａ．株式会社エヌ・ティ・</a:t>
          </a:r>
          <a:r>
            <a:rPr kumimoji="1" lang="ja-JP" altLang="ja-JP" sz="1100" b="0" i="0" baseline="0">
              <a:effectLst/>
              <a:latin typeface="+mn-lt"/>
              <a:ea typeface="+mn-ea"/>
              <a:cs typeface="+mn-cs"/>
            </a:rPr>
            <a:t>ティ・</a:t>
          </a:r>
          <a:r>
            <a:rPr kumimoji="1" lang="ja-JP" altLang="en-US" sz="1100" b="0" i="0" baseline="0">
              <a:effectLst/>
              <a:latin typeface="+mn-lt"/>
              <a:ea typeface="+mn-ea"/>
              <a:cs typeface="+mn-cs"/>
            </a:rPr>
            <a:t>データ経営研究所</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169754</xdr:colOff>
      <xdr:row>273</xdr:row>
      <xdr:rowOff>214273</xdr:rowOff>
    </xdr:from>
    <xdr:to>
      <xdr:col>36</xdr:col>
      <xdr:colOff>45278</xdr:colOff>
      <xdr:row>274</xdr:row>
      <xdr:rowOff>329966</xdr:rowOff>
    </xdr:to>
    <xdr:sp macro="" textlink="">
      <xdr:nvSpPr>
        <xdr:cNvPr id="4" name="大かっこ 3"/>
        <xdr:cNvSpPr/>
      </xdr:nvSpPr>
      <xdr:spPr>
        <a:xfrm>
          <a:off x="4203872" y="43838773"/>
          <a:ext cx="3102818" cy="463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33617</xdr:colOff>
      <xdr:row>274</xdr:row>
      <xdr:rowOff>324971</xdr:rowOff>
    </xdr:from>
    <xdr:to>
      <xdr:col>28</xdr:col>
      <xdr:colOff>33617</xdr:colOff>
      <xdr:row>276</xdr:row>
      <xdr:rowOff>113916</xdr:rowOff>
    </xdr:to>
    <xdr:cxnSp macro="">
      <xdr:nvCxnSpPr>
        <xdr:cNvPr id="5" name="直線矢印コネクタ 4"/>
        <xdr:cNvCxnSpPr>
          <a:endCxn id="3" idx="0"/>
        </xdr:cNvCxnSpPr>
      </xdr:nvCxnSpPr>
      <xdr:spPr>
        <a:xfrm>
          <a:off x="5681382" y="44296853"/>
          <a:ext cx="0" cy="4837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34478</xdr:colOff>
      <xdr:row>272</xdr:row>
      <xdr:rowOff>89349</xdr:rowOff>
    </xdr:from>
    <xdr:to>
      <xdr:col>28</xdr:col>
      <xdr:colOff>38100</xdr:colOff>
      <xdr:row>273</xdr:row>
      <xdr:rowOff>266700</xdr:rowOff>
    </xdr:to>
    <xdr:cxnSp macro="">
      <xdr:nvCxnSpPr>
        <xdr:cNvPr id="6" name="直線コネクタ 5"/>
        <xdr:cNvCxnSpPr>
          <a:stCxn id="2" idx="2"/>
        </xdr:cNvCxnSpPr>
      </xdr:nvCxnSpPr>
      <xdr:spPr>
        <a:xfrm>
          <a:off x="5635178" y="43342374"/>
          <a:ext cx="3622" cy="529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715</v>
      </c>
      <c r="AK2" s="187"/>
      <c r="AL2" s="187"/>
      <c r="AM2" s="187"/>
      <c r="AN2" s="90" t="s">
        <v>368</v>
      </c>
      <c r="AO2" s="187">
        <v>21</v>
      </c>
      <c r="AP2" s="187"/>
      <c r="AQ2" s="187"/>
      <c r="AR2" s="91" t="s">
        <v>368</v>
      </c>
      <c r="AS2" s="188">
        <v>379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31</v>
      </c>
      <c r="Q13" s="232"/>
      <c r="R13" s="232"/>
      <c r="S13" s="232"/>
      <c r="T13" s="232"/>
      <c r="U13" s="232"/>
      <c r="V13" s="233"/>
      <c r="W13" s="231">
        <v>28</v>
      </c>
      <c r="X13" s="232"/>
      <c r="Y13" s="232"/>
      <c r="Z13" s="232"/>
      <c r="AA13" s="232"/>
      <c r="AB13" s="232"/>
      <c r="AC13" s="233"/>
      <c r="AD13" s="231">
        <v>28</v>
      </c>
      <c r="AE13" s="232"/>
      <c r="AF13" s="232"/>
      <c r="AG13" s="232"/>
      <c r="AH13" s="232"/>
      <c r="AI13" s="232"/>
      <c r="AJ13" s="233"/>
      <c r="AK13" s="231">
        <v>28</v>
      </c>
      <c r="AL13" s="232"/>
      <c r="AM13" s="232"/>
      <c r="AN13" s="232"/>
      <c r="AO13" s="232"/>
      <c r="AP13" s="232"/>
      <c r="AQ13" s="233"/>
      <c r="AR13" s="243">
        <v>28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740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31</v>
      </c>
      <c r="Q18" s="276"/>
      <c r="R18" s="276"/>
      <c r="S18" s="276"/>
      <c r="T18" s="276"/>
      <c r="U18" s="276"/>
      <c r="V18" s="277"/>
      <c r="W18" s="275">
        <f>SUM(W13:AC17)</f>
        <v>28</v>
      </c>
      <c r="X18" s="276"/>
      <c r="Y18" s="276"/>
      <c r="Z18" s="276"/>
      <c r="AA18" s="276"/>
      <c r="AB18" s="276"/>
      <c r="AC18" s="277"/>
      <c r="AD18" s="275">
        <f>SUM(AD13:AJ17)</f>
        <v>28</v>
      </c>
      <c r="AE18" s="276"/>
      <c r="AF18" s="276"/>
      <c r="AG18" s="276"/>
      <c r="AH18" s="276"/>
      <c r="AI18" s="276"/>
      <c r="AJ18" s="277"/>
      <c r="AK18" s="275">
        <f>SUM(AK13:AQ17)</f>
        <v>28</v>
      </c>
      <c r="AL18" s="276"/>
      <c r="AM18" s="276"/>
      <c r="AN18" s="276"/>
      <c r="AO18" s="276"/>
      <c r="AP18" s="276"/>
      <c r="AQ18" s="277"/>
      <c r="AR18" s="275">
        <f>SUM(AR13:AX17)</f>
        <v>28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v>
      </c>
      <c r="Q19" s="232"/>
      <c r="R19" s="232"/>
      <c r="S19" s="232"/>
      <c r="T19" s="232"/>
      <c r="U19" s="232"/>
      <c r="V19" s="233"/>
      <c r="W19" s="231">
        <v>27</v>
      </c>
      <c r="X19" s="232"/>
      <c r="Y19" s="232"/>
      <c r="Z19" s="232"/>
      <c r="AA19" s="232"/>
      <c r="AB19" s="232"/>
      <c r="AC19" s="233"/>
      <c r="AD19" s="231">
        <v>20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0.70967741935483875</v>
      </c>
      <c r="Q20" s="307"/>
      <c r="R20" s="307"/>
      <c r="S20" s="307"/>
      <c r="T20" s="307"/>
      <c r="U20" s="307"/>
      <c r="V20" s="307"/>
      <c r="W20" s="307">
        <f>IF(W18=0, "-", SUM(W19)/W18)</f>
        <v>0.9642857142857143</v>
      </c>
      <c r="X20" s="307"/>
      <c r="Y20" s="307"/>
      <c r="Z20" s="307"/>
      <c r="AA20" s="307"/>
      <c r="AB20" s="307"/>
      <c r="AC20" s="307"/>
      <c r="AD20" s="307">
        <f>IF(AD18=0, "-", SUM(AD19)/AD18)</f>
        <v>0.7142857142857143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0.70967741935483875</v>
      </c>
      <c r="Q21" s="307"/>
      <c r="R21" s="307"/>
      <c r="S21" s="307"/>
      <c r="T21" s="307"/>
      <c r="U21" s="307"/>
      <c r="V21" s="307"/>
      <c r="W21" s="307">
        <f>IF(W19=0, "-", SUM(W19)/SUM(W13,W14))</f>
        <v>0.9642857142857143</v>
      </c>
      <c r="X21" s="307"/>
      <c r="Y21" s="307"/>
      <c r="Z21" s="307"/>
      <c r="AA21" s="307"/>
      <c r="AB21" s="307"/>
      <c r="AC21" s="307"/>
      <c r="AD21" s="307">
        <f>IF(AD19=0, "-", SUM(AD19)/SUM(AD13,AD14))</f>
        <v>0.7142857142857143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28</v>
      </c>
      <c r="Q23" s="244"/>
      <c r="R23" s="244"/>
      <c r="S23" s="244"/>
      <c r="T23" s="244"/>
      <c r="U23" s="244"/>
      <c r="V23" s="295"/>
      <c r="W23" s="243">
        <v>28</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28</v>
      </c>
      <c r="Q29" s="346"/>
      <c r="R29" s="346"/>
      <c r="S29" s="346"/>
      <c r="T29" s="346"/>
      <c r="U29" s="346"/>
      <c r="V29" s="347"/>
      <c r="W29" s="348">
        <f>AR13</f>
        <v>28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716</v>
      </c>
      <c r="H32" s="373"/>
      <c r="I32" s="373"/>
      <c r="J32" s="373"/>
      <c r="K32" s="373"/>
      <c r="L32" s="373"/>
      <c r="M32" s="373"/>
      <c r="N32" s="373"/>
      <c r="O32" s="373"/>
      <c r="P32" s="376" t="s">
        <v>717</v>
      </c>
      <c r="Q32" s="377"/>
      <c r="R32" s="377"/>
      <c r="S32" s="377"/>
      <c r="T32" s="377"/>
      <c r="U32" s="377"/>
      <c r="V32" s="377"/>
      <c r="W32" s="377"/>
      <c r="X32" s="378"/>
      <c r="Y32" s="382" t="s">
        <v>52</v>
      </c>
      <c r="Z32" s="383"/>
      <c r="AA32" s="384"/>
      <c r="AB32" s="385" t="s">
        <v>703</v>
      </c>
      <c r="AC32" s="385"/>
      <c r="AD32" s="385"/>
      <c r="AE32" s="386">
        <v>2</v>
      </c>
      <c r="AF32" s="386"/>
      <c r="AG32" s="386"/>
      <c r="AH32" s="386"/>
      <c r="AI32" s="386">
        <v>1</v>
      </c>
      <c r="AJ32" s="386"/>
      <c r="AK32" s="386"/>
      <c r="AL32" s="386"/>
      <c r="AM32" s="386">
        <v>1</v>
      </c>
      <c r="AN32" s="386"/>
      <c r="AO32" s="386"/>
      <c r="AP32" s="386"/>
      <c r="AQ32" s="413" t="s">
        <v>718</v>
      </c>
      <c r="AR32" s="386"/>
      <c r="AS32" s="386"/>
      <c r="AT32" s="386"/>
      <c r="AU32" s="404" t="s">
        <v>718</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2</v>
      </c>
      <c r="AF33" s="386"/>
      <c r="AG33" s="386"/>
      <c r="AH33" s="386"/>
      <c r="AI33" s="386">
        <v>1</v>
      </c>
      <c r="AJ33" s="386"/>
      <c r="AK33" s="386"/>
      <c r="AL33" s="386"/>
      <c r="AM33" s="386">
        <v>1</v>
      </c>
      <c r="AN33" s="386"/>
      <c r="AO33" s="386"/>
      <c r="AP33" s="386"/>
      <c r="AQ33" s="386">
        <v>1</v>
      </c>
      <c r="AR33" s="386"/>
      <c r="AS33" s="386"/>
      <c r="AT33" s="386"/>
      <c r="AU33" s="425">
        <v>1</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v>22</v>
      </c>
      <c r="AF35" s="413"/>
      <c r="AG35" s="413"/>
      <c r="AH35" s="413"/>
      <c r="AI35" s="413">
        <v>27</v>
      </c>
      <c r="AJ35" s="413"/>
      <c r="AK35" s="413"/>
      <c r="AL35" s="413"/>
      <c r="AM35" s="413">
        <v>20</v>
      </c>
      <c r="AN35" s="413"/>
      <c r="AO35" s="413"/>
      <c r="AP35" s="413"/>
      <c r="AQ35" s="404">
        <v>28</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t="s">
        <v>706</v>
      </c>
      <c r="AF36" s="443"/>
      <c r="AG36" s="443"/>
      <c r="AH36" s="443"/>
      <c r="AI36" s="443" t="s">
        <v>707</v>
      </c>
      <c r="AJ36" s="443"/>
      <c r="AK36" s="443"/>
      <c r="AL36" s="443"/>
      <c r="AM36" s="443" t="s">
        <v>719</v>
      </c>
      <c r="AN36" s="443"/>
      <c r="AO36" s="443"/>
      <c r="AP36" s="443"/>
      <c r="AQ36" s="443" t="s">
        <v>720</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698</v>
      </c>
      <c r="AR38" s="448"/>
      <c r="AS38" s="449" t="s">
        <v>224</v>
      </c>
      <c r="AT38" s="450"/>
      <c r="AU38" s="451" t="s">
        <v>698</v>
      </c>
      <c r="AV38" s="451"/>
      <c r="AW38" s="339" t="s">
        <v>170</v>
      </c>
      <c r="AX38" s="344"/>
    </row>
    <row r="39" spans="1:51" ht="23.25" customHeight="1" x14ac:dyDescent="0.15">
      <c r="A39" s="488"/>
      <c r="B39" s="486"/>
      <c r="C39" s="486"/>
      <c r="D39" s="486"/>
      <c r="E39" s="486"/>
      <c r="F39" s="487"/>
      <c r="G39" s="389" t="s">
        <v>698</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698</v>
      </c>
      <c r="AC39" s="403"/>
      <c r="AD39" s="403"/>
      <c r="AE39" s="404" t="s">
        <v>698</v>
      </c>
      <c r="AF39" s="387"/>
      <c r="AG39" s="387"/>
      <c r="AH39" s="387"/>
      <c r="AI39" s="404" t="s">
        <v>698</v>
      </c>
      <c r="AJ39" s="387"/>
      <c r="AK39" s="387"/>
      <c r="AL39" s="387"/>
      <c r="AM39" s="404" t="s">
        <v>698</v>
      </c>
      <c r="AN39" s="387"/>
      <c r="AO39" s="387"/>
      <c r="AP39" s="387"/>
      <c r="AQ39" s="406" t="s">
        <v>698</v>
      </c>
      <c r="AR39" s="407"/>
      <c r="AS39" s="407"/>
      <c r="AT39" s="408"/>
      <c r="AU39" s="387" t="s">
        <v>698</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698</v>
      </c>
      <c r="AC40" s="463"/>
      <c r="AD40" s="463"/>
      <c r="AE40" s="404" t="s">
        <v>698</v>
      </c>
      <c r="AF40" s="387"/>
      <c r="AG40" s="387"/>
      <c r="AH40" s="387"/>
      <c r="AI40" s="404" t="s">
        <v>698</v>
      </c>
      <c r="AJ40" s="387"/>
      <c r="AK40" s="387"/>
      <c r="AL40" s="387"/>
      <c r="AM40" s="404" t="s">
        <v>698</v>
      </c>
      <c r="AN40" s="387"/>
      <c r="AO40" s="387"/>
      <c r="AP40" s="387"/>
      <c r="AQ40" s="406" t="s">
        <v>698</v>
      </c>
      <c r="AR40" s="407"/>
      <c r="AS40" s="407"/>
      <c r="AT40" s="408"/>
      <c r="AU40" s="387" t="s">
        <v>698</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698</v>
      </c>
      <c r="AF41" s="387"/>
      <c r="AG41" s="387"/>
      <c r="AH41" s="387"/>
      <c r="AI41" s="404" t="s">
        <v>698</v>
      </c>
      <c r="AJ41" s="387"/>
      <c r="AK41" s="387"/>
      <c r="AL41" s="387"/>
      <c r="AM41" s="404" t="s">
        <v>698</v>
      </c>
      <c r="AN41" s="387"/>
      <c r="AO41" s="387"/>
      <c r="AP41" s="387"/>
      <c r="AQ41" s="406" t="s">
        <v>698</v>
      </c>
      <c r="AR41" s="407"/>
      <c r="AS41" s="407"/>
      <c r="AT41" s="408"/>
      <c r="AU41" s="387" t="s">
        <v>698</v>
      </c>
      <c r="AV41" s="387"/>
      <c r="AW41" s="387"/>
      <c r="AX41" s="388"/>
    </row>
    <row r="42" spans="1:51" ht="23.25" customHeight="1" x14ac:dyDescent="0.15">
      <c r="A42" s="476" t="s">
        <v>344</v>
      </c>
      <c r="B42" s="471"/>
      <c r="C42" s="471"/>
      <c r="D42" s="471"/>
      <c r="E42" s="471"/>
      <c r="F42" s="472"/>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721</v>
      </c>
      <c r="H46" s="528"/>
      <c r="I46" s="528"/>
      <c r="J46" s="528"/>
      <c r="K46" s="528"/>
      <c r="L46" s="528"/>
      <c r="M46" s="528"/>
      <c r="N46" s="528"/>
      <c r="O46" s="528"/>
      <c r="P46" s="528"/>
      <c r="Q46" s="528"/>
      <c r="R46" s="528"/>
      <c r="S46" s="528"/>
      <c r="T46" s="528"/>
      <c r="U46" s="528"/>
      <c r="V46" s="528"/>
      <c r="W46" s="528"/>
      <c r="X46" s="528"/>
      <c r="Y46" s="528"/>
      <c r="Z46" s="528"/>
      <c r="AA46" s="529"/>
      <c r="AB46" s="534" t="s">
        <v>722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698</v>
      </c>
      <c r="AR50" s="451"/>
      <c r="AS50" s="449" t="s">
        <v>224</v>
      </c>
      <c r="AT50" s="450"/>
      <c r="AU50" s="451" t="s">
        <v>698</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700</v>
      </c>
      <c r="H51" s="154"/>
      <c r="I51" s="154"/>
      <c r="J51" s="154"/>
      <c r="K51" s="154"/>
      <c r="L51" s="154"/>
      <c r="M51" s="154"/>
      <c r="N51" s="154"/>
      <c r="O51" s="155"/>
      <c r="P51" s="154" t="s">
        <v>701</v>
      </c>
      <c r="Q51" s="464"/>
      <c r="R51" s="464"/>
      <c r="S51" s="464"/>
      <c r="T51" s="464"/>
      <c r="U51" s="464"/>
      <c r="V51" s="464"/>
      <c r="W51" s="464"/>
      <c r="X51" s="465"/>
      <c r="Y51" s="904" t="s">
        <v>58</v>
      </c>
      <c r="Z51" s="905"/>
      <c r="AA51" s="906"/>
      <c r="AB51" s="403" t="s">
        <v>702</v>
      </c>
      <c r="AC51" s="403"/>
      <c r="AD51" s="403"/>
      <c r="AE51" s="404">
        <v>1</v>
      </c>
      <c r="AF51" s="387"/>
      <c r="AG51" s="387"/>
      <c r="AH51" s="387"/>
      <c r="AI51" s="404">
        <v>1</v>
      </c>
      <c r="AJ51" s="387"/>
      <c r="AK51" s="387"/>
      <c r="AL51" s="387"/>
      <c r="AM51" s="404">
        <v>1</v>
      </c>
      <c r="AN51" s="387"/>
      <c r="AO51" s="387"/>
      <c r="AP51" s="387"/>
      <c r="AQ51" s="406" t="s">
        <v>698</v>
      </c>
      <c r="AR51" s="407"/>
      <c r="AS51" s="407"/>
      <c r="AT51" s="408"/>
      <c r="AU51" s="387" t="s">
        <v>698</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t="s">
        <v>702</v>
      </c>
      <c r="AC52" s="463"/>
      <c r="AD52" s="463"/>
      <c r="AE52" s="404">
        <v>1</v>
      </c>
      <c r="AF52" s="387"/>
      <c r="AG52" s="387"/>
      <c r="AH52" s="387"/>
      <c r="AI52" s="404">
        <v>1</v>
      </c>
      <c r="AJ52" s="387"/>
      <c r="AK52" s="387"/>
      <c r="AL52" s="387"/>
      <c r="AM52" s="404">
        <v>1</v>
      </c>
      <c r="AN52" s="387"/>
      <c r="AO52" s="387"/>
      <c r="AP52" s="387"/>
      <c r="AQ52" s="406" t="s">
        <v>698</v>
      </c>
      <c r="AR52" s="407"/>
      <c r="AS52" s="407"/>
      <c r="AT52" s="408"/>
      <c r="AU52" s="387" t="s">
        <v>698</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v>100</v>
      </c>
      <c r="AF53" s="580"/>
      <c r="AG53" s="580"/>
      <c r="AH53" s="580"/>
      <c r="AI53" s="579">
        <v>100</v>
      </c>
      <c r="AJ53" s="580"/>
      <c r="AK53" s="580"/>
      <c r="AL53" s="580"/>
      <c r="AM53" s="579">
        <v>100</v>
      </c>
      <c r="AN53" s="580"/>
      <c r="AO53" s="580"/>
      <c r="AP53" s="580"/>
      <c r="AQ53" s="406" t="s">
        <v>698</v>
      </c>
      <c r="AR53" s="407"/>
      <c r="AS53" s="407"/>
      <c r="AT53" s="408"/>
      <c r="AU53" s="387" t="s">
        <v>698</v>
      </c>
      <c r="AV53" s="387"/>
      <c r="AW53" s="387"/>
      <c r="AX53" s="388"/>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t="s">
        <v>698</v>
      </c>
      <c r="AR55" s="451"/>
      <c r="AS55" s="449" t="s">
        <v>224</v>
      </c>
      <c r="AT55" s="450"/>
      <c r="AU55" s="451" t="s">
        <v>698</v>
      </c>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t="s">
        <v>698</v>
      </c>
      <c r="AR56" s="407"/>
      <c r="AS56" s="407"/>
      <c r="AT56" s="408"/>
      <c r="AU56" s="387" t="s">
        <v>698</v>
      </c>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t="s">
        <v>698</v>
      </c>
      <c r="AR57" s="407"/>
      <c r="AS57" s="407"/>
      <c r="AT57" s="408"/>
      <c r="AU57" s="387" t="s">
        <v>698</v>
      </c>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t="s">
        <v>698</v>
      </c>
      <c r="AR58" s="407"/>
      <c r="AS58" s="407"/>
      <c r="AT58" s="408"/>
      <c r="AU58" s="387" t="s">
        <v>698</v>
      </c>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745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746</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v>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698</v>
      </c>
      <c r="K218" s="658"/>
      <c r="L218" s="658"/>
      <c r="M218" s="658"/>
      <c r="N218" s="658"/>
      <c r="O218" s="658"/>
      <c r="P218" s="658"/>
      <c r="Q218" s="658"/>
      <c r="R218" s="658"/>
      <c r="S218" s="658"/>
      <c r="T218" s="659"/>
      <c r="U218" s="632" t="s">
        <v>718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743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718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4.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723</v>
      </c>
      <c r="AH223" s="723"/>
      <c r="AI223" s="723"/>
      <c r="AJ223" s="723"/>
      <c r="AK223" s="723"/>
      <c r="AL223" s="723"/>
      <c r="AM223" s="723"/>
      <c r="AN223" s="723"/>
      <c r="AO223" s="723"/>
      <c r="AP223" s="723"/>
      <c r="AQ223" s="723"/>
      <c r="AR223" s="723"/>
      <c r="AS223" s="723"/>
      <c r="AT223" s="723"/>
      <c r="AU223" s="723"/>
      <c r="AV223" s="723"/>
      <c r="AW223" s="723"/>
      <c r="AX223" s="724"/>
    </row>
    <row r="224" spans="1:51" ht="54.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102.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725</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713</v>
      </c>
      <c r="AE226" s="690"/>
      <c r="AF226" s="690"/>
      <c r="AG226" s="376" t="s">
        <v>726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732</v>
      </c>
      <c r="AE229" s="754"/>
      <c r="AF229" s="754"/>
      <c r="AG229" s="755" t="s">
        <v>698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732</v>
      </c>
      <c r="AE231" s="702"/>
      <c r="AF231" s="702"/>
      <c r="AG231" s="728" t="s">
        <v>698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713</v>
      </c>
      <c r="AE233" s="735"/>
      <c r="AF233" s="735"/>
      <c r="AG233" s="750" t="s">
        <v>750</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732</v>
      </c>
      <c r="AE234" s="702"/>
      <c r="AF234" s="703"/>
      <c r="AG234" s="728" t="s">
        <v>698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732</v>
      </c>
      <c r="AE235" s="743"/>
      <c r="AF235" s="744"/>
      <c r="AG235" s="745" t="s">
        <v>698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732</v>
      </c>
      <c r="AE236" s="754"/>
      <c r="AF236" s="764"/>
      <c r="AG236" s="755" t="s">
        <v>698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713</v>
      </c>
      <c r="AE237" s="769"/>
      <c r="AF237" s="769"/>
      <c r="AG237" s="728" t="s">
        <v>729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713</v>
      </c>
      <c r="AE238" s="702"/>
      <c r="AF238" s="702"/>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713</v>
      </c>
      <c r="AE239" s="702"/>
      <c r="AF239" s="702"/>
      <c r="AG239" s="758" t="s">
        <v>751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732</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349</v>
      </c>
      <c r="B254" s="134"/>
      <c r="C254" s="134"/>
      <c r="D254" s="134"/>
      <c r="E254" s="135"/>
      <c r="F254" s="789" t="s">
        <v>755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709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710</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307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316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715</v>
      </c>
      <c r="H268" s="805"/>
      <c r="I268" s="805"/>
      <c r="J268" s="152">
        <v>20</v>
      </c>
      <c r="K268" s="152"/>
      <c r="L268" s="121">
        <v>367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t="s">
        <v>735</v>
      </c>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736</v>
      </c>
      <c r="H310" s="839"/>
      <c r="I310" s="839"/>
      <c r="J310" s="839"/>
      <c r="K310" s="840"/>
      <c r="L310" s="841" t="s">
        <v>737</v>
      </c>
      <c r="M310" s="842"/>
      <c r="N310" s="842"/>
      <c r="O310" s="842"/>
      <c r="P310" s="842"/>
      <c r="Q310" s="842"/>
      <c r="R310" s="842"/>
      <c r="S310" s="842"/>
      <c r="T310" s="842"/>
      <c r="U310" s="842"/>
      <c r="V310" s="842"/>
      <c r="W310" s="842"/>
      <c r="X310" s="843"/>
      <c r="Y310" s="844">
        <v>20</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63.75" customHeight="1" x14ac:dyDescent="0.15">
      <c r="A366" s="873">
        <v>1</v>
      </c>
      <c r="B366" s="873">
        <v>1</v>
      </c>
      <c r="C366" s="874" t="s">
        <v>738</v>
      </c>
      <c r="D366" s="875"/>
      <c r="E366" s="875"/>
      <c r="F366" s="875"/>
      <c r="G366" s="875"/>
      <c r="H366" s="875"/>
      <c r="I366" s="875"/>
      <c r="J366" s="876">
        <v>1010001143390</v>
      </c>
      <c r="K366" s="877"/>
      <c r="L366" s="877"/>
      <c r="M366" s="877"/>
      <c r="N366" s="877"/>
      <c r="O366" s="877"/>
      <c r="P366" s="878" t="s">
        <v>739</v>
      </c>
      <c r="Q366" s="879"/>
      <c r="R366" s="879"/>
      <c r="S366" s="879"/>
      <c r="T366" s="879"/>
      <c r="U366" s="879"/>
      <c r="V366" s="879"/>
      <c r="W366" s="879"/>
      <c r="X366" s="879"/>
      <c r="Y366" s="880">
        <v>20</v>
      </c>
      <c r="Z366" s="881"/>
      <c r="AA366" s="881"/>
      <c r="AB366" s="882"/>
      <c r="AC366" s="883" t="s">
        <v>337</v>
      </c>
      <c r="AD366" s="884"/>
      <c r="AE366" s="884"/>
      <c r="AF366" s="884"/>
      <c r="AG366" s="884"/>
      <c r="AH366" s="867">
        <v>5</v>
      </c>
      <c r="AI366" s="868"/>
      <c r="AJ366" s="868"/>
      <c r="AK366" s="868"/>
      <c r="AL366" s="869">
        <v>70.2</v>
      </c>
      <c r="AM366" s="870"/>
      <c r="AN366" s="870"/>
      <c r="AO366" s="871"/>
      <c r="AP366" s="872" t="s">
        <v>718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749</v>
      </c>
      <c r="F631" s="896"/>
      <c r="G631" s="896"/>
      <c r="H631" s="896"/>
      <c r="I631" s="896"/>
      <c r="J631" s="876" t="s">
        <v>749</v>
      </c>
      <c r="K631" s="877"/>
      <c r="L631" s="877"/>
      <c r="M631" s="877"/>
      <c r="N631" s="877"/>
      <c r="O631" s="877"/>
      <c r="P631" s="878" t="s">
        <v>749</v>
      </c>
      <c r="Q631" s="879"/>
      <c r="R631" s="879"/>
      <c r="S631" s="879"/>
      <c r="T631" s="879"/>
      <c r="U631" s="879"/>
      <c r="V631" s="879"/>
      <c r="W631" s="879"/>
      <c r="X631" s="879"/>
      <c r="Y631" s="880" t="s">
        <v>749</v>
      </c>
      <c r="Z631" s="881"/>
      <c r="AA631" s="881"/>
      <c r="AB631" s="882"/>
      <c r="AC631" s="883"/>
      <c r="AD631" s="884"/>
      <c r="AE631" s="884"/>
      <c r="AF631" s="884"/>
      <c r="AG631" s="884"/>
      <c r="AH631" s="885" t="s">
        <v>749</v>
      </c>
      <c r="AI631" s="886"/>
      <c r="AJ631" s="886"/>
      <c r="AK631" s="886"/>
      <c r="AL631" s="869" t="s">
        <v>749</v>
      </c>
      <c r="AM631" s="870"/>
      <c r="AN631" s="870"/>
      <c r="AO631" s="871"/>
      <c r="AP631" s="872" t="s">
        <v>749</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2022-08-26T07:13:15Z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