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3" i="11" l="1"/>
  <c r="AI33" i="11"/>
  <c r="AY71" i="11" l="1"/>
  <c r="AY76" i="11" s="1"/>
  <c r="AY68" i="11"/>
  <c r="AY69" i="11" s="1"/>
  <c r="AY65" i="11"/>
  <c r="AY67" i="11" s="1"/>
  <c r="AY64" i="11"/>
  <c r="AY400" i="11"/>
  <c r="AY396" i="11"/>
  <c r="AY399" i="11" s="1"/>
  <c r="AY372" i="11"/>
  <c r="AY371" i="11"/>
  <c r="AY370" i="11"/>
  <c r="AY369" i="11"/>
  <c r="AY368" i="11"/>
  <c r="AY367" i="11"/>
  <c r="AY334" i="11"/>
  <c r="AY339" i="11" s="1"/>
  <c r="AY331" i="11"/>
  <c r="AY327" i="11"/>
  <c r="AY323" i="11"/>
  <c r="AY321" i="11"/>
  <c r="AY330" i="11" s="1"/>
  <c r="AY398" i="11" l="1"/>
  <c r="AY397" i="11"/>
  <c r="AY324" i="11"/>
  <c r="AY328" i="11"/>
  <c r="AY332" i="11"/>
  <c r="AY338" i="11"/>
  <c r="AY340" i="11"/>
  <c r="AY337" i="11"/>
  <c r="AY325" i="11"/>
  <c r="AY329" i="11"/>
  <c r="AY333" i="11"/>
  <c r="AY322" i="11"/>
  <c r="AY326" i="11"/>
  <c r="AY336" i="11"/>
  <c r="AY341"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39" i="11"/>
  <c r="AY145" i="11" s="1"/>
  <c r="AY166" i="11"/>
  <c r="AY161" i="11"/>
  <c r="AY162" i="11" s="1"/>
  <c r="AY156" i="11"/>
  <c r="AY158" i="11" s="1"/>
  <c r="AY153" i="11"/>
  <c r="AY146" i="11"/>
  <c r="AY150" i="11" s="1"/>
  <c r="AY127" i="11"/>
  <c r="AY129" i="11" s="1"/>
  <c r="AY122" i="11"/>
  <c r="AY125" i="11" s="1"/>
  <c r="AY115" i="11"/>
  <c r="AY112" i="11"/>
  <c r="AY121" i="11" s="1"/>
  <c r="AY100" i="11"/>
  <c r="AY99" i="11"/>
  <c r="AY101" i="11" s="1"/>
  <c r="AY98" i="11"/>
  <c r="AY102" i="11"/>
  <c r="AY104" i="11" s="1"/>
  <c r="AY118" i="11" l="1"/>
  <c r="AY130" i="11"/>
  <c r="AY142" i="11"/>
  <c r="AY176" i="11"/>
  <c r="AY203" i="11"/>
  <c r="AY207" i="11"/>
  <c r="AY211" i="11"/>
  <c r="AY204" i="11"/>
  <c r="AY212" i="11"/>
  <c r="AY119" i="11"/>
  <c r="AY114" i="11"/>
  <c r="AY152" i="11"/>
  <c r="AY201" i="11"/>
  <c r="AY209" i="11"/>
  <c r="AY198" i="11"/>
  <c r="AY126" i="11"/>
  <c r="AY123" i="11"/>
  <c r="AY131" i="11"/>
  <c r="AY143" i="11"/>
  <c r="AY116" i="11"/>
  <c r="AY120" i="11"/>
  <c r="AY124" i="11"/>
  <c r="AY128" i="11"/>
  <c r="AY154" i="11"/>
  <c r="AY163" i="11"/>
  <c r="AY140" i="11"/>
  <c r="AY144" i="11"/>
  <c r="AY134" i="11"/>
  <c r="AY113" i="11"/>
  <c r="AY117" i="11"/>
  <c r="AY151" i="11"/>
  <c r="AY155" i="11"/>
  <c r="AY164" i="11"/>
  <c r="AY141" i="11"/>
  <c r="AY177" i="11"/>
  <c r="AY174"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49" i="11"/>
  <c r="AY97" i="11"/>
  <c r="AY94" i="11"/>
  <c r="AY92" i="11"/>
  <c r="AY81" i="11"/>
  <c r="AY85" i="11"/>
  <c r="AY89"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<sst xmlns="http://schemas.openxmlformats.org/spreadsheetml/2006/main" count="2094" uniqueCount="793">
  <si>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</si>
  <si>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</si>
  <si>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</si>
  <si>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</si>
  <si>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</si>
  <si>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</si>
  <si>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</si>
  <si>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</si>
  <si>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</si>
  <si>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</si>
  <si>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</si>
  <si>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</si>
  <si>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</si>
  <si>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</si>
  <si>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</si>
  <si>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</si>
  <si>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</si>
  <si>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</si>
  <si>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</si>
  <si>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</si>
  <si>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</si>
  <si>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</si>
  <si>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</si>
  <si>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</si>
  <si>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</si>
  <si>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</si>
  <si>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</si>
  <si>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</si>
  <si>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</si>
  <si>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</si>
  <si>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</si>
  <si>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</si>
  <si>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</si>
  <si>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</si>
  <si>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</si>
  <si>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</si>
  <si>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</si>
  <si>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</si>
  <si>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</si>
  <si>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</si>
  <si>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</si>
  <si>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</si>
  <si>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</si>
  <si>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</si>
  <si>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</si>
  <si>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</si>
  <si>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</si>
  <si>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</si>
  <si>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</si>
  <si>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</si>
  <si>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</si>
  <si>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</si>
  <si>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</si>
  <si>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</si>
  <si>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</si>
  <si>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</si>
  <si>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</si>
  <si>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</si>
  <si>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</si>
  <si>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</si>
  <si>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</si>
  <si>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</si>
  <si>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</si>
  <si>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</si>
  <si>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</si>
  <si>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</si>
  <si>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</si>
  <si>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</si>
  <si>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</si>
  <si>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</si>
  <si>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</si>
  <si>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</si>
  <si>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</si>
  <si>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</si>
  <si>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</si>
  <si>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</si>
  <si>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</si>
  <si>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</si>
  <si>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</si>
  <si>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</si>
  <si>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</si>
  <si>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</si>
  <si>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</si>
  <si>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</si>
  <si>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</si>
  <si>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</si>
  <si>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</si>
  <si>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</si>
  <si>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</si>
  <si>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</si>
  <si>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</si>
  <si>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</si>
  <si>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</si>
  <si>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</si>
  <si>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</si>
  <si>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</si>
  <si>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</si>
  <si>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</si>
  <si>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</si>
  <si>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</si>
  <si>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</si>
  <si>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</si>
  <si>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</si>
  <si>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</si>
  <si>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</si>
  <si>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</si>
  <si>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</si>
  <si>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</si>
  <si>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</si>
  <si>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</si>
  <si>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</si>
  <si>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</si>
  <si>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</si>
  <si>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</si>
  <si>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</si>
  <si>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</si>
  <si>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</si>
  <si>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</si>
  <si>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</si>
  <si>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</si>
  <si>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</si>
  <si>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</si>
  <si>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</si>
  <si>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</si>
  <si>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</si>
  <si>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</si>
  <si>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</si>
  <si>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</si>
  <si>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</si>
  <si>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</si>
  <si>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</si>
  <si>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</si>
  <si>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</si>
  <si>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</si>
  <si>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</si>
  <si>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</si>
  <si>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</si>
  <si>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</si>
  <si>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</si>
  <si>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</si>
  <si>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</si>
  <si>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</si>
  <si>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</si>
  <si>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</si>
  <si>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</si>
  <si>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</si>
  <si>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</si>
  <si>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</si>
  <si>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</si>
  <si>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</si>
  <si>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</si>
  <si>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</si>
  <si>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</si>
  <si>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</si>
  <si>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</si>
  <si>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</si>
  <si>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</si>
  <si>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</si>
  <si>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</si>
  <si>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</si>
  <si>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</si>
  <si>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</si>
  <si>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</si>
  <si>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</si>
  <si>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</si>
  <si>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</si>
  <si>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</si>
  <si>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</si>
  <si>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</si>
  <si>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</si>
  <si>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</si>
  <si>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</si>
  <si>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</si>
  <si>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</si>
  <si>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</si>
  <si>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</si>
  <si>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</si>
  <si>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</si>
  <si>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</si>
  <si>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</si>
  <si>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</si>
  <si>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</si>
  <si>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</si>
  <si>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</si>
  <si>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</si>
  <si>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</si>
  <si>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</si>
  <si>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</si>
  <si>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</si>
  <si>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</si>
  <si>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</si>
  <si>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</si>
  <si>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</si>
  <si>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</si>
  <si>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</si>
  <si>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</si>
  <si>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</si>
  <si>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</si>
  <si>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</si>
  <si>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</si>
  <si>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</si>
  <si>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</si>
  <si>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</si>
  <si>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</si>
  <si>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</si>
  <si>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</si>
  <si>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</si>
  <si>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</si>
  <si>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</si>
  <si>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</si>
  <si>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</si>
  <si>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</si>
  <si>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</si>
  <si>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</si>
  <si>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</si>
  <si>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</si>
  <si>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</si>
  <si>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</si>
  <si>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</si>
  <si>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</si>
  <si>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</si>
  <si>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</si>
  <si>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</si>
  <si>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</si>
  <si>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</si>
  <si>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</si>
  <si>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</si>
  <si>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</si>
  <si>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</si>
  <si>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</si>
  <si>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</si>
  <si>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</si>
  <si>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</si>
  <si>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</si>
  <si>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</si>
  <si>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</si>
  <si>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</si>
  <si>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</si>
  <si>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</si>
  <si>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</si>
  <si>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</si>
  <si>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</si>
  <si>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</si>
  <si>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</si>
  <si>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</si>
  <si>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</si>
  <si>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</si>
  <si>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</si>
  <si>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</si>
  <si>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</si>
  <si>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</si>
  <si>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</si>
  <si>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</si>
  <si>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</si>
  <si>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</si>
  <si>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</si>
  <si>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</si>
  <si>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</si>
  <si>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</si>
  <si>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</si>
  <si>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</si>
  <si>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</si>
  <si>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</si>
  <si>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</si>
  <si>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</si>
  <si>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</si>
  <si>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</si>
  <si>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</si>
  <si>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</si>
  <si>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</si>
  <si>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</si>
  <si>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</si>
  <si>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</si>
  <si>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</si>
  <si>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</si>
  <si>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</si>
  <si>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</si>
  <si>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</si>
  <si>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</si>
  <si>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</si>
  <si>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</si>
  <si>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</si>
  <si>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</si>
  <si>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</si>
  <si>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</si>
  <si>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</si>
  <si>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</si>
  <si>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</si>
  <si>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</si>
  <si>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</si>
  <si>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</si>
  <si>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</si>
  <si>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</si>
  <si>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</si>
  <si>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</si>
  <si>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</si>
  <si>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</si>
  <si>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</si>
  <si>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</si>
  <si>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</si>
  <si>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</si>
  <si>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</si>
  <si>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</si>
  <si>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</si>
  <si>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</si>
  <si>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</si>
  <si>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</si>
  <si>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</si>
  <si>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</si>
  <si>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</si>
  <si>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</si>
  <si>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</si>
  <si>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</si>
  <si>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</si>
  <si>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</si>
  <si>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</si>
  <si>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</si>
  <si>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</si>
  <si>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</si>
  <si>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</si>
  <si>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</si>
  <si>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</si>
  <si>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</si>
  <si>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</si>
  <si>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</si>
  <si>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</si>
  <si>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</si>
  <si>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</si>
  <si>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</si>
  <si>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</si>
  <si>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</si>
  <si>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</si>
  <si>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</si>
  <si>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</si>
  <si>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</si>
  <si>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</si>
  <si>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</si>
  <si>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</si>
  <si>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</si>
  <si>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</si>
  <si>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</si>
  <si>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</si>
  <si>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</si>
  <si>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</si>
  <si>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</si>
  <si>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</si>
  <si>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</si>
  <si>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</si>
  <si>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</si>
  <si>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</si>
  <si>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</si>
  <si>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</si>
  <si>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</si>
  <si>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</si>
  <si>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</si>
  <si>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</si>
  <si>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</si>
  <si>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</si>
  <si>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</si>
  <si>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</si>
  <si>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</si>
  <si>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</si>
  <si>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</si>
  <si>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</si>
  <si>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</si>
  <si>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</si>
  <si>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</si>
  <si>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</si>
  <si>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</si>
  <si>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</si>
  <si>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</si>
  <si>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</si>
  <si>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</si>
  <si>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</si>
  <si>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</si>
  <si>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</si>
  <si>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</si>
  <si>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</si>
  <si>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</si>
  <si>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</si>
  <si>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</si>
  <si>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</si>
  <si>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</si>
  <si>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</si>
  <si>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</si>
  <si>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</si>
  <si>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</si>
  <si>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</si>
  <si>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</si>
  <si>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</si>
  <si>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</si>
  <si>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</si>
  <si>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</si>
  <si>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</si>
  <si>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</si>
  <si>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</si>
  <si>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</si>
  <si>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</si>
  <si>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</si>
  <si>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</si>
  <si>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</si>
  <si>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</si>
  <si>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</si>
  <si>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</si>
  <si>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</si>
  <si>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</si>
  <si>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</si>
  <si>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</si>
  <si>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</si>
  <si>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</si>
  <si>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</si>
  <si>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</si>
  <si>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</si>
  <si>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</si>
  <si>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</si>
  <si>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</si>
  <si>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</si>
  <si>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</si>
  <si>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</si>
  <si>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</si>
  <si>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</si>
  <si>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</si>
  <si>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</si>
  <si>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</si>
  <si>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</si>
  <si>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</si>
  <si>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</si>
  <si>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</si>
  <si>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</si>
  <si>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</si>
  <si>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</si>
  <si>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</si>
  <si>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</si>
  <si>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</si>
  <si>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</si>
  <si>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</si>
  <si>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</si>
  <si>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</si>
  <si>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</si>
  <si>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</si>
  <si>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</si>
  <si>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</si>
  <si>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</si>
  <si>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</si>
  <si>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</si>
  <si>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</si>
  <si>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</si>
  <si>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</si>
  <si>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</si>
  <si>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</si>
  <si>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</si>
  <si>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</si>
  <si>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</si>
  <si>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</si>
  <si>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</si>
  <si>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</si>
  <si>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</si>
  <si>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</si>
  <si>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</si>
  <si>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</si>
  <si>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</si>
  <si>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</si>
  <si>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</si>
  <si>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</si>
  <si>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</si>
  <si>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</si>
  <si>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</si>
  <si>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</si>
  <si>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</si>
  <si>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</si>
  <si>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</si>
  <si>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</si>
  <si>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</si>
  <si>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</si>
  <si>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</si>
  <si>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</si>
  <si>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</si>
  <si>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</si>
  <si>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</si>
  <si>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</si>
  <si>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</si>
  <si>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</si>
  <si>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</si>
  <si>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</si>
  <si>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</si>
  <si>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</si>
  <si>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</si>
  <si>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</si>
  <si>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</si>
  <si>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</si>
  <si>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</si>
  <si>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</si>
  <si>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</si>
  <si>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</si>
  <si>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</si>
  <si>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</si>
  <si>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</si>
  <si>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</si>
  <si>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</si>
  <si>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</si>
  <si>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</si>
  <si>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</si>
  <si>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</si>
  <si>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</si>
  <si>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</si>
  <si>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</si>
  <si>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</si>
  <si>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</si>
  <si>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</si>
  <si>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</si>
  <si>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</si>
  <si>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</si>
  <si>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</si>
  <si>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</si>
  <si>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</si>
  <si>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</si>
  <si>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</si>
  <si>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</si>
  <si>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</si>
  <si>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</si>
  <si>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</si>
  <si>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</si>
  <si>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</si>
  <si>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</si>
  <si>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</si>
  <si>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</si>
  <si>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</si>
  <si>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</si>
  <si>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</si>
  <si>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</si>
  <si>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</si>
  <si>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</si>
  <si>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</si>
  <si>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</si>
  <si>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</si>
  <si>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</si>
  <si>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</si>
  <si>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</si>
  <si>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</si>
  <si>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</si>
  <si>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</si>
  <si>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</si>
  <si>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</si>
  <si>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</si>
  <si>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</si>
  <si>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</si>
  <si>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</si>
  <si>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</si>
  <si>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</si>
  <si>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</si>
  <si>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</si>
  <si>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</si>
  <si>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</si>
  <si>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</si>
  <si>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</si>
  <si>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</si>
  <si>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</si>
  <si>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</si>
  <si>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</si>
  <si>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</si>
  <si>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</si>
  <si>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</si>
  <si>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</si>
  <si>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</si>
  <si>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</si>
  <si>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</si>
  <si>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</si>
  <si>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</si>
  <si>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</si>
  <si>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</si>
  <si>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</si>
  <si>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</si>
  <si>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</si>
  <si>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</si>
  <si>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</si>
  <si>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</si>
  <si>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</si>
  <si>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</si>
  <si>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</si>
  <si>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</si>
  <si>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</si>
  <si>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</si>
  <si>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</si>
  <si>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</si>
  <si>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</si>
  <si>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</si>
  <si>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</si>
  <si>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</si>
  <si>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</si>
  <si>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</si>
  <si>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</si>
  <si>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</si>
  <si>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</si>
  <si>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</si>
  <si>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</si>
  <si>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</si>
  <si>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</si>
  <si>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</si>
  <si>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</si>
  <si>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</si>
  <si>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</si>
  <si>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</si>
  <si>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</si>
  <si>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</si>
  <si>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</si>
  <si>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</si>
  <si>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</si>
  <si>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</si>
  <si>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</si>
  <si>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</si>
  <si>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</si>
  <si>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</si>
  <si>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</si>
  <si>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</si>
  <si>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</si>
  <si>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</si>
  <si>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</si>
  <si>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</si>
  <si>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</si>
  <si>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</si>
  <si>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</si>
  <si>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</si>
  <si>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</si>
  <si>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</si>
  <si>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</si>
  <si>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</si>
  <si>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</si>
  <si>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</si>
  <si>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</si>
  <si>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</si>
  <si>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</si>
  <si>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</si>
  <si>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</si>
  <si>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</si>
  <si>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</si>
  <si>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</si>
  <si>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</si>
  <si>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</si>
  <si>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</si>
  <si>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</si>
  <si>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</si>
  <si>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</si>
  <si>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</si>
  <si>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</si>
  <si>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</si>
  <si>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</si>
  <si>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</si>
  <si>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</si>
  <si>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</si>
  <si>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</si>
  <si>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</si>
  <si>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</si>
  <si>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</si>
  <si>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</si>
  <si>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</si>
  <si>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</si>
  <si>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</si>
  <si>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</si>
  <si>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</si>
  <si>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</si>
  <si>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</si>
  <si>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</si>
  <si>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</si>
  <si>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</si>
  <si>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</si>
  <si>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</si>
  <si>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</si>
  <si>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</si>
  <si>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</si>
  <si>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</si>
  <si>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</si>
  <si>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</si>
  <si>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</si>
  <si>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</si>
  <si>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</si>
  <si>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</si>
  <si>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</si>
  <si>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</si>
  <si>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</si>
  <si>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</si>
  <si>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</si>
  <si>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レセプト電算処理システムの推進に必要な経費</t>
  </si>
  <si>
    <t>保険局</t>
  </si>
  <si>
    <t>大竹 雄二</t>
  </si>
  <si>
    <t>平成12年度</t>
  </si>
  <si>
    <t>終了予定なし</t>
  </si>
  <si>
    <t>医療介護連携政策課　　　　　　　　　　　　　保険データ企画室</t>
  </si>
  <si>
    <t>-</t>
  </si>
  <si>
    <t>医療・健康・介護・福祉分野の情報化グランドデザイン</t>
  </si>
  <si>
    <t>医療費適正化計画の策定等を通じて、医療保険事務全体の効率化や国民健康の向上等を図るため、レセプトデータ等の収集・分析の結果の活用等を実施する。</t>
  </si>
  <si>
    <t>医療費適正化対策推進業務庁費</t>
  </si>
  <si>
    <t>医療給付適正化業務庁費</t>
  </si>
  <si>
    <t>第三者提供の安定した供給を図る</t>
  </si>
  <si>
    <t>第三者提供の承諾件数</t>
  </si>
  <si>
    <t>件</t>
  </si>
  <si>
    <t>レセプト情報等の提供に関する有識者会議資料</t>
  </si>
  <si>
    <t>万件</t>
  </si>
  <si>
    <t>データベース運用関係経費執行額／レセプト情報等収集件数　　　　　　　　　　　　　　　　</t>
    <phoneticPr fontId="5"/>
  </si>
  <si>
    <t>円</t>
  </si>
  <si>
    <t>百万円
/万件</t>
    <phoneticPr fontId="5"/>
  </si>
  <si>
    <t>／　</t>
    <phoneticPr fontId="5"/>
  </si>
  <si>
    <t>259</t>
  </si>
  <si>
    <t>224</t>
  </si>
  <si>
    <t>257</t>
  </si>
  <si>
    <t>269</t>
  </si>
  <si>
    <t>279</t>
  </si>
  <si>
    <t>273</t>
  </si>
  <si>
    <t>278</t>
  </si>
  <si>
    <t>286</t>
  </si>
  <si>
    <t>○</t>
  </si>
  <si>
    <t>A.富士通（株）</t>
    <phoneticPr fontId="5"/>
  </si>
  <si>
    <t>雑役務費</t>
    <rPh sb="0" eb="1">
      <t>ザツ</t>
    </rPh>
    <rPh sb="1" eb="4">
      <t>エキムヒ</t>
    </rPh>
    <phoneticPr fontId="5"/>
  </si>
  <si>
    <t>レセプト情報・特定健診等情報データベース分析システム運用・保守業務</t>
    <phoneticPr fontId="5"/>
  </si>
  <si>
    <t>B.NTTデータ（株）</t>
    <phoneticPr fontId="5"/>
  </si>
  <si>
    <t>レセプト情報の提供に係る支援業務</t>
    <phoneticPr fontId="5"/>
  </si>
  <si>
    <t>C.社会保険診療報酬支払基金</t>
    <phoneticPr fontId="5"/>
  </si>
  <si>
    <t>レセプト情報・特定健診等情報の提供</t>
    <phoneticPr fontId="5"/>
  </si>
  <si>
    <t>D.（株）クニエ</t>
    <phoneticPr fontId="5"/>
  </si>
  <si>
    <t>訪問看護レセプトの電子化に関する調査等業務</t>
    <phoneticPr fontId="5"/>
  </si>
  <si>
    <t>E.公益社団法人国民健康保険中央会</t>
    <phoneticPr fontId="5"/>
  </si>
  <si>
    <t>レセプト情報の提供</t>
    <phoneticPr fontId="5"/>
  </si>
  <si>
    <t>F. 富士電機ITソリューション(株)</t>
    <phoneticPr fontId="5"/>
  </si>
  <si>
    <t>レセプト情報等外部オンサイトリサーチセンター運用保守業務</t>
    <phoneticPr fontId="5"/>
  </si>
  <si>
    <t>G.富士通Ｊapan（株）</t>
    <phoneticPr fontId="5"/>
  </si>
  <si>
    <t>レセプト情報等の提供依頼申出者に対する実地監査業務</t>
    <phoneticPr fontId="5"/>
  </si>
  <si>
    <t>H.(株)セック</t>
    <phoneticPr fontId="5"/>
  </si>
  <si>
    <t>診療報酬情報提供サービスに係る運用・保守業務</t>
  </si>
  <si>
    <t>診療報酬情報提供サービスに係る運用・保守業務</t>
    <phoneticPr fontId="5"/>
  </si>
  <si>
    <t>☑</t>
  </si>
  <si>
    <t>雑役務費</t>
    <rPh sb="0" eb="1">
      <t>ザツ</t>
    </rPh>
    <rPh sb="1" eb="3">
      <t>エキム</t>
    </rPh>
    <rPh sb="3" eb="4">
      <t>ヒ</t>
    </rPh>
    <phoneticPr fontId="5"/>
  </si>
  <si>
    <t>I.ゼッタテクノロジー(株)</t>
    <phoneticPr fontId="5"/>
  </si>
  <si>
    <t>NDBオープンデータの作成業務</t>
    <phoneticPr fontId="5"/>
  </si>
  <si>
    <t>J.(株)シーディーエス</t>
    <phoneticPr fontId="5"/>
  </si>
  <si>
    <t>診療報酬情報提供サービスに係る薬価基準データの利用業務</t>
    <phoneticPr fontId="5"/>
  </si>
  <si>
    <t>K. （一財）日本医薬情報センター</t>
    <phoneticPr fontId="5"/>
  </si>
  <si>
    <t>薬剤分類情報閲覧システムに係るデータ作成業務</t>
    <phoneticPr fontId="5"/>
  </si>
  <si>
    <t>診療報酬情報提供サービスに係る薬剤分類データの利用業務</t>
    <phoneticPr fontId="5"/>
  </si>
  <si>
    <t>L.日本通運（株）</t>
    <phoneticPr fontId="5"/>
  </si>
  <si>
    <t>個人情報入り媒体の運送業務委託</t>
    <phoneticPr fontId="5"/>
  </si>
  <si>
    <t>-</t>
    <phoneticPr fontId="5"/>
  </si>
  <si>
    <t>社会保険診療報酬支払基金</t>
    <phoneticPr fontId="5"/>
  </si>
  <si>
    <t>公益社団法人国民健康保険中央会</t>
    <phoneticPr fontId="5"/>
  </si>
  <si>
    <t>H</t>
  </si>
  <si>
    <t>厚労</t>
  </si>
  <si>
    <t>-</t>
    <phoneticPr fontId="5"/>
  </si>
  <si>
    <t>レセプト情報等収集件数</t>
    <phoneticPr fontId="5"/>
  </si>
  <si>
    <t>基本目標Ⅰ　安心・信頼してかかれる医療の確保と国民の健康作りを推進すること
施策大目標９　全国民に必要な医療を保障できる安定的・効率的な医療保険制度を構築すること</t>
    <phoneticPr fontId="5"/>
  </si>
  <si>
    <t>Ⅰ－９－１　データヘルスの推進による保険者機能の強化等により適正かつ安定的・効率的な医療保険制度を構築すること</t>
    <phoneticPr fontId="5"/>
  </si>
  <si>
    <t>https://www.mhlw.go.jp/wp/seisaku/hyouka/dl/r03_jizenbunseki/I-9-1.pdf</t>
    <phoneticPr fontId="5"/>
  </si>
  <si>
    <t>４ページ</t>
    <phoneticPr fontId="5"/>
  </si>
  <si>
    <t>https://www5.cao.go.jp/keizai-shimon/kaigi/special/reform/031223_divided/report_211223_2_1.pdf</t>
    <phoneticPr fontId="5"/>
  </si>
  <si>
    <t>医療保険制度を持続可能なものにするためには医療費適正化の取組が必要である。都道府県での医療費適正化計画の作成に必要なレセプト情報等の保険者からの収集と提供は国で行う必要がある。</t>
    <phoneticPr fontId="5"/>
  </si>
  <si>
    <t>レセプトの電子化を推進し、その電子化された情報を全保険者から収集するものであり、法律に基づき、国で実施する必要がある。</t>
    <phoneticPr fontId="5"/>
  </si>
  <si>
    <t>レセプト情報と特定健診等情報の匿名化データの収集と提供は、データに基づく医療費適正化の実施と評価の基盤になるものであり、優先度は高い。</t>
    <phoneticPr fontId="5"/>
  </si>
  <si>
    <t>有</t>
  </si>
  <si>
    <t>‐</t>
  </si>
  <si>
    <t>レセプトの電子化の推進およびレセプト情報等の収集・分析に必要なものに限定されている。</t>
    <phoneticPr fontId="5"/>
  </si>
  <si>
    <t>NDBの運用保守について複数年契約により合理的に縮減可能なものは対応するなど、運用経費の抑制を図っている。</t>
    <phoneticPr fontId="5"/>
  </si>
  <si>
    <t>成果実績は成果目標に見合ったものになっている。</t>
    <phoneticPr fontId="5"/>
  </si>
  <si>
    <t>レセプト情報・特定健診等情報の収集を社会保険診療報酬支払基金及び国民健康保険中央会でとりまとめることで、各保険者と個別に契約するのに比べて、効率化を図っている。</t>
    <phoneticPr fontId="5"/>
  </si>
  <si>
    <t>活動実績は例年、概ね見込み数と同等である。</t>
    <phoneticPr fontId="5"/>
  </si>
  <si>
    <t>収集したレセプト情報・特定健診等情報は、医療費適正化計画の策定等に活用されているほか、研究者等第三者への提供を行っており、活用されている。</t>
    <phoneticPr fontId="5"/>
  </si>
  <si>
    <t>-</t>
    <phoneticPr fontId="5"/>
  </si>
  <si>
    <t>基本的に一般競争入札による落札方式により業者を選定しているが、一般競争入札で不落となった業務や競争を許さない業務について随意契約を行ったものである。</t>
    <phoneticPr fontId="5"/>
  </si>
  <si>
    <t>無</t>
  </si>
  <si>
    <t>レセプト情報・特定健診等情報データベース事業に必要な予算規模を確保するとともに、執行率に合わせた要求を行うこととしたい。</t>
    <rPh sb="4" eb="6">
      <t>ジョウホウ</t>
    </rPh>
    <rPh sb="7" eb="9">
      <t>トクテイ</t>
    </rPh>
    <rPh sb="9" eb="11">
      <t>ケンシン</t>
    </rPh>
    <rPh sb="11" eb="12">
      <t>ナド</t>
    </rPh>
    <rPh sb="12" eb="14">
      <t>ジョウホウ</t>
    </rPh>
    <phoneticPr fontId="5"/>
  </si>
  <si>
    <t>-</t>
    <phoneticPr fontId="5"/>
  </si>
  <si>
    <t>551/200,827</t>
    <phoneticPr fontId="5"/>
  </si>
  <si>
    <t>-</t>
    <phoneticPr fontId="5"/>
  </si>
  <si>
    <t>審査支払機関のレセプトデータを匿名化して効率的に収集することにより、収集コストはレセプトデータ１件あたり約0.4円となっている。</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</si>
  <si>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
第三者提供は、研究者等第三者への提供は社会的ニーズが高く、当該予算の確保は必要と考えている。</t>
    <phoneticPr fontId="5"/>
  </si>
  <si>
    <t>809/184,830</t>
    <phoneticPr fontId="5"/>
  </si>
  <si>
    <t>レセプト情報等を収集し、データベースに収載する</t>
    <rPh sb="19" eb="21">
      <t>シュウサイ</t>
    </rPh>
    <phoneticPr fontId="5"/>
  </si>
  <si>
    <t>「高齢者の医療の確保に関する法律」に基づき、レセプト情報・特定健診等情報を適切に収集するとともに、行政機関や医療サービスの質の向上等を目指した研究又は学術の発展に資する目的で行う研究に対して、当該情報の提供を行う。</t>
    <phoneticPr fontId="5"/>
  </si>
  <si>
    <t>26ページ</t>
    <phoneticPr fontId="5"/>
  </si>
  <si>
    <t>-</t>
    <phoneticPr fontId="5"/>
  </si>
  <si>
    <t>レセプト情報等の提供に関する業務の増等のため</t>
    <rPh sb="4" eb="6">
      <t>ジョウホウ</t>
    </rPh>
    <rPh sb="6" eb="7">
      <t>ナド</t>
    </rPh>
    <rPh sb="8" eb="10">
      <t>テイキョウ</t>
    </rPh>
    <rPh sb="11" eb="12">
      <t>カン</t>
    </rPh>
    <rPh sb="14" eb="16">
      <t>ギョウム</t>
    </rPh>
    <rPh sb="17" eb="18">
      <t>ゾウ</t>
    </rPh>
    <rPh sb="18" eb="19">
      <t>ナド</t>
    </rPh>
    <phoneticPr fontId="5"/>
  </si>
  <si>
    <t>826/191,810</t>
    <phoneticPr fontId="5"/>
  </si>
  <si>
    <t>393/191,810</t>
    <phoneticPr fontId="5"/>
  </si>
  <si>
    <t>アウトプット指標である「レセプト情報等収集件数」、アウトカム指標である「第三者提供の承諾件数」の双方について、単に前年度実績を目標とするのではなく、対前年度の増減率等によって、実態に即した適切な目標設定を行なうことが望ましい。
随意契約については、内容的にやむを得ないものを除き解消のための努力を継続されたい。（大屋　雄裕）</t>
    <phoneticPr fontId="5"/>
  </si>
  <si>
    <t>アウトプット指標について、実態に即した適切な目標設定となるよう検討すること。また、随意契約解消のため見直しを図ること。</t>
    <phoneticPr fontId="5"/>
  </si>
  <si>
    <t>執行等改善</t>
  </si>
  <si>
    <t>アウトプット指標については、「高齢者の医療の確保に関する法律」に基づくレセプト情報・特定健診等情報を収集する業務に適するよう、引き続き精査してまいりたい。また、随意契約については、内容的にやむを得ないものを除き、解消に努める。</t>
    <phoneticPr fontId="5"/>
  </si>
  <si>
    <t>富士通株式会社</t>
    <rPh sb="3" eb="5">
      <t>カブシキ</t>
    </rPh>
    <rPh sb="5" eb="7">
      <t>カイシャ</t>
    </rPh>
    <phoneticPr fontId="5"/>
  </si>
  <si>
    <t>株式会社エヌ・ティ・ティ・データ</t>
    <phoneticPr fontId="5"/>
  </si>
  <si>
    <t>株式会社クニエ</t>
    <rPh sb="0" eb="2">
      <t>カブシキ</t>
    </rPh>
    <rPh sb="2" eb="4">
      <t>カイシャ</t>
    </rPh>
    <phoneticPr fontId="5"/>
  </si>
  <si>
    <t>富士電機ＩＴソリューション株式会社</t>
    <phoneticPr fontId="5"/>
  </si>
  <si>
    <t xml:space="preserve">富士通Ｊａｐａｎ株式会社 </t>
    <phoneticPr fontId="5"/>
  </si>
  <si>
    <t>株式会社セック</t>
    <phoneticPr fontId="5"/>
  </si>
  <si>
    <t xml:space="preserve">ゼッタテクノロジー株式会社 </t>
    <phoneticPr fontId="5"/>
  </si>
  <si>
    <t>株式会社シーデイーエス</t>
    <phoneticPr fontId="5"/>
  </si>
  <si>
    <t>一般財団法人日本医薬情報センター</t>
    <phoneticPr fontId="5"/>
  </si>
  <si>
    <t>日本通運株式会社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</si>
</sst>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271</xdr:row>
      <xdr:rowOff>0</xdr:rowOff>
    </xdr:from>
    <xdr:to>
      <xdr:col>33</xdr:col>
      <xdr:colOff>71962</xdr:colOff>
      <xdr:row>273</xdr:row>
      <xdr:rowOff>19153</xdr:rowOff>
    </xdr:to>
    <xdr:sp macro="" textlink="">
      <xdr:nvSpPr>
        <xdr:cNvPr id="3" name="正方形/長方形 2"/>
        <xdr:cNvSpPr/>
      </xdr:nvSpPr>
      <xdr:spPr>
        <a:xfrm>
          <a:off x="4295588" y="88511529"/>
          <a:ext cx="1939609" cy="72885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厚生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労働省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28</xdr:col>
      <xdr:colOff>7470</xdr:colOff>
      <xdr:row>273</xdr:row>
      <xdr:rowOff>37353</xdr:rowOff>
    </xdr:from>
    <xdr:to>
      <xdr:col>28</xdr:col>
      <xdr:colOff>7470</xdr:colOff>
      <xdr:row>275</xdr:row>
      <xdr:rowOff>11703</xdr:rowOff>
    </xdr:to>
    <xdr:cxnSp macro="">
      <xdr:nvCxnSpPr>
        <xdr:cNvPr id="4" name="直線コネクタ 3"/>
        <xdr:cNvCxnSpPr/>
      </xdr:nvCxnSpPr>
      <xdr:spPr>
        <a:xfrm>
          <a:off x="5236882" y="89258588"/>
          <a:ext cx="0" cy="691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275</xdr:row>
      <xdr:rowOff>0</xdr:rowOff>
    </xdr:from>
    <xdr:to>
      <xdr:col>47</xdr:col>
      <xdr:colOff>183388</xdr:colOff>
      <xdr:row>275</xdr:row>
      <xdr:rowOff>2</xdr:rowOff>
    </xdr:to>
    <xdr:cxnSp macro="">
      <xdr:nvCxnSpPr>
        <xdr:cNvPr id="5" name="直線コネクタ 4"/>
        <xdr:cNvCxnSpPr/>
      </xdr:nvCxnSpPr>
      <xdr:spPr>
        <a:xfrm flipV="1">
          <a:off x="2054412" y="89938412"/>
          <a:ext cx="690691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275</xdr:row>
      <xdr:rowOff>0</xdr:rowOff>
    </xdr:from>
    <xdr:to>
      <xdr:col>11</xdr:col>
      <xdr:colOff>1</xdr:colOff>
      <xdr:row>276</xdr:row>
      <xdr:rowOff>150159</xdr:rowOff>
    </xdr:to>
    <xdr:cxnSp macro="">
      <xdr:nvCxnSpPr>
        <xdr:cNvPr id="6" name="直線矢印コネクタ 5"/>
        <xdr:cNvCxnSpPr/>
      </xdr:nvCxnSpPr>
      <xdr:spPr>
        <a:xfrm>
          <a:off x="2054412" y="89938412"/>
          <a:ext cx="1" cy="5012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97117</xdr:colOff>
      <xdr:row>275</xdr:row>
      <xdr:rowOff>0</xdr:rowOff>
    </xdr:from>
    <xdr:to>
      <xdr:col>19</xdr:col>
      <xdr:colOff>97118</xdr:colOff>
      <xdr:row>276</xdr:row>
      <xdr:rowOff>150160</xdr:rowOff>
    </xdr:to>
    <xdr:cxnSp macro="">
      <xdr:nvCxnSpPr>
        <xdr:cNvPr id="7" name="直線矢印コネクタ 6"/>
        <xdr:cNvCxnSpPr/>
      </xdr:nvCxnSpPr>
      <xdr:spPr>
        <a:xfrm>
          <a:off x="3645646" y="89938412"/>
          <a:ext cx="1" cy="5012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275</xdr:row>
      <xdr:rowOff>0</xdr:rowOff>
    </xdr:from>
    <xdr:to>
      <xdr:col>28</xdr:col>
      <xdr:colOff>1</xdr:colOff>
      <xdr:row>276</xdr:row>
      <xdr:rowOff>149608</xdr:rowOff>
    </xdr:to>
    <xdr:cxnSp macro="">
      <xdr:nvCxnSpPr>
        <xdr:cNvPr id="8" name="直線矢印コネクタ 7"/>
        <xdr:cNvCxnSpPr/>
      </xdr:nvCxnSpPr>
      <xdr:spPr>
        <a:xfrm>
          <a:off x="5229412" y="89938412"/>
          <a:ext cx="1" cy="500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275</xdr:row>
      <xdr:rowOff>0</xdr:rowOff>
    </xdr:from>
    <xdr:to>
      <xdr:col>36</xdr:col>
      <xdr:colOff>1</xdr:colOff>
      <xdr:row>276</xdr:row>
      <xdr:rowOff>151975</xdr:rowOff>
    </xdr:to>
    <xdr:cxnSp macro="">
      <xdr:nvCxnSpPr>
        <xdr:cNvPr id="9" name="直線矢印コネクタ 8"/>
        <xdr:cNvCxnSpPr/>
      </xdr:nvCxnSpPr>
      <xdr:spPr>
        <a:xfrm>
          <a:off x="6723529" y="89938412"/>
          <a:ext cx="1" cy="5030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xdr:colOff>
      <xdr:row>275</xdr:row>
      <xdr:rowOff>0</xdr:rowOff>
    </xdr:from>
    <xdr:to>
      <xdr:col>43</xdr:col>
      <xdr:colOff>1</xdr:colOff>
      <xdr:row>276</xdr:row>
      <xdr:rowOff>194983</xdr:rowOff>
    </xdr:to>
    <xdr:cxnSp macro="">
      <xdr:nvCxnSpPr>
        <xdr:cNvPr id="10" name="直線矢印コネクタ 9"/>
        <xdr:cNvCxnSpPr/>
      </xdr:nvCxnSpPr>
      <xdr:spPr>
        <a:xfrm>
          <a:off x="8030883" y="89938412"/>
          <a:ext cx="0" cy="546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276</xdr:row>
      <xdr:rowOff>0</xdr:rowOff>
    </xdr:from>
    <xdr:to>
      <xdr:col>24</xdr:col>
      <xdr:colOff>7221</xdr:colOff>
      <xdr:row>277</xdr:row>
      <xdr:rowOff>246703</xdr:rowOff>
    </xdr:to>
    <xdr:sp macro="" textlink="">
      <xdr:nvSpPr>
        <xdr:cNvPr id="12" name="テキスト ボックス 11"/>
        <xdr:cNvSpPr txBox="1"/>
      </xdr:nvSpPr>
      <xdr:spPr bwMode="auto">
        <a:xfrm>
          <a:off x="2988235" y="90289529"/>
          <a:ext cx="1501339" cy="605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随意契約（その他）</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149412</xdr:colOff>
      <xdr:row>275</xdr:row>
      <xdr:rowOff>321234</xdr:rowOff>
    </xdr:from>
    <xdr:to>
      <xdr:col>40</xdr:col>
      <xdr:colOff>39731</xdr:colOff>
      <xdr:row>277</xdr:row>
      <xdr:rowOff>232508</xdr:rowOff>
    </xdr:to>
    <xdr:sp macro="" textlink="">
      <xdr:nvSpPr>
        <xdr:cNvPr id="14" name="テキスト ボックス 13"/>
        <xdr:cNvSpPr txBox="1"/>
      </xdr:nvSpPr>
      <xdr:spPr bwMode="auto">
        <a:xfrm>
          <a:off x="5939118" y="90259646"/>
          <a:ext cx="1571201" cy="6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一般競争契約（総合評価）</a:t>
          </a:r>
          <a:r>
            <a:rPr kumimoji="1" lang="en-US" altLang="ja-JP" sz="900">
              <a:latin typeface="ＭＳ Ｐゴシック" panose="020B0600070205080204" pitchFamily="50" charset="-128"/>
              <a:ea typeface="ＭＳ Ｐゴシック" panose="020B0600070205080204" pitchFamily="50" charset="-128"/>
            </a:rPr>
            <a:t>】</a:t>
          </a:r>
        </a:p>
      </xdr:txBody>
    </xdr:sp>
    <xdr:clientData/>
  </xdr:twoCellAnchor>
  <xdr:twoCellAnchor>
    <xdr:from>
      <xdr:col>48</xdr:col>
      <xdr:colOff>0</xdr:colOff>
      <xdr:row>275</xdr:row>
      <xdr:rowOff>0</xdr:rowOff>
    </xdr:from>
    <xdr:to>
      <xdr:col>48</xdr:col>
      <xdr:colOff>0</xdr:colOff>
      <xdr:row>293</xdr:row>
      <xdr:rowOff>30131</xdr:rowOff>
    </xdr:to>
    <xdr:cxnSp macro="">
      <xdr:nvCxnSpPr>
        <xdr:cNvPr id="16" name="直線コネクタ 15"/>
        <xdr:cNvCxnSpPr/>
      </xdr:nvCxnSpPr>
      <xdr:spPr>
        <a:xfrm flipV="1">
          <a:off x="8964706" y="89938412"/>
          <a:ext cx="0" cy="73363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278</xdr:row>
      <xdr:rowOff>0</xdr:rowOff>
    </xdr:from>
    <xdr:to>
      <xdr:col>14</xdr:col>
      <xdr:colOff>2607</xdr:colOff>
      <xdr:row>280</xdr:row>
      <xdr:rowOff>88444</xdr:rowOff>
    </xdr:to>
    <xdr:sp macro="" textlink="">
      <xdr:nvSpPr>
        <xdr:cNvPr id="17" name="正方形/長方形 16"/>
        <xdr:cNvSpPr/>
      </xdr:nvSpPr>
      <xdr:spPr bwMode="auto">
        <a:xfrm>
          <a:off x="1680882" y="91006706"/>
          <a:ext cx="936431" cy="8056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Ａ．富士通（株）</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495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25</xdr:col>
      <xdr:colOff>82177</xdr:colOff>
      <xdr:row>278</xdr:row>
      <xdr:rowOff>14941</xdr:rowOff>
    </xdr:from>
    <xdr:to>
      <xdr:col>30</xdr:col>
      <xdr:colOff>84787</xdr:colOff>
      <xdr:row>280</xdr:row>
      <xdr:rowOff>84384</xdr:rowOff>
    </xdr:to>
    <xdr:sp macro="" textlink="">
      <xdr:nvSpPr>
        <xdr:cNvPr id="18" name="正方形/長方形 17"/>
        <xdr:cNvSpPr/>
      </xdr:nvSpPr>
      <xdr:spPr bwMode="auto">
        <a:xfrm>
          <a:off x="4751295" y="91021647"/>
          <a:ext cx="936433" cy="78661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mn-ea"/>
            </a:rPr>
            <a:t>Ｃ．社会保険診療報酬支払基金</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17</xdr:col>
      <xdr:colOff>44824</xdr:colOff>
      <xdr:row>278</xdr:row>
      <xdr:rowOff>0</xdr:rowOff>
    </xdr:from>
    <xdr:to>
      <xdr:col>22</xdr:col>
      <xdr:colOff>112947</xdr:colOff>
      <xdr:row>280</xdr:row>
      <xdr:rowOff>87892</xdr:rowOff>
    </xdr:to>
    <xdr:sp macro="" textlink="">
      <xdr:nvSpPr>
        <xdr:cNvPr id="19" name="正方形/長方形 18"/>
        <xdr:cNvSpPr/>
      </xdr:nvSpPr>
      <xdr:spPr bwMode="auto">
        <a:xfrm>
          <a:off x="3219824" y="91006706"/>
          <a:ext cx="1001947" cy="8050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mn-ea"/>
            </a:rPr>
            <a:t>Ｂ．</a:t>
          </a:r>
          <a:r>
            <a:rPr kumimoji="1" lang="en-US" altLang="ja-JP" sz="800">
              <a:latin typeface="ＭＳ Ｐゴシック" panose="020B0600070205080204" pitchFamily="50" charset="-128"/>
              <a:ea typeface="+mn-ea"/>
            </a:rPr>
            <a:t>NTT</a:t>
          </a:r>
          <a:r>
            <a:rPr kumimoji="1" lang="ja-JP" altLang="en-US" sz="800">
              <a:latin typeface="ＭＳ Ｐゴシック" panose="020B0600070205080204" pitchFamily="50" charset="-128"/>
              <a:ea typeface="+mn-ea"/>
            </a:rPr>
            <a:t>データ（株）</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156881</xdr:colOff>
      <xdr:row>278</xdr:row>
      <xdr:rowOff>0</xdr:rowOff>
    </xdr:from>
    <xdr:to>
      <xdr:col>37</xdr:col>
      <xdr:colOff>159489</xdr:colOff>
      <xdr:row>280</xdr:row>
      <xdr:rowOff>85131</xdr:rowOff>
    </xdr:to>
    <xdr:sp macro="" textlink="">
      <xdr:nvSpPr>
        <xdr:cNvPr id="20" name="正方形/長方形 19"/>
        <xdr:cNvSpPr/>
      </xdr:nvSpPr>
      <xdr:spPr bwMode="auto">
        <a:xfrm>
          <a:off x="6133352" y="91006706"/>
          <a:ext cx="936431" cy="80230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Ｄ．</a:t>
          </a:r>
          <a:r>
            <a:rPr kumimoji="1" lang="ja-JP" altLang="en-US" sz="800">
              <a:latin typeface="ＭＳ Ｐゴシック" panose="020B0600070205080204" pitchFamily="50" charset="-128"/>
              <a:ea typeface="+mn-ea"/>
            </a:rPr>
            <a:t>（株）クニエ</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33</xdr:col>
      <xdr:colOff>141942</xdr:colOff>
      <xdr:row>286</xdr:row>
      <xdr:rowOff>455707</xdr:rowOff>
    </xdr:from>
    <xdr:to>
      <xdr:col>38</xdr:col>
      <xdr:colOff>154076</xdr:colOff>
      <xdr:row>287</xdr:row>
      <xdr:rowOff>580756</xdr:rowOff>
    </xdr:to>
    <xdr:sp macro="" textlink="">
      <xdr:nvSpPr>
        <xdr:cNvPr id="21" name="正方形/長方形 20"/>
        <xdr:cNvSpPr/>
      </xdr:nvSpPr>
      <xdr:spPr bwMode="auto">
        <a:xfrm>
          <a:off x="6305177" y="94629942"/>
          <a:ext cx="945958" cy="78993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mn-ea"/>
            </a:rPr>
            <a:t>Ｉ．ゼッタテクノロジー</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112058</xdr:colOff>
      <xdr:row>281</xdr:row>
      <xdr:rowOff>52295</xdr:rowOff>
    </xdr:from>
    <xdr:to>
      <xdr:col>14</xdr:col>
      <xdr:colOff>119065</xdr:colOff>
      <xdr:row>283</xdr:row>
      <xdr:rowOff>14942</xdr:rowOff>
    </xdr:to>
    <xdr:sp macro="" textlink="">
      <xdr:nvSpPr>
        <xdr:cNvPr id="23" name="テキスト ボックス 22"/>
        <xdr:cNvSpPr txBox="1"/>
      </xdr:nvSpPr>
      <xdr:spPr bwMode="auto">
        <a:xfrm>
          <a:off x="1606176" y="92134766"/>
          <a:ext cx="1127595" cy="67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レセプト情報・特定健診等情報データベース分析システム運用・保守業務 </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67235</xdr:colOff>
      <xdr:row>280</xdr:row>
      <xdr:rowOff>313765</xdr:rowOff>
    </xdr:from>
    <xdr:to>
      <xdr:col>14</xdr:col>
      <xdr:colOff>125985</xdr:colOff>
      <xdr:row>283</xdr:row>
      <xdr:rowOff>59765</xdr:rowOff>
    </xdr:to>
    <xdr:sp macro="" textlink="">
      <xdr:nvSpPr>
        <xdr:cNvPr id="24" name="大かっこ 23"/>
        <xdr:cNvSpPr/>
      </xdr:nvSpPr>
      <xdr:spPr bwMode="auto">
        <a:xfrm>
          <a:off x="1561353" y="92037647"/>
          <a:ext cx="1179338" cy="814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156882</xdr:colOff>
      <xdr:row>281</xdr:row>
      <xdr:rowOff>52294</xdr:rowOff>
    </xdr:from>
    <xdr:to>
      <xdr:col>30</xdr:col>
      <xdr:colOff>170656</xdr:colOff>
      <xdr:row>282</xdr:row>
      <xdr:rowOff>203748</xdr:rowOff>
    </xdr:to>
    <xdr:sp macro="" textlink="">
      <xdr:nvSpPr>
        <xdr:cNvPr id="25" name="テキスト ボックス 24"/>
        <xdr:cNvSpPr txBox="1"/>
      </xdr:nvSpPr>
      <xdr:spPr bwMode="auto">
        <a:xfrm>
          <a:off x="4826000" y="92134765"/>
          <a:ext cx="947597" cy="502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レセプト情報・特定健診等情報の提供</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89648</xdr:colOff>
      <xdr:row>281</xdr:row>
      <xdr:rowOff>29881</xdr:rowOff>
    </xdr:from>
    <xdr:to>
      <xdr:col>22</xdr:col>
      <xdr:colOff>119571</xdr:colOff>
      <xdr:row>283</xdr:row>
      <xdr:rowOff>31377</xdr:rowOff>
    </xdr:to>
    <xdr:sp macro="" textlink="">
      <xdr:nvSpPr>
        <xdr:cNvPr id="26" name="テキスト ボックス 25"/>
        <xdr:cNvSpPr txBox="1"/>
      </xdr:nvSpPr>
      <xdr:spPr bwMode="auto">
        <a:xfrm>
          <a:off x="3264648" y="92112352"/>
          <a:ext cx="963747" cy="71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latin typeface="ＭＳ Ｐゴシック" panose="020B0600070205080204" pitchFamily="50" charset="-128"/>
              <a:ea typeface="ＭＳ Ｐゴシック" panose="020B0600070205080204" pitchFamily="50" charset="-128"/>
            </a:rPr>
            <a:t>レセプト情報の提供に係る支援業務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97118</xdr:colOff>
      <xdr:row>280</xdr:row>
      <xdr:rowOff>336178</xdr:rowOff>
    </xdr:from>
    <xdr:to>
      <xdr:col>38</xdr:col>
      <xdr:colOff>110890</xdr:colOff>
      <xdr:row>282</xdr:row>
      <xdr:rowOff>256689</xdr:rowOff>
    </xdr:to>
    <xdr:sp macro="" textlink="">
      <xdr:nvSpPr>
        <xdr:cNvPr id="27" name="テキスト ボックス 26"/>
        <xdr:cNvSpPr txBox="1"/>
      </xdr:nvSpPr>
      <xdr:spPr bwMode="auto">
        <a:xfrm>
          <a:off x="6260353" y="92060060"/>
          <a:ext cx="947596" cy="630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訪問看護レセプトの電子化に関する調査等業務</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179294</xdr:colOff>
      <xdr:row>288</xdr:row>
      <xdr:rowOff>321236</xdr:rowOff>
    </xdr:from>
    <xdr:to>
      <xdr:col>39</xdr:col>
      <xdr:colOff>12652</xdr:colOff>
      <xdr:row>290</xdr:row>
      <xdr:rowOff>209176</xdr:rowOff>
    </xdr:to>
    <xdr:sp macro="" textlink="">
      <xdr:nvSpPr>
        <xdr:cNvPr id="28" name="テキスト ボックス 27"/>
        <xdr:cNvSpPr txBox="1"/>
      </xdr:nvSpPr>
      <xdr:spPr bwMode="auto">
        <a:xfrm>
          <a:off x="6342529" y="56918412"/>
          <a:ext cx="953947" cy="485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en-US" altLang="ja-JP" sz="800">
              <a:latin typeface="ＭＳ Ｐゴシック" panose="020B0600070205080204" pitchFamily="50" charset="-128"/>
              <a:ea typeface="ＭＳ Ｐゴシック" panose="020B0600070205080204" pitchFamily="50" charset="-128"/>
            </a:rPr>
            <a:t>NDB</a:t>
          </a:r>
          <a:r>
            <a:rPr kumimoji="1" lang="ja-JP" altLang="en-US" sz="800">
              <a:latin typeface="ＭＳ Ｐゴシック" panose="020B0600070205080204" pitchFamily="50" charset="-128"/>
              <a:ea typeface="ＭＳ Ｐゴシック" panose="020B0600070205080204" pitchFamily="50" charset="-128"/>
            </a:rPr>
            <a:t>オープンデータの作成業務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156883</xdr:colOff>
      <xdr:row>281</xdr:row>
      <xdr:rowOff>0</xdr:rowOff>
    </xdr:from>
    <xdr:to>
      <xdr:col>23</xdr:col>
      <xdr:colOff>30366</xdr:colOff>
      <xdr:row>283</xdr:row>
      <xdr:rowOff>49242</xdr:rowOff>
    </xdr:to>
    <xdr:sp macro="" textlink="">
      <xdr:nvSpPr>
        <xdr:cNvPr id="30" name="大かっこ 29"/>
        <xdr:cNvSpPr/>
      </xdr:nvSpPr>
      <xdr:spPr bwMode="auto">
        <a:xfrm>
          <a:off x="3145118" y="92082471"/>
          <a:ext cx="1180836" cy="758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156882</xdr:colOff>
      <xdr:row>280</xdr:row>
      <xdr:rowOff>328706</xdr:rowOff>
    </xdr:from>
    <xdr:to>
      <xdr:col>31</xdr:col>
      <xdr:colOff>30365</xdr:colOff>
      <xdr:row>283</xdr:row>
      <xdr:rowOff>19359</xdr:rowOff>
    </xdr:to>
    <xdr:sp macro="" textlink="">
      <xdr:nvSpPr>
        <xdr:cNvPr id="31" name="大かっこ 30"/>
        <xdr:cNvSpPr/>
      </xdr:nvSpPr>
      <xdr:spPr bwMode="auto">
        <a:xfrm>
          <a:off x="4639235" y="92052588"/>
          <a:ext cx="1180836" cy="758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127000</xdr:colOff>
      <xdr:row>280</xdr:row>
      <xdr:rowOff>298824</xdr:rowOff>
    </xdr:from>
    <xdr:to>
      <xdr:col>39</xdr:col>
      <xdr:colOff>483</xdr:colOff>
      <xdr:row>282</xdr:row>
      <xdr:rowOff>348065</xdr:rowOff>
    </xdr:to>
    <xdr:sp macro="" textlink="">
      <xdr:nvSpPr>
        <xdr:cNvPr id="32" name="大かっこ 31"/>
        <xdr:cNvSpPr/>
      </xdr:nvSpPr>
      <xdr:spPr bwMode="auto">
        <a:xfrm>
          <a:off x="6103471" y="92022706"/>
          <a:ext cx="1180836" cy="758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7471</xdr:colOff>
      <xdr:row>280</xdr:row>
      <xdr:rowOff>321236</xdr:rowOff>
    </xdr:from>
    <xdr:to>
      <xdr:col>46</xdr:col>
      <xdr:colOff>67719</xdr:colOff>
      <xdr:row>283</xdr:row>
      <xdr:rowOff>11889</xdr:rowOff>
    </xdr:to>
    <xdr:sp macro="" textlink="">
      <xdr:nvSpPr>
        <xdr:cNvPr id="33" name="大かっこ 32"/>
        <xdr:cNvSpPr/>
      </xdr:nvSpPr>
      <xdr:spPr bwMode="auto">
        <a:xfrm>
          <a:off x="7478059" y="92045118"/>
          <a:ext cx="1180836" cy="758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7470</xdr:colOff>
      <xdr:row>285</xdr:row>
      <xdr:rowOff>0</xdr:rowOff>
    </xdr:from>
    <xdr:to>
      <xdr:col>47</xdr:col>
      <xdr:colOff>183473</xdr:colOff>
      <xdr:row>285</xdr:row>
      <xdr:rowOff>0</xdr:rowOff>
    </xdr:to>
    <xdr:cxnSp macro="">
      <xdr:nvCxnSpPr>
        <xdr:cNvPr id="34" name="直線コネクタ 33"/>
        <xdr:cNvCxnSpPr/>
      </xdr:nvCxnSpPr>
      <xdr:spPr>
        <a:xfrm>
          <a:off x="1875117" y="93509353"/>
          <a:ext cx="70862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186764</xdr:colOff>
      <xdr:row>284</xdr:row>
      <xdr:rowOff>351117</xdr:rowOff>
    </xdr:from>
    <xdr:to>
      <xdr:col>10</xdr:col>
      <xdr:colOff>0</xdr:colOff>
      <xdr:row>285</xdr:row>
      <xdr:rowOff>493805</xdr:rowOff>
    </xdr:to>
    <xdr:cxnSp macro="">
      <xdr:nvCxnSpPr>
        <xdr:cNvPr id="35" name="直線矢印コネクタ 34"/>
        <xdr:cNvCxnSpPr/>
      </xdr:nvCxnSpPr>
      <xdr:spPr>
        <a:xfrm>
          <a:off x="1867646" y="93501882"/>
          <a:ext cx="1" cy="5012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82177</xdr:colOff>
      <xdr:row>285</xdr:row>
      <xdr:rowOff>7470</xdr:rowOff>
    </xdr:from>
    <xdr:to>
      <xdr:col>19</xdr:col>
      <xdr:colOff>82178</xdr:colOff>
      <xdr:row>285</xdr:row>
      <xdr:rowOff>508746</xdr:rowOff>
    </xdr:to>
    <xdr:cxnSp macro="">
      <xdr:nvCxnSpPr>
        <xdr:cNvPr id="36" name="直線矢印コネクタ 35"/>
        <xdr:cNvCxnSpPr/>
      </xdr:nvCxnSpPr>
      <xdr:spPr>
        <a:xfrm>
          <a:off x="3630706" y="93516823"/>
          <a:ext cx="1" cy="5012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285</xdr:row>
      <xdr:rowOff>0</xdr:rowOff>
    </xdr:from>
    <xdr:to>
      <xdr:col>28</xdr:col>
      <xdr:colOff>1</xdr:colOff>
      <xdr:row>285</xdr:row>
      <xdr:rowOff>501276</xdr:rowOff>
    </xdr:to>
    <xdr:cxnSp macro="">
      <xdr:nvCxnSpPr>
        <xdr:cNvPr id="37" name="直線矢印コネクタ 36"/>
        <xdr:cNvCxnSpPr/>
      </xdr:nvCxnSpPr>
      <xdr:spPr>
        <a:xfrm>
          <a:off x="5229412" y="93509353"/>
          <a:ext cx="1" cy="5012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285</xdr:row>
      <xdr:rowOff>0</xdr:rowOff>
    </xdr:from>
    <xdr:to>
      <xdr:col>36</xdr:col>
      <xdr:colOff>1</xdr:colOff>
      <xdr:row>285</xdr:row>
      <xdr:rowOff>501276</xdr:rowOff>
    </xdr:to>
    <xdr:cxnSp macro="">
      <xdr:nvCxnSpPr>
        <xdr:cNvPr id="38" name="直線矢印コネクタ 37"/>
        <xdr:cNvCxnSpPr/>
      </xdr:nvCxnSpPr>
      <xdr:spPr>
        <a:xfrm>
          <a:off x="6723529" y="93509353"/>
          <a:ext cx="1" cy="5012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7471</xdr:colOff>
      <xdr:row>285</xdr:row>
      <xdr:rowOff>0</xdr:rowOff>
    </xdr:from>
    <xdr:to>
      <xdr:col>43</xdr:col>
      <xdr:colOff>7472</xdr:colOff>
      <xdr:row>285</xdr:row>
      <xdr:rowOff>501276</xdr:rowOff>
    </xdr:to>
    <xdr:cxnSp macro="">
      <xdr:nvCxnSpPr>
        <xdr:cNvPr id="39" name="直線矢印コネクタ 38"/>
        <xdr:cNvCxnSpPr/>
      </xdr:nvCxnSpPr>
      <xdr:spPr>
        <a:xfrm>
          <a:off x="8038353" y="93509353"/>
          <a:ext cx="1" cy="5012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119530</xdr:colOff>
      <xdr:row>285</xdr:row>
      <xdr:rowOff>433293</xdr:rowOff>
    </xdr:from>
    <xdr:to>
      <xdr:col>14</xdr:col>
      <xdr:colOff>135458</xdr:colOff>
      <xdr:row>286</xdr:row>
      <xdr:rowOff>391534</xdr:rowOff>
    </xdr:to>
    <xdr:sp macro="" textlink="">
      <xdr:nvSpPr>
        <xdr:cNvPr id="41" name="テキスト ボックス 40"/>
        <xdr:cNvSpPr txBox="1"/>
      </xdr:nvSpPr>
      <xdr:spPr bwMode="auto">
        <a:xfrm>
          <a:off x="1053354" y="93942646"/>
          <a:ext cx="1696810" cy="62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164353</xdr:colOff>
      <xdr:row>285</xdr:row>
      <xdr:rowOff>433294</xdr:rowOff>
    </xdr:from>
    <xdr:to>
      <xdr:col>33</xdr:col>
      <xdr:colOff>47703</xdr:colOff>
      <xdr:row>286</xdr:row>
      <xdr:rowOff>400562</xdr:rowOff>
    </xdr:to>
    <xdr:sp macro="" textlink="">
      <xdr:nvSpPr>
        <xdr:cNvPr id="43" name="テキスト ボックス 42"/>
        <xdr:cNvSpPr txBox="1"/>
      </xdr:nvSpPr>
      <xdr:spPr bwMode="auto">
        <a:xfrm>
          <a:off x="4459941" y="93942647"/>
          <a:ext cx="1750997" cy="63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競争契約（</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最低価格</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32</xdr:col>
      <xdr:colOff>37352</xdr:colOff>
      <xdr:row>285</xdr:row>
      <xdr:rowOff>493059</xdr:rowOff>
    </xdr:from>
    <xdr:to>
      <xdr:col>41</xdr:col>
      <xdr:colOff>120199</xdr:colOff>
      <xdr:row>286</xdr:row>
      <xdr:rowOff>460936</xdr:rowOff>
    </xdr:to>
    <xdr:sp macro="" textlink="">
      <xdr:nvSpPr>
        <xdr:cNvPr id="44" name="テキスト ボックス 43"/>
        <xdr:cNvSpPr txBox="1"/>
      </xdr:nvSpPr>
      <xdr:spPr bwMode="auto">
        <a:xfrm>
          <a:off x="6013823" y="94002412"/>
          <a:ext cx="1763729" cy="632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一般競争契約（最低価格）</a:t>
          </a:r>
          <a:r>
            <a:rPr kumimoji="1" lang="en-US" altLang="ja-JP" sz="900">
              <a:latin typeface="ＭＳ Ｐゴシック" panose="020B0600070205080204" pitchFamily="50" charset="-128"/>
              <a:ea typeface="ＭＳ Ｐゴシック" panose="020B0600070205080204" pitchFamily="50" charset="-128"/>
            </a:rPr>
            <a:t>】</a:t>
          </a:r>
        </a:p>
        <a:p>
          <a:pPr algn="ctr"/>
          <a:endParaRPr kumimoji="1" lang="ja-JP" altLang="en-US" sz="900"/>
        </a:p>
      </xdr:txBody>
    </xdr:sp>
    <xdr:clientData/>
  </xdr:twoCellAnchor>
  <xdr:twoCellAnchor>
    <xdr:from>
      <xdr:col>40</xdr:col>
      <xdr:colOff>74706</xdr:colOff>
      <xdr:row>278</xdr:row>
      <xdr:rowOff>7472</xdr:rowOff>
    </xdr:from>
    <xdr:to>
      <xdr:col>45</xdr:col>
      <xdr:colOff>92281</xdr:colOff>
      <xdr:row>280</xdr:row>
      <xdr:rowOff>82949</xdr:rowOff>
    </xdr:to>
    <xdr:sp macro="" textlink="">
      <xdr:nvSpPr>
        <xdr:cNvPr id="46" name="正方形/長方形 45"/>
        <xdr:cNvSpPr/>
      </xdr:nvSpPr>
      <xdr:spPr bwMode="auto">
        <a:xfrm>
          <a:off x="7545294" y="91014178"/>
          <a:ext cx="951399" cy="79265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Ｅ．公益社団法人国民健康保険中央会</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17</xdr:col>
      <xdr:colOff>0</xdr:colOff>
      <xdr:row>286</xdr:row>
      <xdr:rowOff>418354</xdr:rowOff>
    </xdr:from>
    <xdr:to>
      <xdr:col>22</xdr:col>
      <xdr:colOff>2608</xdr:colOff>
      <xdr:row>287</xdr:row>
      <xdr:rowOff>543403</xdr:rowOff>
    </xdr:to>
    <xdr:sp macro="" textlink="">
      <xdr:nvSpPr>
        <xdr:cNvPr id="47" name="正方形/長方形 46"/>
        <xdr:cNvSpPr/>
      </xdr:nvSpPr>
      <xdr:spPr bwMode="auto">
        <a:xfrm>
          <a:off x="3175000" y="94592589"/>
          <a:ext cx="936432" cy="78993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G</a:t>
          </a:r>
          <a:r>
            <a:rPr kumimoji="1" lang="ja-JP" altLang="en-US" sz="800">
              <a:latin typeface="ＭＳ Ｐゴシック" panose="020B0600070205080204" pitchFamily="50" charset="-128"/>
              <a:ea typeface="+mn-ea"/>
            </a:rPr>
            <a:t>．富士通Ｊ</a:t>
          </a:r>
          <a:r>
            <a:rPr kumimoji="1" lang="en-US" altLang="ja-JP" sz="800">
              <a:latin typeface="ＭＳ Ｐゴシック" panose="020B0600070205080204" pitchFamily="50" charset="-128"/>
              <a:ea typeface="+mn-ea"/>
            </a:rPr>
            <a:t>apan</a:t>
          </a:r>
          <a:r>
            <a:rPr kumimoji="1" lang="ja-JP" altLang="en-US" sz="800">
              <a:latin typeface="ＭＳ Ｐゴシック" panose="020B0600070205080204" pitchFamily="50" charset="-128"/>
              <a:ea typeface="+mn-ea"/>
            </a:rPr>
            <a:t>（株）</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25</xdr:col>
      <xdr:colOff>141940</xdr:colOff>
      <xdr:row>286</xdr:row>
      <xdr:rowOff>433295</xdr:rowOff>
    </xdr:from>
    <xdr:to>
      <xdr:col>31</xdr:col>
      <xdr:colOff>42819</xdr:colOff>
      <xdr:row>287</xdr:row>
      <xdr:rowOff>574939</xdr:rowOff>
    </xdr:to>
    <xdr:sp macro="" textlink="">
      <xdr:nvSpPr>
        <xdr:cNvPr id="48" name="正方形/長方形 47"/>
        <xdr:cNvSpPr/>
      </xdr:nvSpPr>
      <xdr:spPr bwMode="auto">
        <a:xfrm>
          <a:off x="4811058" y="94607530"/>
          <a:ext cx="1021467" cy="80652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H</a:t>
          </a:r>
          <a:r>
            <a:rPr kumimoji="1" lang="ja-JP" altLang="en-US" sz="800">
              <a:latin typeface="ＭＳ Ｐゴシック" panose="020B0600070205080204" pitchFamily="50" charset="-128"/>
              <a:ea typeface="+mn-ea"/>
            </a:rPr>
            <a:t>．</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セック</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149412</xdr:colOff>
      <xdr:row>286</xdr:row>
      <xdr:rowOff>418355</xdr:rowOff>
    </xdr:from>
    <xdr:to>
      <xdr:col>12</xdr:col>
      <xdr:colOff>152021</xdr:colOff>
      <xdr:row>287</xdr:row>
      <xdr:rowOff>559092</xdr:rowOff>
    </xdr:to>
    <xdr:sp macro="" textlink="">
      <xdr:nvSpPr>
        <xdr:cNvPr id="49" name="正方形/長方形 48"/>
        <xdr:cNvSpPr/>
      </xdr:nvSpPr>
      <xdr:spPr bwMode="auto">
        <a:xfrm>
          <a:off x="1456765" y="94592590"/>
          <a:ext cx="936432" cy="8056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Ｆ．</a:t>
          </a:r>
          <a:r>
            <a:rPr kumimoji="1" lang="ja-JP" altLang="ja-JP" sz="800">
              <a:solidFill>
                <a:schemeClr val="dk1"/>
              </a:solidFill>
              <a:effectLst/>
              <a:latin typeface="+mn-lt"/>
              <a:ea typeface="+mn-ea"/>
              <a:cs typeface="+mn-cs"/>
            </a:rPr>
            <a:t>富士電機</a:t>
          </a:r>
          <a:r>
            <a:rPr kumimoji="1" lang="en-US" altLang="ja-JP" sz="800">
              <a:solidFill>
                <a:schemeClr val="dk1"/>
              </a:solidFill>
              <a:effectLst/>
              <a:latin typeface="+mn-lt"/>
              <a:ea typeface="+mn-ea"/>
              <a:cs typeface="+mn-cs"/>
            </a:rPr>
            <a:t>IT</a:t>
          </a:r>
          <a:r>
            <a:rPr kumimoji="1" lang="ja-JP" altLang="ja-JP" sz="800">
              <a:solidFill>
                <a:schemeClr val="dk1"/>
              </a:solidFill>
              <a:effectLst/>
              <a:latin typeface="+mn-lt"/>
              <a:ea typeface="+mn-ea"/>
              <a:cs typeface="+mn-cs"/>
            </a:rPr>
            <a:t>ソリューション</a:t>
          </a:r>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22411</xdr:colOff>
      <xdr:row>296</xdr:row>
      <xdr:rowOff>59765</xdr:rowOff>
    </xdr:from>
    <xdr:to>
      <xdr:col>21</xdr:col>
      <xdr:colOff>56315</xdr:colOff>
      <xdr:row>298</xdr:row>
      <xdr:rowOff>219899</xdr:rowOff>
    </xdr:to>
    <xdr:sp macro="" textlink="">
      <xdr:nvSpPr>
        <xdr:cNvPr id="51" name="正方形/長方形 50"/>
        <xdr:cNvSpPr/>
      </xdr:nvSpPr>
      <xdr:spPr bwMode="auto">
        <a:xfrm>
          <a:off x="3010646" y="98245706"/>
          <a:ext cx="967728" cy="78766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mn-ea"/>
            </a:rPr>
            <a:t>Ｌ．日本通運（株）</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40</xdr:col>
      <xdr:colOff>112058</xdr:colOff>
      <xdr:row>281</xdr:row>
      <xdr:rowOff>14940</xdr:rowOff>
    </xdr:from>
    <xdr:to>
      <xdr:col>45</xdr:col>
      <xdr:colOff>136381</xdr:colOff>
      <xdr:row>281</xdr:row>
      <xdr:rowOff>341831</xdr:rowOff>
    </xdr:to>
    <xdr:sp macro="" textlink="">
      <xdr:nvSpPr>
        <xdr:cNvPr id="52" name="テキスト ボックス 51"/>
        <xdr:cNvSpPr txBox="1"/>
      </xdr:nvSpPr>
      <xdr:spPr bwMode="auto">
        <a:xfrm>
          <a:off x="7582646" y="92097411"/>
          <a:ext cx="958147" cy="326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レセプト情報の提供</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171824</xdr:colOff>
      <xdr:row>288</xdr:row>
      <xdr:rowOff>231589</xdr:rowOff>
    </xdr:from>
    <xdr:to>
      <xdr:col>21</xdr:col>
      <xdr:colOff>185597</xdr:colOff>
      <xdr:row>290</xdr:row>
      <xdr:rowOff>383705</xdr:rowOff>
    </xdr:to>
    <xdr:sp macro="" textlink="">
      <xdr:nvSpPr>
        <xdr:cNvPr id="53" name="テキスト ボックス 52"/>
        <xdr:cNvSpPr txBox="1"/>
      </xdr:nvSpPr>
      <xdr:spPr bwMode="auto">
        <a:xfrm>
          <a:off x="3160059" y="95735589"/>
          <a:ext cx="947597" cy="749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レセプト情報等の提供依頼申出者に対する実地監査業務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179293</xdr:colOff>
      <xdr:row>288</xdr:row>
      <xdr:rowOff>306294</xdr:rowOff>
    </xdr:from>
    <xdr:to>
      <xdr:col>31</xdr:col>
      <xdr:colOff>14013</xdr:colOff>
      <xdr:row>290</xdr:row>
      <xdr:rowOff>417405</xdr:rowOff>
    </xdr:to>
    <xdr:sp macro="" textlink="">
      <xdr:nvSpPr>
        <xdr:cNvPr id="54" name="テキスト ボックス 53"/>
        <xdr:cNvSpPr txBox="1"/>
      </xdr:nvSpPr>
      <xdr:spPr bwMode="auto">
        <a:xfrm>
          <a:off x="4848411" y="95810294"/>
          <a:ext cx="955308" cy="70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診療報酬情報提供サービスに係る運用・保守業務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74706</xdr:colOff>
      <xdr:row>288</xdr:row>
      <xdr:rowOff>201705</xdr:rowOff>
    </xdr:from>
    <xdr:to>
      <xdr:col>13</xdr:col>
      <xdr:colOff>82924</xdr:colOff>
      <xdr:row>290</xdr:row>
      <xdr:rowOff>270436</xdr:rowOff>
    </xdr:to>
    <xdr:sp macro="" textlink="">
      <xdr:nvSpPr>
        <xdr:cNvPr id="55" name="テキスト ボックス 54"/>
        <xdr:cNvSpPr txBox="1"/>
      </xdr:nvSpPr>
      <xdr:spPr bwMode="auto">
        <a:xfrm>
          <a:off x="1382059" y="95705705"/>
          <a:ext cx="1128806" cy="666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latin typeface="ＭＳ Ｐゴシック" panose="020B0600070205080204" pitchFamily="50" charset="-128"/>
              <a:ea typeface="ＭＳ Ｐゴシック" panose="020B0600070205080204" pitchFamily="50" charset="-128"/>
            </a:rPr>
            <a:t>レセプト情報等外部オンサイトリサーチセンター運用保守業務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52294</xdr:colOff>
      <xdr:row>300</xdr:row>
      <xdr:rowOff>0</xdr:rowOff>
    </xdr:from>
    <xdr:to>
      <xdr:col>21</xdr:col>
      <xdr:colOff>97363</xdr:colOff>
      <xdr:row>302</xdr:row>
      <xdr:rowOff>137656</xdr:rowOff>
    </xdr:to>
    <xdr:sp macro="" textlink="">
      <xdr:nvSpPr>
        <xdr:cNvPr id="57" name="テキスト ボックス 56"/>
        <xdr:cNvSpPr txBox="1"/>
      </xdr:nvSpPr>
      <xdr:spPr bwMode="auto">
        <a:xfrm>
          <a:off x="3040529" y="99441000"/>
          <a:ext cx="978893" cy="765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mn-ea"/>
              <a:cs typeface="+mn-cs"/>
            </a:rPr>
            <a:t>個人情報入り媒体の運送業務委託</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22412</xdr:colOff>
      <xdr:row>288</xdr:row>
      <xdr:rowOff>171823</xdr:rowOff>
    </xdr:from>
    <xdr:to>
      <xdr:col>13</xdr:col>
      <xdr:colOff>85824</xdr:colOff>
      <xdr:row>290</xdr:row>
      <xdr:rowOff>308860</xdr:rowOff>
    </xdr:to>
    <xdr:sp macro="" textlink="">
      <xdr:nvSpPr>
        <xdr:cNvPr id="58" name="大かっこ 57"/>
        <xdr:cNvSpPr/>
      </xdr:nvSpPr>
      <xdr:spPr bwMode="auto">
        <a:xfrm>
          <a:off x="1329765" y="95675823"/>
          <a:ext cx="1184000" cy="734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37354</xdr:colOff>
      <xdr:row>288</xdr:row>
      <xdr:rowOff>201706</xdr:rowOff>
    </xdr:from>
    <xdr:to>
      <xdr:col>22</xdr:col>
      <xdr:colOff>100765</xdr:colOff>
      <xdr:row>290</xdr:row>
      <xdr:rowOff>338743</xdr:rowOff>
    </xdr:to>
    <xdr:sp macro="" textlink="">
      <xdr:nvSpPr>
        <xdr:cNvPr id="59" name="大かっこ 58"/>
        <xdr:cNvSpPr/>
      </xdr:nvSpPr>
      <xdr:spPr bwMode="auto">
        <a:xfrm>
          <a:off x="3025589" y="95705706"/>
          <a:ext cx="1184000" cy="734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74706</xdr:colOff>
      <xdr:row>288</xdr:row>
      <xdr:rowOff>201705</xdr:rowOff>
    </xdr:from>
    <xdr:to>
      <xdr:col>31</xdr:col>
      <xdr:colOff>138118</xdr:colOff>
      <xdr:row>290</xdr:row>
      <xdr:rowOff>338742</xdr:rowOff>
    </xdr:to>
    <xdr:sp macro="" textlink="">
      <xdr:nvSpPr>
        <xdr:cNvPr id="60" name="大かっこ 59"/>
        <xdr:cNvSpPr/>
      </xdr:nvSpPr>
      <xdr:spPr bwMode="auto">
        <a:xfrm>
          <a:off x="4743824" y="95705705"/>
          <a:ext cx="1184000" cy="734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44824</xdr:colOff>
      <xdr:row>288</xdr:row>
      <xdr:rowOff>224117</xdr:rowOff>
    </xdr:from>
    <xdr:to>
      <xdr:col>39</xdr:col>
      <xdr:colOff>108235</xdr:colOff>
      <xdr:row>290</xdr:row>
      <xdr:rowOff>361154</xdr:rowOff>
    </xdr:to>
    <xdr:sp macro="" textlink="">
      <xdr:nvSpPr>
        <xdr:cNvPr id="61" name="大かっこ 60"/>
        <xdr:cNvSpPr/>
      </xdr:nvSpPr>
      <xdr:spPr bwMode="auto">
        <a:xfrm>
          <a:off x="6208059" y="95728117"/>
          <a:ext cx="1184000" cy="734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82177</xdr:colOff>
      <xdr:row>288</xdr:row>
      <xdr:rowOff>224117</xdr:rowOff>
    </xdr:from>
    <xdr:to>
      <xdr:col>46</xdr:col>
      <xdr:colOff>145589</xdr:colOff>
      <xdr:row>290</xdr:row>
      <xdr:rowOff>361154</xdr:rowOff>
    </xdr:to>
    <xdr:sp macro="" textlink="">
      <xdr:nvSpPr>
        <xdr:cNvPr id="62" name="大かっこ 61"/>
        <xdr:cNvSpPr/>
      </xdr:nvSpPr>
      <xdr:spPr bwMode="auto">
        <a:xfrm>
          <a:off x="7552765" y="95728117"/>
          <a:ext cx="1184000" cy="734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22411</xdr:colOff>
      <xdr:row>293</xdr:row>
      <xdr:rowOff>14941</xdr:rowOff>
    </xdr:from>
    <xdr:to>
      <xdr:col>48</xdr:col>
      <xdr:colOff>11649</xdr:colOff>
      <xdr:row>293</xdr:row>
      <xdr:rowOff>14941</xdr:rowOff>
    </xdr:to>
    <xdr:cxnSp macro="">
      <xdr:nvCxnSpPr>
        <xdr:cNvPr id="63" name="直線コネクタ 62"/>
        <xdr:cNvCxnSpPr/>
      </xdr:nvCxnSpPr>
      <xdr:spPr>
        <a:xfrm>
          <a:off x="1890058" y="97259588"/>
          <a:ext cx="70862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293</xdr:row>
      <xdr:rowOff>0</xdr:rowOff>
    </xdr:from>
    <xdr:to>
      <xdr:col>10</xdr:col>
      <xdr:colOff>1</xdr:colOff>
      <xdr:row>294</xdr:row>
      <xdr:rowOff>183278</xdr:rowOff>
    </xdr:to>
    <xdr:cxnSp macro="">
      <xdr:nvCxnSpPr>
        <xdr:cNvPr id="65" name="直線矢印コネクタ 64"/>
        <xdr:cNvCxnSpPr/>
      </xdr:nvCxnSpPr>
      <xdr:spPr>
        <a:xfrm>
          <a:off x="1867647" y="97244647"/>
          <a:ext cx="1" cy="497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112058</xdr:colOff>
      <xdr:row>293</xdr:row>
      <xdr:rowOff>29882</xdr:rowOff>
    </xdr:from>
    <xdr:to>
      <xdr:col>18</xdr:col>
      <xdr:colOff>112059</xdr:colOff>
      <xdr:row>294</xdr:row>
      <xdr:rowOff>213160</xdr:rowOff>
    </xdr:to>
    <xdr:cxnSp macro="">
      <xdr:nvCxnSpPr>
        <xdr:cNvPr id="66" name="直線矢印コネクタ 65"/>
        <xdr:cNvCxnSpPr/>
      </xdr:nvCxnSpPr>
      <xdr:spPr>
        <a:xfrm>
          <a:off x="3473823" y="97274529"/>
          <a:ext cx="1" cy="497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294</xdr:row>
      <xdr:rowOff>141941</xdr:rowOff>
    </xdr:from>
    <xdr:to>
      <xdr:col>15</xdr:col>
      <xdr:colOff>15928</xdr:colOff>
      <xdr:row>296</xdr:row>
      <xdr:rowOff>129068</xdr:rowOff>
    </xdr:to>
    <xdr:sp macro="" textlink="">
      <xdr:nvSpPr>
        <xdr:cNvPr id="68" name="テキスト ボックス 67"/>
        <xdr:cNvSpPr txBox="1"/>
      </xdr:nvSpPr>
      <xdr:spPr bwMode="auto">
        <a:xfrm>
          <a:off x="1120589" y="97700353"/>
          <a:ext cx="1696810" cy="614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0</xdr:colOff>
      <xdr:row>294</xdr:row>
      <xdr:rowOff>134470</xdr:rowOff>
    </xdr:from>
    <xdr:to>
      <xdr:col>23</xdr:col>
      <xdr:colOff>15928</xdr:colOff>
      <xdr:row>296</xdr:row>
      <xdr:rowOff>121597</xdr:rowOff>
    </xdr:to>
    <xdr:sp macro="" textlink="">
      <xdr:nvSpPr>
        <xdr:cNvPr id="69" name="テキスト ボックス 68"/>
        <xdr:cNvSpPr txBox="1"/>
      </xdr:nvSpPr>
      <xdr:spPr bwMode="auto">
        <a:xfrm>
          <a:off x="2614706" y="97692882"/>
          <a:ext cx="1696810" cy="614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41</xdr:col>
      <xdr:colOff>7471</xdr:colOff>
      <xdr:row>286</xdr:row>
      <xdr:rowOff>455706</xdr:rowOff>
    </xdr:from>
    <xdr:to>
      <xdr:col>46</xdr:col>
      <xdr:colOff>25047</xdr:colOff>
      <xdr:row>287</xdr:row>
      <xdr:rowOff>575009</xdr:rowOff>
    </xdr:to>
    <xdr:sp macro="" textlink="">
      <xdr:nvSpPr>
        <xdr:cNvPr id="71" name="正方形/長方形 70"/>
        <xdr:cNvSpPr/>
      </xdr:nvSpPr>
      <xdr:spPr bwMode="auto">
        <a:xfrm>
          <a:off x="7664824" y="94629941"/>
          <a:ext cx="951399" cy="78418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Ｊ．</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シーディーエス</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119530</xdr:colOff>
      <xdr:row>296</xdr:row>
      <xdr:rowOff>37354</xdr:rowOff>
    </xdr:from>
    <xdr:to>
      <xdr:col>12</xdr:col>
      <xdr:colOff>122139</xdr:colOff>
      <xdr:row>298</xdr:row>
      <xdr:rowOff>191289</xdr:rowOff>
    </xdr:to>
    <xdr:sp macro="" textlink="">
      <xdr:nvSpPr>
        <xdr:cNvPr id="72" name="正方形/長方形 71"/>
        <xdr:cNvSpPr/>
      </xdr:nvSpPr>
      <xdr:spPr bwMode="auto">
        <a:xfrm>
          <a:off x="1426883" y="98223295"/>
          <a:ext cx="936432" cy="78146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mn-ea"/>
            </a:rPr>
            <a:t>Ｋ． （一財）日本医薬情報センター</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41</xdr:col>
      <xdr:colOff>22412</xdr:colOff>
      <xdr:row>288</xdr:row>
      <xdr:rowOff>298824</xdr:rowOff>
    </xdr:from>
    <xdr:to>
      <xdr:col>46</xdr:col>
      <xdr:colOff>46736</xdr:colOff>
      <xdr:row>290</xdr:row>
      <xdr:rowOff>246080</xdr:rowOff>
    </xdr:to>
    <xdr:sp macro="" textlink="">
      <xdr:nvSpPr>
        <xdr:cNvPr id="73" name="テキスト ボックス 72"/>
        <xdr:cNvSpPr txBox="1"/>
      </xdr:nvSpPr>
      <xdr:spPr bwMode="auto">
        <a:xfrm>
          <a:off x="7679765" y="95802824"/>
          <a:ext cx="958147" cy="544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診療報酬情報提供サービスに係る薬価基準データの利用業務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141941</xdr:colOff>
      <xdr:row>299</xdr:row>
      <xdr:rowOff>268942</xdr:rowOff>
    </xdr:from>
    <xdr:to>
      <xdr:col>12</xdr:col>
      <xdr:colOff>176126</xdr:colOff>
      <xdr:row>303</xdr:row>
      <xdr:rowOff>234029</xdr:rowOff>
    </xdr:to>
    <xdr:sp macro="" textlink="">
      <xdr:nvSpPr>
        <xdr:cNvPr id="74" name="テキスト ボックス 73"/>
        <xdr:cNvSpPr txBox="1"/>
      </xdr:nvSpPr>
      <xdr:spPr bwMode="auto">
        <a:xfrm>
          <a:off x="1449294" y="99396177"/>
          <a:ext cx="968008" cy="122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薬剤分類情報閲覧システムに係るデータ作成業務</a:t>
          </a:r>
          <a:endParaRPr kumimoji="1" lang="en-US" altLang="ja-JP" sz="800">
            <a:latin typeface="ＭＳ Ｐゴシック" panose="020B0600070205080204" pitchFamily="50" charset="-128"/>
            <a:ea typeface="+mn-ea"/>
          </a:endParaRPr>
        </a:p>
        <a:p>
          <a:pPr algn="l">
            <a:lnSpc>
              <a:spcPts val="800"/>
            </a:lnSpc>
          </a:pPr>
          <a:r>
            <a:rPr kumimoji="1" lang="ja-JP" altLang="en-US" sz="800">
              <a:latin typeface="ＭＳ Ｐゴシック" panose="020B0600070205080204" pitchFamily="50" charset="-128"/>
              <a:ea typeface="+mn-ea"/>
            </a:rPr>
            <a:t>診療報酬情報提供サービスに係る薬剤分類データの利用業務</a:t>
          </a: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37353</xdr:colOff>
      <xdr:row>299</xdr:row>
      <xdr:rowOff>283882</xdr:rowOff>
    </xdr:from>
    <xdr:to>
      <xdr:col>13</xdr:col>
      <xdr:colOff>100765</xdr:colOff>
      <xdr:row>302</xdr:row>
      <xdr:rowOff>68805</xdr:rowOff>
    </xdr:to>
    <xdr:sp macro="" textlink="">
      <xdr:nvSpPr>
        <xdr:cNvPr id="75" name="大かっこ 74"/>
        <xdr:cNvSpPr/>
      </xdr:nvSpPr>
      <xdr:spPr bwMode="auto">
        <a:xfrm>
          <a:off x="1344706" y="99411117"/>
          <a:ext cx="1184000" cy="726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67235</xdr:colOff>
      <xdr:row>299</xdr:row>
      <xdr:rowOff>268941</xdr:rowOff>
    </xdr:from>
    <xdr:to>
      <xdr:col>21</xdr:col>
      <xdr:colOff>108542</xdr:colOff>
      <xdr:row>302</xdr:row>
      <xdr:rowOff>52294</xdr:rowOff>
    </xdr:to>
    <xdr:sp macro="" textlink="">
      <xdr:nvSpPr>
        <xdr:cNvPr id="76" name="大かっこ 75"/>
        <xdr:cNvSpPr/>
      </xdr:nvSpPr>
      <xdr:spPr bwMode="auto">
        <a:xfrm>
          <a:off x="2868706" y="60847941"/>
          <a:ext cx="1161895" cy="724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52295</xdr:colOff>
      <xdr:row>276</xdr:row>
      <xdr:rowOff>0</xdr:rowOff>
    </xdr:from>
    <xdr:to>
      <xdr:col>15</xdr:col>
      <xdr:colOff>59516</xdr:colOff>
      <xdr:row>277</xdr:row>
      <xdr:rowOff>246703</xdr:rowOff>
    </xdr:to>
    <xdr:sp macro="" textlink="">
      <xdr:nvSpPr>
        <xdr:cNvPr id="77" name="テキスト ボックス 76"/>
        <xdr:cNvSpPr txBox="1"/>
      </xdr:nvSpPr>
      <xdr:spPr bwMode="auto">
        <a:xfrm>
          <a:off x="1359648" y="90289529"/>
          <a:ext cx="1501339" cy="605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随意契約（その他）</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7471</xdr:colOff>
      <xdr:row>276</xdr:row>
      <xdr:rowOff>7471</xdr:rowOff>
    </xdr:from>
    <xdr:to>
      <xdr:col>32</xdr:col>
      <xdr:colOff>14692</xdr:colOff>
      <xdr:row>277</xdr:row>
      <xdr:rowOff>254174</xdr:rowOff>
    </xdr:to>
    <xdr:sp macro="" textlink="">
      <xdr:nvSpPr>
        <xdr:cNvPr id="79" name="テキスト ボックス 78"/>
        <xdr:cNvSpPr txBox="1"/>
      </xdr:nvSpPr>
      <xdr:spPr bwMode="auto">
        <a:xfrm>
          <a:off x="4489824" y="90297000"/>
          <a:ext cx="1501339" cy="605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随意契約（その他）</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22411</xdr:colOff>
      <xdr:row>275</xdr:row>
      <xdr:rowOff>336176</xdr:rowOff>
    </xdr:from>
    <xdr:to>
      <xdr:col>47</xdr:col>
      <xdr:colOff>29633</xdr:colOff>
      <xdr:row>277</xdr:row>
      <xdr:rowOff>231762</xdr:rowOff>
    </xdr:to>
    <xdr:sp macro="" textlink="">
      <xdr:nvSpPr>
        <xdr:cNvPr id="80" name="テキスト ボックス 79"/>
        <xdr:cNvSpPr txBox="1"/>
      </xdr:nvSpPr>
      <xdr:spPr bwMode="auto">
        <a:xfrm>
          <a:off x="7306235" y="90274588"/>
          <a:ext cx="1501339" cy="605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随意契約（その他）</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127000</xdr:colOff>
      <xdr:row>285</xdr:row>
      <xdr:rowOff>455705</xdr:rowOff>
    </xdr:from>
    <xdr:to>
      <xdr:col>23</xdr:col>
      <xdr:colOff>142928</xdr:colOff>
      <xdr:row>286</xdr:row>
      <xdr:rowOff>413946</xdr:rowOff>
    </xdr:to>
    <xdr:sp macro="" textlink="">
      <xdr:nvSpPr>
        <xdr:cNvPr id="81" name="テキスト ボックス 80"/>
        <xdr:cNvSpPr txBox="1"/>
      </xdr:nvSpPr>
      <xdr:spPr bwMode="auto">
        <a:xfrm>
          <a:off x="2741706" y="93965058"/>
          <a:ext cx="1696810" cy="62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134470</xdr:colOff>
      <xdr:row>285</xdr:row>
      <xdr:rowOff>433294</xdr:rowOff>
    </xdr:from>
    <xdr:to>
      <xdr:col>47</xdr:col>
      <xdr:colOff>150398</xdr:colOff>
      <xdr:row>286</xdr:row>
      <xdr:rowOff>383068</xdr:rowOff>
    </xdr:to>
    <xdr:sp macro="" textlink="">
      <xdr:nvSpPr>
        <xdr:cNvPr id="82" name="テキスト ボックス 81"/>
        <xdr:cNvSpPr txBox="1"/>
      </xdr:nvSpPr>
      <xdr:spPr bwMode="auto">
        <a:xfrm>
          <a:off x="7231529" y="93942647"/>
          <a:ext cx="1696810" cy="614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9" zoomScaleNormal="75" zoomScaleSheetLayoutView="100" zoomScalePageLayoutView="85" workbookViewId="0">
      <selection activeCell="R594" sqref="R59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356</v>
      </c>
      <c r="AJ2" s="187" t="s">
        <v>743</v>
      </c>
      <c r="AK2" s="187"/>
      <c r="AL2" s="187"/>
      <c r="AM2" s="187"/>
      <c r="AN2" s="90" t="s">
        <v>356</v>
      </c>
      <c r="AO2" s="187">
        <v>21</v>
      </c>
      <c r="AP2" s="187"/>
      <c r="AQ2" s="187"/>
      <c r="AR2" s="91" t="s">
        <v>356</v>
      </c>
      <c r="AS2" s="188">
        <v>369</v>
      </c>
      <c r="AT2" s="188"/>
      <c r="AU2" s="188"/>
      <c r="AV2" s="90" t="str">
        <f>IF(AW2="","","-")</f>
        <v/>
      </c>
      <c r="AW2" s="189"/>
      <c r="AX2" s="189"/>
    </row>
    <row r="3" spans="1:50" ht="21" customHeight="1" thickBot="1" x14ac:dyDescent="0.2">
      <c r="A3" s="190" t="s">
        <v>670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684</v>
      </c>
      <c r="H5" s="178"/>
      <c r="I5" s="178"/>
      <c r="J5" s="178"/>
      <c r="K5" s="178"/>
      <c r="L5" s="178"/>
      <c r="M5" s="179" t="s">
        <v>62</v>
      </c>
      <c r="N5" s="180"/>
      <c r="O5" s="180"/>
      <c r="P5" s="180"/>
      <c r="Q5" s="180"/>
      <c r="R5" s="181"/>
      <c r="S5" s="182" t="s">
        <v>685</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683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341</v>
      </c>
      <c r="Z7" s="223"/>
      <c r="AA7" s="223"/>
      <c r="AB7" s="223"/>
      <c r="AC7" s="223"/>
      <c r="AD7" s="224"/>
      <c r="AE7" s="225" t="s">
        <v>688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689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773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489</v>
      </c>
      <c r="Q12" s="238"/>
      <c r="R12" s="238"/>
      <c r="S12" s="238"/>
      <c r="T12" s="238"/>
      <c r="U12" s="238"/>
      <c r="V12" s="267"/>
      <c r="W12" s="237" t="s">
        <v>641</v>
      </c>
      <c r="X12" s="238"/>
      <c r="Y12" s="238"/>
      <c r="Z12" s="238"/>
      <c r="AA12" s="238"/>
      <c r="AB12" s="238"/>
      <c r="AC12" s="267"/>
      <c r="AD12" s="237" t="s">
        <v>643</v>
      </c>
      <c r="AE12" s="238"/>
      <c r="AF12" s="238"/>
      <c r="AG12" s="238"/>
      <c r="AH12" s="238"/>
      <c r="AI12" s="238"/>
      <c r="AJ12" s="267"/>
      <c r="AK12" s="237" t="s">
        <v>661</v>
      </c>
      <c r="AL12" s="238"/>
      <c r="AM12" s="238"/>
      <c r="AN12" s="238"/>
      <c r="AO12" s="238"/>
      <c r="AP12" s="238"/>
      <c r="AQ12" s="267"/>
      <c r="AR12" s="237" t="s">
        <v>662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686</v>
      </c>
      <c r="Q13" s="232"/>
      <c r="R13" s="232"/>
      <c r="S13" s="232"/>
      <c r="T13" s="232"/>
      <c r="U13" s="232"/>
      <c r="V13" s="233"/>
      <c r="W13" s="231">
        <v>831</v>
      </c>
      <c r="X13" s="232"/>
      <c r="Y13" s="232"/>
      <c r="Z13" s="232"/>
      <c r="AA13" s="232"/>
      <c r="AB13" s="232"/>
      <c r="AC13" s="233"/>
      <c r="AD13" s="231">
        <v>717</v>
      </c>
      <c r="AE13" s="232"/>
      <c r="AF13" s="232"/>
      <c r="AG13" s="232"/>
      <c r="AH13" s="232"/>
      <c r="AI13" s="232"/>
      <c r="AJ13" s="233"/>
      <c r="AK13" s="231">
        <v>353</v>
      </c>
      <c r="AL13" s="232"/>
      <c r="AM13" s="232"/>
      <c r="AN13" s="232"/>
      <c r="AO13" s="232"/>
      <c r="AP13" s="232"/>
      <c r="AQ13" s="233"/>
      <c r="AR13" s="243">
        <v>509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687</v>
      </c>
      <c r="Q14" s="232"/>
      <c r="R14" s="232"/>
      <c r="S14" s="232"/>
      <c r="T14" s="232"/>
      <c r="U14" s="232"/>
      <c r="V14" s="233"/>
      <c r="W14" s="231">
        <v>50</v>
      </c>
      <c r="X14" s="232"/>
      <c r="Y14" s="232"/>
      <c r="Z14" s="232"/>
      <c r="AA14" s="232"/>
      <c r="AB14" s="232"/>
      <c r="AC14" s="233"/>
      <c r="AD14" s="231">
        <v>40</v>
      </c>
      <c r="AE14" s="232"/>
      <c r="AF14" s="232"/>
      <c r="AG14" s="232"/>
      <c r="AH14" s="232"/>
      <c r="AI14" s="232"/>
      <c r="AJ14" s="233"/>
      <c r="AK14" s="231" t="s">
        <v>744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687</v>
      </c>
      <c r="Q15" s="232"/>
      <c r="R15" s="232"/>
      <c r="S15" s="232"/>
      <c r="T15" s="232"/>
      <c r="U15" s="232"/>
      <c r="V15" s="233"/>
      <c r="W15" s="231" t="s">
        <v>687</v>
      </c>
      <c r="X15" s="232"/>
      <c r="Y15" s="232"/>
      <c r="Z15" s="232"/>
      <c r="AA15" s="232"/>
      <c r="AB15" s="232"/>
      <c r="AC15" s="233"/>
      <c r="AD15" s="231">
        <v>50</v>
      </c>
      <c r="AE15" s="232"/>
      <c r="AF15" s="232"/>
      <c r="AG15" s="232"/>
      <c r="AH15" s="232"/>
      <c r="AI15" s="232"/>
      <c r="AJ15" s="233"/>
      <c r="AK15" s="231">
        <v>40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687</v>
      </c>
      <c r="Q16" s="232"/>
      <c r="R16" s="232"/>
      <c r="S16" s="232"/>
      <c r="T16" s="232"/>
      <c r="U16" s="232"/>
      <c r="V16" s="233"/>
      <c r="W16" s="231">
        <v>-50</v>
      </c>
      <c r="X16" s="232"/>
      <c r="Y16" s="232"/>
      <c r="Z16" s="232"/>
      <c r="AA16" s="232"/>
      <c r="AB16" s="232"/>
      <c r="AC16" s="233"/>
      <c r="AD16" s="231">
        <v>-40</v>
      </c>
      <c r="AE16" s="232"/>
      <c r="AF16" s="232"/>
      <c r="AG16" s="232"/>
      <c r="AH16" s="232"/>
      <c r="AI16" s="232"/>
      <c r="AJ16" s="233"/>
      <c r="AK16" s="231" t="s">
        <v>744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687</v>
      </c>
      <c r="Q17" s="232"/>
      <c r="R17" s="232"/>
      <c r="S17" s="232"/>
      <c r="T17" s="232"/>
      <c r="U17" s="232"/>
      <c r="V17" s="233"/>
      <c r="W17" s="231" t="s">
        <v>687</v>
      </c>
      <c r="X17" s="232"/>
      <c r="Y17" s="232"/>
      <c r="Z17" s="232"/>
      <c r="AA17" s="232"/>
      <c r="AB17" s="232"/>
      <c r="AC17" s="233"/>
      <c r="AD17" s="231" t="s">
        <v>687</v>
      </c>
      <c r="AE17" s="232"/>
      <c r="AF17" s="232"/>
      <c r="AG17" s="232"/>
      <c r="AH17" s="232"/>
      <c r="AI17" s="232"/>
      <c r="AJ17" s="233"/>
      <c r="AK17" s="231" t="s">
        <v>744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686</v>
      </c>
      <c r="Q18" s="276"/>
      <c r="R18" s="276"/>
      <c r="S18" s="276"/>
      <c r="T18" s="276"/>
      <c r="U18" s="276"/>
      <c r="V18" s="277"/>
      <c r="W18" s="275">
        <f>SUM(W13:AC17)</f>
        <v>831</v>
      </c>
      <c r="X18" s="276"/>
      <c r="Y18" s="276"/>
      <c r="Z18" s="276"/>
      <c r="AA18" s="276"/>
      <c r="AB18" s="276"/>
      <c r="AC18" s="277"/>
      <c r="AD18" s="275">
        <f>SUM(AD13:AJ17)</f>
        <v>767</v>
      </c>
      <c r="AE18" s="276"/>
      <c r="AF18" s="276"/>
      <c r="AG18" s="276"/>
      <c r="AH18" s="276"/>
      <c r="AI18" s="276"/>
      <c r="AJ18" s="277"/>
      <c r="AK18" s="275">
        <f>SUM(AK13:AQ17)</f>
        <v>393</v>
      </c>
      <c r="AL18" s="276"/>
      <c r="AM18" s="276"/>
      <c r="AN18" s="276"/>
      <c r="AO18" s="276"/>
      <c r="AP18" s="276"/>
      <c r="AQ18" s="277"/>
      <c r="AR18" s="275">
        <f>SUM(AR13:AX17)</f>
        <v>509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551</v>
      </c>
      <c r="Q19" s="232"/>
      <c r="R19" s="232"/>
      <c r="S19" s="232"/>
      <c r="T19" s="232"/>
      <c r="U19" s="232"/>
      <c r="V19" s="233"/>
      <c r="W19" s="231">
        <v>809</v>
      </c>
      <c r="X19" s="232"/>
      <c r="Y19" s="232"/>
      <c r="Z19" s="232"/>
      <c r="AA19" s="232"/>
      <c r="AB19" s="232"/>
      <c r="AC19" s="233"/>
      <c r="AD19" s="231">
        <v>826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0.80320699708454812</v>
      </c>
      <c r="Q20" s="307"/>
      <c r="R20" s="307"/>
      <c r="S20" s="307"/>
      <c r="T20" s="307"/>
      <c r="U20" s="307"/>
      <c r="V20" s="307"/>
      <c r="W20" s="307">
        <f>IF(W18=0, "-", SUM(W19)/W18)</f>
        <v>0.97352587244283995</v>
      </c>
      <c r="X20" s="307"/>
      <c r="Y20" s="307"/>
      <c r="Z20" s="307"/>
      <c r="AA20" s="307"/>
      <c r="AB20" s="307"/>
      <c r="AC20" s="307"/>
      <c r="AD20" s="307">
        <f>IF(AD18=0, "-", SUM(AD19)/AD18)</f>
        <v>1.0769230769230769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311</v>
      </c>
      <c r="H21" s="306"/>
      <c r="I21" s="306"/>
      <c r="J21" s="306"/>
      <c r="K21" s="306"/>
      <c r="L21" s="306"/>
      <c r="M21" s="306"/>
      <c r="N21" s="306"/>
      <c r="O21" s="306"/>
      <c r="P21" s="307">
        <f>IF(P19=0, "-", SUM(P19)/SUM(P13,P14))</f>
        <v>0.80320699708454812</v>
      </c>
      <c r="Q21" s="307"/>
      <c r="R21" s="307"/>
      <c r="S21" s="307"/>
      <c r="T21" s="307"/>
      <c r="U21" s="307"/>
      <c r="V21" s="307"/>
      <c r="W21" s="307">
        <f>IF(W19=0, "-", SUM(W19)/SUM(W13,W14))</f>
        <v>0.91827468785471056</v>
      </c>
      <c r="X21" s="307"/>
      <c r="Y21" s="307"/>
      <c r="Z21" s="307"/>
      <c r="AA21" s="307"/>
      <c r="AB21" s="307"/>
      <c r="AC21" s="307"/>
      <c r="AD21" s="307">
        <f>IF(AD19=0, "-", SUM(AD19)/SUM(AD13,AD14))</f>
        <v>1.0911492734478203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665</v>
      </c>
      <c r="B22" s="316"/>
      <c r="C22" s="316"/>
      <c r="D22" s="316"/>
      <c r="E22" s="316"/>
      <c r="F22" s="317"/>
      <c r="G22" s="321" t="s">
        <v>301</v>
      </c>
      <c r="H22" s="290"/>
      <c r="I22" s="290"/>
      <c r="J22" s="290"/>
      <c r="K22" s="290"/>
      <c r="L22" s="290"/>
      <c r="M22" s="290"/>
      <c r="N22" s="290"/>
      <c r="O22" s="322"/>
      <c r="P22" s="289" t="s">
        <v>663</v>
      </c>
      <c r="Q22" s="290"/>
      <c r="R22" s="290"/>
      <c r="S22" s="290"/>
      <c r="T22" s="290"/>
      <c r="U22" s="290"/>
      <c r="V22" s="322"/>
      <c r="W22" s="289" t="s">
        <v>664</v>
      </c>
      <c r="X22" s="290"/>
      <c r="Y22" s="290"/>
      <c r="Z22" s="290"/>
      <c r="AA22" s="290"/>
      <c r="AB22" s="290"/>
      <c r="AC22" s="322"/>
      <c r="AD22" s="289" t="s">
        <v>300</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690</v>
      </c>
      <c r="H23" s="293"/>
      <c r="I23" s="293"/>
      <c r="J23" s="293"/>
      <c r="K23" s="293"/>
      <c r="L23" s="293"/>
      <c r="M23" s="293"/>
      <c r="N23" s="293"/>
      <c r="O23" s="294"/>
      <c r="P23" s="243">
        <v>245</v>
      </c>
      <c r="Q23" s="244"/>
      <c r="R23" s="244"/>
      <c r="S23" s="244"/>
      <c r="T23" s="244"/>
      <c r="U23" s="244"/>
      <c r="V23" s="295"/>
      <c r="W23" s="243">
        <v>304</v>
      </c>
      <c r="X23" s="244"/>
      <c r="Y23" s="244"/>
      <c r="Z23" s="244"/>
      <c r="AA23" s="244"/>
      <c r="AB23" s="244"/>
      <c r="AC23" s="295"/>
      <c r="AD23" s="296" t="s">
        <v>776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thickBot="1" x14ac:dyDescent="0.2">
      <c r="A24" s="318"/>
      <c r="B24" s="319"/>
      <c r="C24" s="319"/>
      <c r="D24" s="319"/>
      <c r="E24" s="319"/>
      <c r="F24" s="320"/>
      <c r="G24" s="302" t="s">
        <v>691</v>
      </c>
      <c r="H24" s="303"/>
      <c r="I24" s="303"/>
      <c r="J24" s="303"/>
      <c r="K24" s="303"/>
      <c r="L24" s="303"/>
      <c r="M24" s="303"/>
      <c r="N24" s="303"/>
      <c r="O24" s="304"/>
      <c r="P24" s="231">
        <v>109</v>
      </c>
      <c r="Q24" s="232"/>
      <c r="R24" s="232"/>
      <c r="S24" s="232"/>
      <c r="T24" s="232"/>
      <c r="U24" s="232"/>
      <c r="V24" s="233"/>
      <c r="W24" s="231">
        <v>205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hidden="1" customHeight="1" thickBot="1" x14ac:dyDescent="0.2">
      <c r="A29" s="318"/>
      <c r="B29" s="319"/>
      <c r="C29" s="319"/>
      <c r="D29" s="319"/>
      <c r="E29" s="319"/>
      <c r="F29" s="320"/>
      <c r="G29" s="141" t="s">
        <v>18</v>
      </c>
      <c r="H29" s="142"/>
      <c r="I29" s="142"/>
      <c r="J29" s="142"/>
      <c r="K29" s="142"/>
      <c r="L29" s="142"/>
      <c r="M29" s="142"/>
      <c r="N29" s="142"/>
      <c r="O29" s="143"/>
      <c r="P29" s="345">
        <f>AK13</f>
        <v>353</v>
      </c>
      <c r="Q29" s="346"/>
      <c r="R29" s="346"/>
      <c r="S29" s="346"/>
      <c r="T29" s="346"/>
      <c r="U29" s="346"/>
      <c r="V29" s="347"/>
      <c r="W29" s="348">
        <f>AR13</f>
        <v>509</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652</v>
      </c>
      <c r="B30" s="352"/>
      <c r="C30" s="352"/>
      <c r="D30" s="352"/>
      <c r="E30" s="352"/>
      <c r="F30" s="353"/>
      <c r="G30" s="354" t="s">
        <v>773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653</v>
      </c>
      <c r="B31" s="332"/>
      <c r="C31" s="332"/>
      <c r="D31" s="332"/>
      <c r="E31" s="332"/>
      <c r="F31" s="333"/>
      <c r="G31" s="365" t="s">
        <v>645</v>
      </c>
      <c r="H31" s="366"/>
      <c r="I31" s="366"/>
      <c r="J31" s="366"/>
      <c r="K31" s="366"/>
      <c r="L31" s="366"/>
      <c r="M31" s="366"/>
      <c r="N31" s="366"/>
      <c r="O31" s="366"/>
      <c r="P31" s="367" t="s">
        <v>644</v>
      </c>
      <c r="Q31" s="366"/>
      <c r="R31" s="366"/>
      <c r="S31" s="366"/>
      <c r="T31" s="366"/>
      <c r="U31" s="366"/>
      <c r="V31" s="366"/>
      <c r="W31" s="366"/>
      <c r="X31" s="368"/>
      <c r="Y31" s="369"/>
      <c r="Z31" s="370"/>
      <c r="AA31" s="371"/>
      <c r="AB31" s="416" t="s">
        <v>11</v>
      </c>
      <c r="AC31" s="416"/>
      <c r="AD31" s="416"/>
      <c r="AE31" s="417" t="s">
        <v>489</v>
      </c>
      <c r="AF31" s="418"/>
      <c r="AG31" s="418"/>
      <c r="AH31" s="419"/>
      <c r="AI31" s="417" t="s">
        <v>641</v>
      </c>
      <c r="AJ31" s="418"/>
      <c r="AK31" s="418"/>
      <c r="AL31" s="419"/>
      <c r="AM31" s="417" t="s">
        <v>457</v>
      </c>
      <c r="AN31" s="418"/>
      <c r="AO31" s="418"/>
      <c r="AP31" s="419"/>
      <c r="AQ31" s="425" t="s">
        <v>488</v>
      </c>
      <c r="AR31" s="426"/>
      <c r="AS31" s="426"/>
      <c r="AT31" s="427"/>
      <c r="AU31" s="425" t="s">
        <v>666</v>
      </c>
      <c r="AV31" s="426"/>
      <c r="AW31" s="426"/>
      <c r="AX31" s="428"/>
    </row>
    <row r="32" spans="1:50" ht="23.25" customHeight="1" x14ac:dyDescent="0.15">
      <c r="A32" s="363"/>
      <c r="B32" s="332"/>
      <c r="C32" s="332"/>
      <c r="D32" s="332"/>
      <c r="E32" s="332"/>
      <c r="F32" s="333"/>
      <c r="G32" s="372" t="s">
        <v>772</v>
      </c>
      <c r="H32" s="373"/>
      <c r="I32" s="373"/>
      <c r="J32" s="373"/>
      <c r="K32" s="373"/>
      <c r="L32" s="373"/>
      <c r="M32" s="373"/>
      <c r="N32" s="373"/>
      <c r="O32" s="373"/>
      <c r="P32" s="376" t="s">
        <v>745</v>
      </c>
      <c r="Q32" s="377"/>
      <c r="R32" s="377"/>
      <c r="S32" s="377"/>
      <c r="T32" s="377"/>
      <c r="U32" s="377"/>
      <c r="V32" s="377"/>
      <c r="W32" s="377"/>
      <c r="X32" s="378"/>
      <c r="Y32" s="382" t="s">
        <v>52</v>
      </c>
      <c r="Z32" s="383"/>
      <c r="AA32" s="384"/>
      <c r="AB32" s="385" t="s">
        <v>696</v>
      </c>
      <c r="AC32" s="385"/>
      <c r="AD32" s="385"/>
      <c r="AE32" s="386">
        <v>200827</v>
      </c>
      <c r="AF32" s="386"/>
      <c r="AG32" s="386"/>
      <c r="AH32" s="386"/>
      <c r="AI32" s="386">
        <v>184830</v>
      </c>
      <c r="AJ32" s="386"/>
      <c r="AK32" s="386"/>
      <c r="AL32" s="386"/>
      <c r="AM32" s="413">
        <v>191810</v>
      </c>
      <c r="AN32" s="386"/>
      <c r="AO32" s="386"/>
      <c r="AP32" s="386"/>
      <c r="AQ32" s="413" t="s">
        <v>766</v>
      </c>
      <c r="AR32" s="386"/>
      <c r="AS32" s="386"/>
      <c r="AT32" s="386"/>
      <c r="AU32" s="404" t="s">
        <v>775</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696</v>
      </c>
      <c r="AC33" s="385"/>
      <c r="AD33" s="385"/>
      <c r="AE33" s="386">
        <v>199625</v>
      </c>
      <c r="AF33" s="386"/>
      <c r="AG33" s="386"/>
      <c r="AH33" s="386"/>
      <c r="AI33" s="386">
        <f>AE32</f>
        <v>200827</v>
      </c>
      <c r="AJ33" s="386"/>
      <c r="AK33" s="386"/>
      <c r="AL33" s="386"/>
      <c r="AM33" s="386">
        <f>AI32</f>
        <v>184830</v>
      </c>
      <c r="AN33" s="386"/>
      <c r="AO33" s="386"/>
      <c r="AP33" s="386"/>
      <c r="AQ33" s="386">
        <v>191810</v>
      </c>
      <c r="AR33" s="386"/>
      <c r="AS33" s="386"/>
      <c r="AT33" s="386"/>
      <c r="AU33" s="404" t="s">
        <v>775</v>
      </c>
      <c r="AV33" s="420"/>
      <c r="AW33" s="420"/>
      <c r="AX33" s="421"/>
    </row>
    <row r="34" spans="1:51" ht="23.25" customHeight="1" x14ac:dyDescent="0.15">
      <c r="A34" s="452" t="s">
        <v>654</v>
      </c>
      <c r="B34" s="453"/>
      <c r="C34" s="453"/>
      <c r="D34" s="453"/>
      <c r="E34" s="453"/>
      <c r="F34" s="454"/>
      <c r="G34" s="238" t="s">
        <v>655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489</v>
      </c>
      <c r="AF34" s="238"/>
      <c r="AG34" s="238"/>
      <c r="AH34" s="267"/>
      <c r="AI34" s="237" t="s">
        <v>641</v>
      </c>
      <c r="AJ34" s="238"/>
      <c r="AK34" s="238"/>
      <c r="AL34" s="267"/>
      <c r="AM34" s="237" t="s">
        <v>457</v>
      </c>
      <c r="AN34" s="238"/>
      <c r="AO34" s="238"/>
      <c r="AP34" s="267"/>
      <c r="AQ34" s="431" t="s">
        <v>667</v>
      </c>
      <c r="AR34" s="432"/>
      <c r="AS34" s="432"/>
      <c r="AT34" s="432"/>
      <c r="AU34" s="432"/>
      <c r="AV34" s="432"/>
      <c r="AW34" s="432"/>
      <c r="AX34" s="433"/>
    </row>
    <row r="35" spans="1:51" ht="23.25" customHeight="1" x14ac:dyDescent="0.15">
      <c r="A35" s="455"/>
      <c r="B35" s="456"/>
      <c r="C35" s="456"/>
      <c r="D35" s="456"/>
      <c r="E35" s="456"/>
      <c r="F35" s="457"/>
      <c r="G35" s="409" t="s">
        <v>697</v>
      </c>
      <c r="H35" s="410"/>
      <c r="I35" s="410"/>
      <c r="J35" s="410"/>
      <c r="K35" s="410"/>
      <c r="L35" s="410"/>
      <c r="M35" s="410"/>
      <c r="N35" s="410"/>
      <c r="O35" s="410"/>
      <c r="P35" s="410"/>
      <c r="Q35" s="410"/>
      <c r="R35" s="410"/>
      <c r="S35" s="410"/>
      <c r="T35" s="410"/>
      <c r="U35" s="410"/>
      <c r="V35" s="410"/>
      <c r="W35" s="410"/>
      <c r="X35" s="410"/>
      <c r="Y35" s="434" t="s">
        <v>654</v>
      </c>
      <c r="Z35" s="435"/>
      <c r="AA35" s="436"/>
      <c r="AB35" s="437" t="s">
        <v>698</v>
      </c>
      <c r="AC35" s="438"/>
      <c r="AD35" s="439"/>
      <c r="AE35" s="413">
        <v>0.3</v>
      </c>
      <c r="AF35" s="413"/>
      <c r="AG35" s="413"/>
      <c r="AH35" s="413"/>
      <c r="AI35" s="413">
        <v>0.4</v>
      </c>
      <c r="AJ35" s="413"/>
      <c r="AK35" s="413"/>
      <c r="AL35" s="413"/>
      <c r="AM35" s="413">
        <v>0.4</v>
      </c>
      <c r="AN35" s="413"/>
      <c r="AO35" s="413"/>
      <c r="AP35" s="413"/>
      <c r="AQ35" s="404">
        <v>0.2</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657</v>
      </c>
      <c r="Z36" s="414"/>
      <c r="AA36" s="415"/>
      <c r="AB36" s="440" t="s">
        <v>699</v>
      </c>
      <c r="AC36" s="441"/>
      <c r="AD36" s="442"/>
      <c r="AE36" s="443" t="s">
        <v>767</v>
      </c>
      <c r="AF36" s="443"/>
      <c r="AG36" s="443"/>
      <c r="AH36" s="443"/>
      <c r="AI36" s="443" t="s">
        <v>771</v>
      </c>
      <c r="AJ36" s="443"/>
      <c r="AK36" s="443"/>
      <c r="AL36" s="443"/>
      <c r="AM36" s="443" t="s">
        <v>777</v>
      </c>
      <c r="AN36" s="443"/>
      <c r="AO36" s="443"/>
      <c r="AP36" s="443"/>
      <c r="AQ36" s="443" t="s">
        <v>778</v>
      </c>
      <c r="AR36" s="443"/>
      <c r="AS36" s="443"/>
      <c r="AT36" s="443"/>
      <c r="AU36" s="443"/>
      <c r="AV36" s="443"/>
      <c r="AW36" s="443"/>
      <c r="AX36" s="446"/>
    </row>
    <row r="37" spans="1:51" ht="18.75" customHeight="1" x14ac:dyDescent="0.15">
      <c r="A37" s="482" t="s">
        <v>307</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489</v>
      </c>
      <c r="AF37" s="500"/>
      <c r="AG37" s="500"/>
      <c r="AH37" s="501"/>
      <c r="AI37" s="504" t="s">
        <v>641</v>
      </c>
      <c r="AJ37" s="504"/>
      <c r="AK37" s="504"/>
      <c r="AL37" s="499"/>
      <c r="AM37" s="504" t="s">
        <v>457</v>
      </c>
      <c r="AN37" s="504"/>
      <c r="AO37" s="504"/>
      <c r="AP37" s="499"/>
      <c r="AQ37" s="473" t="s">
        <v>222</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687</v>
      </c>
      <c r="AR38" s="448"/>
      <c r="AS38" s="449" t="s">
        <v>223</v>
      </c>
      <c r="AT38" s="450"/>
      <c r="AU38" s="451">
        <v>3</v>
      </c>
      <c r="AV38" s="451"/>
      <c r="AW38" s="339" t="s">
        <v>170</v>
      </c>
      <c r="AX38" s="344"/>
    </row>
    <row r="39" spans="1:51" ht="23.25" customHeight="1" x14ac:dyDescent="0.15">
      <c r="A39" s="488"/>
      <c r="B39" s="486"/>
      <c r="C39" s="486"/>
      <c r="D39" s="486"/>
      <c r="E39" s="486"/>
      <c r="F39" s="487"/>
      <c r="G39" s="389" t="s">
        <v>692</v>
      </c>
      <c r="H39" s="390"/>
      <c r="I39" s="390"/>
      <c r="J39" s="390"/>
      <c r="K39" s="390"/>
      <c r="L39" s="390"/>
      <c r="M39" s="390"/>
      <c r="N39" s="390"/>
      <c r="O39" s="391"/>
      <c r="P39" s="154" t="s">
        <v>693</v>
      </c>
      <c r="Q39" s="154"/>
      <c r="R39" s="154"/>
      <c r="S39" s="154"/>
      <c r="T39" s="154"/>
      <c r="U39" s="154"/>
      <c r="V39" s="154"/>
      <c r="W39" s="154"/>
      <c r="X39" s="155"/>
      <c r="Y39" s="400" t="s">
        <v>12</v>
      </c>
      <c r="Z39" s="401"/>
      <c r="AA39" s="402"/>
      <c r="AB39" s="403" t="s">
        <v>694</v>
      </c>
      <c r="AC39" s="403"/>
      <c r="AD39" s="403"/>
      <c r="AE39" s="404">
        <v>74</v>
      </c>
      <c r="AF39" s="387"/>
      <c r="AG39" s="387"/>
      <c r="AH39" s="387"/>
      <c r="AI39" s="404">
        <v>50</v>
      </c>
      <c r="AJ39" s="387"/>
      <c r="AK39" s="387"/>
      <c r="AL39" s="387"/>
      <c r="AM39" s="404" t="s">
        <v>768</v>
      </c>
      <c r="AN39" s="387"/>
      <c r="AO39" s="387"/>
      <c r="AP39" s="387"/>
      <c r="AQ39" s="406" t="s">
        <v>687</v>
      </c>
      <c r="AR39" s="407"/>
      <c r="AS39" s="407"/>
      <c r="AT39" s="408"/>
      <c r="AU39" s="387" t="s">
        <v>687</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694</v>
      </c>
      <c r="AC40" s="463"/>
      <c r="AD40" s="463"/>
      <c r="AE40" s="404">
        <v>61</v>
      </c>
      <c r="AF40" s="387"/>
      <c r="AG40" s="387"/>
      <c r="AH40" s="387"/>
      <c r="AI40" s="404">
        <v>74</v>
      </c>
      <c r="AJ40" s="387"/>
      <c r="AK40" s="387"/>
      <c r="AL40" s="387"/>
      <c r="AM40" s="404">
        <v>50</v>
      </c>
      <c r="AN40" s="387"/>
      <c r="AO40" s="387"/>
      <c r="AP40" s="387"/>
      <c r="AQ40" s="406" t="s">
        <v>687</v>
      </c>
      <c r="AR40" s="407"/>
      <c r="AS40" s="407"/>
      <c r="AT40" s="408"/>
      <c r="AU40" s="387" t="s">
        <v>687</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106</v>
      </c>
      <c r="AF41" s="387"/>
      <c r="AG41" s="387"/>
      <c r="AH41" s="387"/>
      <c r="AI41" s="404">
        <v>69</v>
      </c>
      <c r="AJ41" s="387"/>
      <c r="AK41" s="387"/>
      <c r="AL41" s="387"/>
      <c r="AM41" s="404"/>
      <c r="AN41" s="387"/>
      <c r="AO41" s="387"/>
      <c r="AP41" s="387"/>
      <c r="AQ41" s="406" t="s">
        <v>687</v>
      </c>
      <c r="AR41" s="407"/>
      <c r="AS41" s="407"/>
      <c r="AT41" s="408"/>
      <c r="AU41" s="387" t="s">
        <v>687</v>
      </c>
      <c r="AV41" s="387"/>
      <c r="AW41" s="387"/>
      <c r="AX41" s="388"/>
    </row>
    <row r="42" spans="1:51" ht="23.25" customHeight="1" x14ac:dyDescent="0.15">
      <c r="A42" s="476" t="s">
        <v>332</v>
      </c>
      <c r="B42" s="471"/>
      <c r="C42" s="471"/>
      <c r="D42" s="471"/>
      <c r="E42" s="471"/>
      <c r="F42" s="472"/>
      <c r="G42" s="512" t="s">
        <v>695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646</v>
      </c>
      <c r="B44" s="331" t="s">
        <v>647</v>
      </c>
      <c r="C44" s="332"/>
      <c r="D44" s="332"/>
      <c r="E44" s="332"/>
      <c r="F44" s="333"/>
      <c r="G44" s="337" t="s">
        <v>648</v>
      </c>
      <c r="H44" s="337"/>
      <c r="I44" s="337"/>
      <c r="J44" s="337"/>
      <c r="K44" s="337"/>
      <c r="L44" s="337"/>
      <c r="M44" s="337"/>
      <c r="N44" s="337"/>
      <c r="O44" s="337"/>
      <c r="P44" s="337"/>
      <c r="Q44" s="337"/>
      <c r="R44" s="337"/>
      <c r="S44" s="337"/>
      <c r="T44" s="337"/>
      <c r="U44" s="337"/>
      <c r="V44" s="337"/>
      <c r="W44" s="337"/>
      <c r="X44" s="337"/>
      <c r="Y44" s="337"/>
      <c r="Z44" s="337"/>
      <c r="AA44" s="338"/>
      <c r="AB44" s="341" t="s">
        <v>668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489</v>
      </c>
      <c r="AF49" s="430"/>
      <c r="AG49" s="430"/>
      <c r="AH49" s="430"/>
      <c r="AI49" s="430" t="s">
        <v>641</v>
      </c>
      <c r="AJ49" s="430"/>
      <c r="AK49" s="430"/>
      <c r="AL49" s="430"/>
      <c r="AM49" s="430" t="s">
        <v>457</v>
      </c>
      <c r="AN49" s="430"/>
      <c r="AO49" s="430"/>
      <c r="AP49" s="430"/>
      <c r="AQ49" s="506" t="s">
        <v>222</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223</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489</v>
      </c>
      <c r="AF54" s="430"/>
      <c r="AG54" s="430"/>
      <c r="AH54" s="430"/>
      <c r="AI54" s="430" t="s">
        <v>641</v>
      </c>
      <c r="AJ54" s="430"/>
      <c r="AK54" s="430"/>
      <c r="AL54" s="430"/>
      <c r="AM54" s="430" t="s">
        <v>457</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223</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489</v>
      </c>
      <c r="AF59" s="430"/>
      <c r="AG59" s="430"/>
      <c r="AH59" s="430"/>
      <c r="AI59" s="430" t="s">
        <v>641</v>
      </c>
      <c r="AJ59" s="430"/>
      <c r="AK59" s="430"/>
      <c r="AL59" s="430"/>
      <c r="AM59" s="430" t="s">
        <v>457</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223</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652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653</v>
      </c>
      <c r="B65" s="332"/>
      <c r="C65" s="332"/>
      <c r="D65" s="332"/>
      <c r="E65" s="332"/>
      <c r="F65" s="333"/>
      <c r="G65" s="365" t="s">
        <v>645</v>
      </c>
      <c r="H65" s="366"/>
      <c r="I65" s="366"/>
      <c r="J65" s="366"/>
      <c r="K65" s="366"/>
      <c r="L65" s="366"/>
      <c r="M65" s="366"/>
      <c r="N65" s="366"/>
      <c r="O65" s="366"/>
      <c r="P65" s="367" t="s">
        <v>644</v>
      </c>
      <c r="Q65" s="366"/>
      <c r="R65" s="366"/>
      <c r="S65" s="366"/>
      <c r="T65" s="366"/>
      <c r="U65" s="366"/>
      <c r="V65" s="366"/>
      <c r="W65" s="366"/>
      <c r="X65" s="368"/>
      <c r="Y65" s="369"/>
      <c r="Z65" s="370"/>
      <c r="AA65" s="371"/>
      <c r="AB65" s="416" t="s">
        <v>11</v>
      </c>
      <c r="AC65" s="416"/>
      <c r="AD65" s="416"/>
      <c r="AE65" s="417" t="s">
        <v>489</v>
      </c>
      <c r="AF65" s="418"/>
      <c r="AG65" s="418"/>
      <c r="AH65" s="419"/>
      <c r="AI65" s="417" t="s">
        <v>641</v>
      </c>
      <c r="AJ65" s="418"/>
      <c r="AK65" s="418"/>
      <c r="AL65" s="419"/>
      <c r="AM65" s="417" t="s">
        <v>457</v>
      </c>
      <c r="AN65" s="418"/>
      <c r="AO65" s="418"/>
      <c r="AP65" s="419"/>
      <c r="AQ65" s="425" t="s">
        <v>488</v>
      </c>
      <c r="AR65" s="426"/>
      <c r="AS65" s="426"/>
      <c r="AT65" s="427"/>
      <c r="AU65" s="425" t="s">
        <v>666</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654</v>
      </c>
      <c r="B68" s="453"/>
      <c r="C68" s="453"/>
      <c r="D68" s="453"/>
      <c r="E68" s="453"/>
      <c r="F68" s="454"/>
      <c r="G68" s="238" t="s">
        <v>655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489</v>
      </c>
      <c r="AF68" s="430"/>
      <c r="AG68" s="430"/>
      <c r="AH68" s="430"/>
      <c r="AI68" s="430" t="s">
        <v>641</v>
      </c>
      <c r="AJ68" s="430"/>
      <c r="AK68" s="430"/>
      <c r="AL68" s="430"/>
      <c r="AM68" s="430" t="s">
        <v>457</v>
      </c>
      <c r="AN68" s="430"/>
      <c r="AO68" s="430"/>
      <c r="AP68" s="430"/>
      <c r="AQ68" s="431" t="s">
        <v>667</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700</v>
      </c>
      <c r="H69" s="410"/>
      <c r="I69" s="410"/>
      <c r="J69" s="410"/>
      <c r="K69" s="410"/>
      <c r="L69" s="410"/>
      <c r="M69" s="410"/>
      <c r="N69" s="410"/>
      <c r="O69" s="410"/>
      <c r="P69" s="410"/>
      <c r="Q69" s="410"/>
      <c r="R69" s="410"/>
      <c r="S69" s="410"/>
      <c r="T69" s="410"/>
      <c r="U69" s="410"/>
      <c r="V69" s="410"/>
      <c r="W69" s="410"/>
      <c r="X69" s="410"/>
      <c r="Y69" s="434" t="s">
        <v>654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657</v>
      </c>
      <c r="Z70" s="414"/>
      <c r="AA70" s="415"/>
      <c r="AB70" s="440" t="s">
        <v>658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307</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489</v>
      </c>
      <c r="AF71" s="430"/>
      <c r="AG71" s="430"/>
      <c r="AH71" s="430"/>
      <c r="AI71" s="430" t="s">
        <v>641</v>
      </c>
      <c r="AJ71" s="430"/>
      <c r="AK71" s="430"/>
      <c r="AL71" s="430"/>
      <c r="AM71" s="430" t="s">
        <v>457</v>
      </c>
      <c r="AN71" s="430"/>
      <c r="AO71" s="430"/>
      <c r="AP71" s="430"/>
      <c r="AQ71" s="473" t="s">
        <v>222</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223</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332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646</v>
      </c>
      <c r="B78" s="331" t="s">
        <v>647</v>
      </c>
      <c r="C78" s="332"/>
      <c r="D78" s="332"/>
      <c r="E78" s="332"/>
      <c r="F78" s="333"/>
      <c r="G78" s="337" t="s">
        <v>648</v>
      </c>
      <c r="H78" s="337"/>
      <c r="I78" s="337"/>
      <c r="J78" s="337"/>
      <c r="K78" s="337"/>
      <c r="L78" s="337"/>
      <c r="M78" s="337"/>
      <c r="N78" s="337"/>
      <c r="O78" s="337"/>
      <c r="P78" s="337"/>
      <c r="Q78" s="337"/>
      <c r="R78" s="337"/>
      <c r="S78" s="337"/>
      <c r="T78" s="337"/>
      <c r="U78" s="337"/>
      <c r="V78" s="337"/>
      <c r="W78" s="337"/>
      <c r="X78" s="337"/>
      <c r="Y78" s="337"/>
      <c r="Z78" s="337"/>
      <c r="AA78" s="338"/>
      <c r="AB78" s="341" t="s">
        <v>668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489</v>
      </c>
      <c r="AF83" s="430"/>
      <c r="AG83" s="430"/>
      <c r="AH83" s="430"/>
      <c r="AI83" s="430" t="s">
        <v>641</v>
      </c>
      <c r="AJ83" s="430"/>
      <c r="AK83" s="430"/>
      <c r="AL83" s="430"/>
      <c r="AM83" s="430" t="s">
        <v>457</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223</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489</v>
      </c>
      <c r="AF88" s="430"/>
      <c r="AG88" s="430"/>
      <c r="AH88" s="430"/>
      <c r="AI88" s="430" t="s">
        <v>641</v>
      </c>
      <c r="AJ88" s="430"/>
      <c r="AK88" s="430"/>
      <c r="AL88" s="430"/>
      <c r="AM88" s="430" t="s">
        <v>457</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223</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489</v>
      </c>
      <c r="AF93" s="430"/>
      <c r="AG93" s="430"/>
      <c r="AH93" s="430"/>
      <c r="AI93" s="430" t="s">
        <v>641</v>
      </c>
      <c r="AJ93" s="430"/>
      <c r="AK93" s="430"/>
      <c r="AL93" s="430"/>
      <c r="AM93" s="430" t="s">
        <v>457</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223</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652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653</v>
      </c>
      <c r="B99" s="332"/>
      <c r="C99" s="332"/>
      <c r="D99" s="332"/>
      <c r="E99" s="332"/>
      <c r="F99" s="333"/>
      <c r="G99" s="365" t="s">
        <v>645</v>
      </c>
      <c r="H99" s="366"/>
      <c r="I99" s="366"/>
      <c r="J99" s="366"/>
      <c r="K99" s="366"/>
      <c r="L99" s="366"/>
      <c r="M99" s="366"/>
      <c r="N99" s="366"/>
      <c r="O99" s="366"/>
      <c r="P99" s="367" t="s">
        <v>644</v>
      </c>
      <c r="Q99" s="366"/>
      <c r="R99" s="366"/>
      <c r="S99" s="366"/>
      <c r="T99" s="366"/>
      <c r="U99" s="366"/>
      <c r="V99" s="366"/>
      <c r="W99" s="366"/>
      <c r="X99" s="368"/>
      <c r="Y99" s="369"/>
      <c r="Z99" s="370"/>
      <c r="AA99" s="371"/>
      <c r="AB99" s="416" t="s">
        <v>11</v>
      </c>
      <c r="AC99" s="416"/>
      <c r="AD99" s="416"/>
      <c r="AE99" s="430" t="s">
        <v>489</v>
      </c>
      <c r="AF99" s="430"/>
      <c r="AG99" s="430"/>
      <c r="AH99" s="430"/>
      <c r="AI99" s="430" t="s">
        <v>641</v>
      </c>
      <c r="AJ99" s="430"/>
      <c r="AK99" s="430"/>
      <c r="AL99" s="430"/>
      <c r="AM99" s="430" t="s">
        <v>457</v>
      </c>
      <c r="AN99" s="430"/>
      <c r="AO99" s="430"/>
      <c r="AP99" s="430"/>
      <c r="AQ99" s="425" t="s">
        <v>488</v>
      </c>
      <c r="AR99" s="426"/>
      <c r="AS99" s="426"/>
      <c r="AT99" s="427"/>
      <c r="AU99" s="425" t="s">
        <v>666</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654</v>
      </c>
      <c r="B102" s="356"/>
      <c r="C102" s="356"/>
      <c r="D102" s="356"/>
      <c r="E102" s="356"/>
      <c r="F102" s="477"/>
      <c r="G102" s="238" t="s">
        <v>655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489</v>
      </c>
      <c r="AF102" s="430"/>
      <c r="AG102" s="430"/>
      <c r="AH102" s="430"/>
      <c r="AI102" s="430" t="s">
        <v>641</v>
      </c>
      <c r="AJ102" s="430"/>
      <c r="AK102" s="430"/>
      <c r="AL102" s="430"/>
      <c r="AM102" s="430" t="s">
        <v>457</v>
      </c>
      <c r="AN102" s="430"/>
      <c r="AO102" s="430"/>
      <c r="AP102" s="430"/>
      <c r="AQ102" s="431" t="s">
        <v>667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656</v>
      </c>
      <c r="H103" s="410"/>
      <c r="I103" s="410"/>
      <c r="J103" s="410"/>
      <c r="K103" s="410"/>
      <c r="L103" s="410"/>
      <c r="M103" s="410"/>
      <c r="N103" s="410"/>
      <c r="O103" s="410"/>
      <c r="P103" s="410"/>
      <c r="Q103" s="410"/>
      <c r="R103" s="410"/>
      <c r="S103" s="410"/>
      <c r="T103" s="410"/>
      <c r="U103" s="410"/>
      <c r="V103" s="410"/>
      <c r="W103" s="410"/>
      <c r="X103" s="410"/>
      <c r="Y103" s="434" t="s">
        <v>654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657</v>
      </c>
      <c r="Z104" s="414"/>
      <c r="AA104" s="415"/>
      <c r="AB104" s="440" t="s">
        <v>658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307</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489</v>
      </c>
      <c r="AF105" s="430"/>
      <c r="AG105" s="430"/>
      <c r="AH105" s="430"/>
      <c r="AI105" s="430" t="s">
        <v>641</v>
      </c>
      <c r="AJ105" s="430"/>
      <c r="AK105" s="430"/>
      <c r="AL105" s="430"/>
      <c r="AM105" s="430" t="s">
        <v>457</v>
      </c>
      <c r="AN105" s="430"/>
      <c r="AO105" s="430"/>
      <c r="AP105" s="430"/>
      <c r="AQ105" s="473" t="s">
        <v>222</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223</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332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646</v>
      </c>
      <c r="B112" s="331" t="s">
        <v>647</v>
      </c>
      <c r="C112" s="332"/>
      <c r="D112" s="332"/>
      <c r="E112" s="332"/>
      <c r="F112" s="333"/>
      <c r="G112" s="337" t="s">
        <v>648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489</v>
      </c>
      <c r="AF117" s="430"/>
      <c r="AG117" s="430"/>
      <c r="AH117" s="430"/>
      <c r="AI117" s="430" t="s">
        <v>641</v>
      </c>
      <c r="AJ117" s="430"/>
      <c r="AK117" s="430"/>
      <c r="AL117" s="430"/>
      <c r="AM117" s="430" t="s">
        <v>457</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223</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489</v>
      </c>
      <c r="AF122" s="430"/>
      <c r="AG122" s="430"/>
      <c r="AH122" s="430"/>
      <c r="AI122" s="430" t="s">
        <v>641</v>
      </c>
      <c r="AJ122" s="430"/>
      <c r="AK122" s="430"/>
      <c r="AL122" s="430"/>
      <c r="AM122" s="430" t="s">
        <v>457</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223</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489</v>
      </c>
      <c r="AF127" s="430"/>
      <c r="AG127" s="430"/>
      <c r="AH127" s="430"/>
      <c r="AI127" s="430" t="s">
        <v>641</v>
      </c>
      <c r="AJ127" s="430"/>
      <c r="AK127" s="430"/>
      <c r="AL127" s="430"/>
      <c r="AM127" s="430" t="s">
        <v>457</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223</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652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653</v>
      </c>
      <c r="B133" s="332"/>
      <c r="C133" s="332"/>
      <c r="D133" s="332"/>
      <c r="E133" s="332"/>
      <c r="F133" s="333"/>
      <c r="G133" s="365" t="s">
        <v>645</v>
      </c>
      <c r="H133" s="366"/>
      <c r="I133" s="366"/>
      <c r="J133" s="366"/>
      <c r="K133" s="366"/>
      <c r="L133" s="366"/>
      <c r="M133" s="366"/>
      <c r="N133" s="366"/>
      <c r="O133" s="366"/>
      <c r="P133" s="367" t="s">
        <v>644</v>
      </c>
      <c r="Q133" s="366"/>
      <c r="R133" s="366"/>
      <c r="S133" s="366"/>
      <c r="T133" s="366"/>
      <c r="U133" s="366"/>
      <c r="V133" s="366"/>
      <c r="W133" s="366"/>
      <c r="X133" s="368"/>
      <c r="Y133" s="369"/>
      <c r="Z133" s="370"/>
      <c r="AA133" s="371"/>
      <c r="AB133" s="416" t="s">
        <v>11</v>
      </c>
      <c r="AC133" s="416"/>
      <c r="AD133" s="416"/>
      <c r="AE133" s="430" t="s">
        <v>489</v>
      </c>
      <c r="AF133" s="430"/>
      <c r="AG133" s="430"/>
      <c r="AH133" s="430"/>
      <c r="AI133" s="430" t="s">
        <v>641</v>
      </c>
      <c r="AJ133" s="430"/>
      <c r="AK133" s="430"/>
      <c r="AL133" s="430"/>
      <c r="AM133" s="430" t="s">
        <v>457</v>
      </c>
      <c r="AN133" s="430"/>
      <c r="AO133" s="430"/>
      <c r="AP133" s="430"/>
      <c r="AQ133" s="425" t="s">
        <v>488</v>
      </c>
      <c r="AR133" s="426"/>
      <c r="AS133" s="426"/>
      <c r="AT133" s="427"/>
      <c r="AU133" s="425" t="s">
        <v>666</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654</v>
      </c>
      <c r="B136" s="356"/>
      <c r="C136" s="356"/>
      <c r="D136" s="356"/>
      <c r="E136" s="356"/>
      <c r="F136" s="477"/>
      <c r="G136" s="238" t="s">
        <v>655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489</v>
      </c>
      <c r="AF136" s="430"/>
      <c r="AG136" s="430"/>
      <c r="AH136" s="430"/>
      <c r="AI136" s="430" t="s">
        <v>641</v>
      </c>
      <c r="AJ136" s="430"/>
      <c r="AK136" s="430"/>
      <c r="AL136" s="430"/>
      <c r="AM136" s="430" t="s">
        <v>457</v>
      </c>
      <c r="AN136" s="430"/>
      <c r="AO136" s="430"/>
      <c r="AP136" s="430"/>
      <c r="AQ136" s="431" t="s">
        <v>667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656</v>
      </c>
      <c r="H137" s="410"/>
      <c r="I137" s="410"/>
      <c r="J137" s="410"/>
      <c r="K137" s="410"/>
      <c r="L137" s="410"/>
      <c r="M137" s="410"/>
      <c r="N137" s="410"/>
      <c r="O137" s="410"/>
      <c r="P137" s="410"/>
      <c r="Q137" s="410"/>
      <c r="R137" s="410"/>
      <c r="S137" s="410"/>
      <c r="T137" s="410"/>
      <c r="U137" s="410"/>
      <c r="V137" s="410"/>
      <c r="W137" s="410"/>
      <c r="X137" s="410"/>
      <c r="Y137" s="434" t="s">
        <v>654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657</v>
      </c>
      <c r="Z138" s="414"/>
      <c r="AA138" s="415"/>
      <c r="AB138" s="440" t="s">
        <v>658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307</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489</v>
      </c>
      <c r="AF139" s="430"/>
      <c r="AG139" s="430"/>
      <c r="AH139" s="430"/>
      <c r="AI139" s="430" t="s">
        <v>641</v>
      </c>
      <c r="AJ139" s="430"/>
      <c r="AK139" s="430"/>
      <c r="AL139" s="430"/>
      <c r="AM139" s="430" t="s">
        <v>457</v>
      </c>
      <c r="AN139" s="430"/>
      <c r="AO139" s="430"/>
      <c r="AP139" s="430"/>
      <c r="AQ139" s="473" t="s">
        <v>222</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223</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332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646</v>
      </c>
      <c r="B146" s="331" t="s">
        <v>647</v>
      </c>
      <c r="C146" s="332"/>
      <c r="D146" s="332"/>
      <c r="E146" s="332"/>
      <c r="F146" s="333"/>
      <c r="G146" s="337" t="s">
        <v>648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489</v>
      </c>
      <c r="AF151" s="430"/>
      <c r="AG151" s="430"/>
      <c r="AH151" s="430"/>
      <c r="AI151" s="430" t="s">
        <v>641</v>
      </c>
      <c r="AJ151" s="430"/>
      <c r="AK151" s="430"/>
      <c r="AL151" s="430"/>
      <c r="AM151" s="430" t="s">
        <v>457</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223</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489</v>
      </c>
      <c r="AF156" s="430"/>
      <c r="AG156" s="430"/>
      <c r="AH156" s="430"/>
      <c r="AI156" s="430" t="s">
        <v>641</v>
      </c>
      <c r="AJ156" s="430"/>
      <c r="AK156" s="430"/>
      <c r="AL156" s="430"/>
      <c r="AM156" s="430" t="s">
        <v>457</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223</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489</v>
      </c>
      <c r="AF161" s="430"/>
      <c r="AG161" s="430"/>
      <c r="AH161" s="430"/>
      <c r="AI161" s="430" t="s">
        <v>641</v>
      </c>
      <c r="AJ161" s="430"/>
      <c r="AK161" s="430"/>
      <c r="AL161" s="430"/>
      <c r="AM161" s="430" t="s">
        <v>457</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223</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652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653</v>
      </c>
      <c r="B167" s="332"/>
      <c r="C167" s="332"/>
      <c r="D167" s="332"/>
      <c r="E167" s="332"/>
      <c r="F167" s="333"/>
      <c r="G167" s="365" t="s">
        <v>645</v>
      </c>
      <c r="H167" s="366"/>
      <c r="I167" s="366"/>
      <c r="J167" s="366"/>
      <c r="K167" s="366"/>
      <c r="L167" s="366"/>
      <c r="M167" s="366"/>
      <c r="N167" s="366"/>
      <c r="O167" s="366"/>
      <c r="P167" s="367" t="s">
        <v>644</v>
      </c>
      <c r="Q167" s="366"/>
      <c r="R167" s="366"/>
      <c r="S167" s="366"/>
      <c r="T167" s="366"/>
      <c r="U167" s="366"/>
      <c r="V167" s="366"/>
      <c r="W167" s="366"/>
      <c r="X167" s="368"/>
      <c r="Y167" s="369"/>
      <c r="Z167" s="370"/>
      <c r="AA167" s="371"/>
      <c r="AB167" s="416" t="s">
        <v>11</v>
      </c>
      <c r="AC167" s="416"/>
      <c r="AD167" s="416"/>
      <c r="AE167" s="430" t="s">
        <v>489</v>
      </c>
      <c r="AF167" s="430"/>
      <c r="AG167" s="430"/>
      <c r="AH167" s="430"/>
      <c r="AI167" s="430" t="s">
        <v>641</v>
      </c>
      <c r="AJ167" s="430"/>
      <c r="AK167" s="430"/>
      <c r="AL167" s="430"/>
      <c r="AM167" s="430" t="s">
        <v>457</v>
      </c>
      <c r="AN167" s="430"/>
      <c r="AO167" s="430"/>
      <c r="AP167" s="430"/>
      <c r="AQ167" s="425" t="s">
        <v>488</v>
      </c>
      <c r="AR167" s="426"/>
      <c r="AS167" s="426"/>
      <c r="AT167" s="427"/>
      <c r="AU167" s="425" t="s">
        <v>666</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654</v>
      </c>
      <c r="B170" s="356"/>
      <c r="C170" s="356"/>
      <c r="D170" s="356"/>
      <c r="E170" s="356"/>
      <c r="F170" s="477"/>
      <c r="G170" s="238" t="s">
        <v>655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489</v>
      </c>
      <c r="AF170" s="430"/>
      <c r="AG170" s="430"/>
      <c r="AH170" s="430"/>
      <c r="AI170" s="430" t="s">
        <v>641</v>
      </c>
      <c r="AJ170" s="430"/>
      <c r="AK170" s="430"/>
      <c r="AL170" s="430"/>
      <c r="AM170" s="430" t="s">
        <v>457</v>
      </c>
      <c r="AN170" s="430"/>
      <c r="AO170" s="430"/>
      <c r="AP170" s="430"/>
      <c r="AQ170" s="431" t="s">
        <v>667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656</v>
      </c>
      <c r="H171" s="410"/>
      <c r="I171" s="410"/>
      <c r="J171" s="410"/>
      <c r="K171" s="410"/>
      <c r="L171" s="410"/>
      <c r="M171" s="410"/>
      <c r="N171" s="410"/>
      <c r="O171" s="410"/>
      <c r="P171" s="410"/>
      <c r="Q171" s="410"/>
      <c r="R171" s="410"/>
      <c r="S171" s="410"/>
      <c r="T171" s="410"/>
      <c r="U171" s="410"/>
      <c r="V171" s="410"/>
      <c r="W171" s="410"/>
      <c r="X171" s="410"/>
      <c r="Y171" s="434" t="s">
        <v>654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657</v>
      </c>
      <c r="Z172" s="414"/>
      <c r="AA172" s="415"/>
      <c r="AB172" s="440" t="s">
        <v>658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307</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489</v>
      </c>
      <c r="AF173" s="430"/>
      <c r="AG173" s="430"/>
      <c r="AH173" s="430"/>
      <c r="AI173" s="430" t="s">
        <v>641</v>
      </c>
      <c r="AJ173" s="430"/>
      <c r="AK173" s="430"/>
      <c r="AL173" s="430"/>
      <c r="AM173" s="430" t="s">
        <v>457</v>
      </c>
      <c r="AN173" s="430"/>
      <c r="AO173" s="430"/>
      <c r="AP173" s="430"/>
      <c r="AQ173" s="473" t="s">
        <v>222</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223</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332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646</v>
      </c>
      <c r="B180" s="331" t="s">
        <v>647</v>
      </c>
      <c r="C180" s="332"/>
      <c r="D180" s="332"/>
      <c r="E180" s="332"/>
      <c r="F180" s="333"/>
      <c r="G180" s="337" t="s">
        <v>648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489</v>
      </c>
      <c r="AF185" s="430"/>
      <c r="AG185" s="430"/>
      <c r="AH185" s="430"/>
      <c r="AI185" s="430" t="s">
        <v>641</v>
      </c>
      <c r="AJ185" s="430"/>
      <c r="AK185" s="430"/>
      <c r="AL185" s="430"/>
      <c r="AM185" s="430" t="s">
        <v>457</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223</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489</v>
      </c>
      <c r="AF190" s="430"/>
      <c r="AG190" s="430"/>
      <c r="AH190" s="430"/>
      <c r="AI190" s="430" t="s">
        <v>641</v>
      </c>
      <c r="AJ190" s="430"/>
      <c r="AK190" s="430"/>
      <c r="AL190" s="430"/>
      <c r="AM190" s="430" t="s">
        <v>457</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223</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489</v>
      </c>
      <c r="AF195" s="430"/>
      <c r="AG195" s="430"/>
      <c r="AH195" s="430"/>
      <c r="AI195" s="430" t="s">
        <v>641</v>
      </c>
      <c r="AJ195" s="430"/>
      <c r="AK195" s="430"/>
      <c r="AL195" s="430"/>
      <c r="AM195" s="430" t="s">
        <v>457</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223</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308</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304</v>
      </c>
      <c r="X200" s="570"/>
      <c r="Y200" s="573"/>
      <c r="Z200" s="573"/>
      <c r="AA200" s="574"/>
      <c r="AB200" s="567" t="s">
        <v>11</v>
      </c>
      <c r="AC200" s="564"/>
      <c r="AD200" s="565"/>
      <c r="AE200" s="430" t="s">
        <v>489</v>
      </c>
      <c r="AF200" s="430"/>
      <c r="AG200" s="430"/>
      <c r="AH200" s="430"/>
      <c r="AI200" s="430" t="s">
        <v>641</v>
      </c>
      <c r="AJ200" s="430"/>
      <c r="AK200" s="430"/>
      <c r="AL200" s="430"/>
      <c r="AM200" s="430" t="s">
        <v>457</v>
      </c>
      <c r="AN200" s="430"/>
      <c r="AO200" s="430"/>
      <c r="AP200" s="430"/>
      <c r="AQ200" s="506" t="s">
        <v>222</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223</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312</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321</v>
      </c>
      <c r="X205" s="591"/>
      <c r="Y205" s="555" t="s">
        <v>12</v>
      </c>
      <c r="Z205" s="555"/>
      <c r="AA205" s="556"/>
      <c r="AB205" s="557" t="s">
        <v>322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308</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489</v>
      </c>
      <c r="AF208" s="151"/>
      <c r="AG208" s="151"/>
      <c r="AH208" s="151"/>
      <c r="AI208" s="430" t="s">
        <v>641</v>
      </c>
      <c r="AJ208" s="430"/>
      <c r="AK208" s="430"/>
      <c r="AL208" s="430"/>
      <c r="AM208" s="430" t="s">
        <v>457</v>
      </c>
      <c r="AN208" s="430"/>
      <c r="AO208" s="430"/>
      <c r="AP208" s="430"/>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223</v>
      </c>
      <c r="AT209" s="450"/>
      <c r="AU209" s="447"/>
      <c r="AV209" s="448"/>
      <c r="AW209" s="449"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335</v>
      </c>
      <c r="B213" s="661"/>
      <c r="C213" s="661"/>
      <c r="D213" s="661"/>
      <c r="E213" s="585" t="s">
        <v>297</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649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303</v>
      </c>
      <c r="AP214" s="677"/>
      <c r="AQ214" s="677"/>
      <c r="AR214" s="96"/>
      <c r="AS214" s="676"/>
      <c r="AT214" s="677"/>
      <c r="AU214" s="677"/>
      <c r="AV214" s="677"/>
      <c r="AW214" s="677"/>
      <c r="AX214" s="678"/>
      <c r="AY214">
        <f>COUNTIF($AR$214,"☑")</f>
        <v>0</v>
      </c>
    </row>
    <row r="215" spans="1:51" ht="45" customHeight="1" x14ac:dyDescent="0.15">
      <c r="A215" s="666" t="s">
        <v>355</v>
      </c>
      <c r="B215" s="667"/>
      <c r="C215" s="669" t="s">
        <v>226</v>
      </c>
      <c r="D215" s="667"/>
      <c r="E215" s="670" t="s">
        <v>242</v>
      </c>
      <c r="F215" s="671"/>
      <c r="G215" s="672" t="s">
        <v>746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241</v>
      </c>
      <c r="F216" s="472"/>
      <c r="G216" s="153" t="s">
        <v>747</v>
      </c>
      <c r="H216" s="154"/>
      <c r="I216" s="154"/>
      <c r="J216" s="154"/>
      <c r="K216" s="154"/>
      <c r="L216" s="154"/>
      <c r="M216" s="154"/>
      <c r="N216" s="154"/>
      <c r="O216" s="154"/>
      <c r="P216" s="154"/>
      <c r="Q216" s="154"/>
      <c r="R216" s="154"/>
      <c r="S216" s="154"/>
      <c r="T216" s="154"/>
      <c r="U216" s="154"/>
      <c r="V216" s="155"/>
      <c r="W216" s="644" t="s">
        <v>659</v>
      </c>
      <c r="X216" s="645"/>
      <c r="Y216" s="645"/>
      <c r="Z216" s="645"/>
      <c r="AA216" s="646"/>
      <c r="AB216" s="647" t="s">
        <v>748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660</v>
      </c>
      <c r="X217" s="651"/>
      <c r="Y217" s="651"/>
      <c r="Z217" s="651"/>
      <c r="AA217" s="652"/>
      <c r="AB217" s="647" t="s">
        <v>749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672</v>
      </c>
      <c r="D218" s="654"/>
      <c r="E218" s="470" t="s">
        <v>351</v>
      </c>
      <c r="F218" s="472"/>
      <c r="G218" s="634" t="s">
        <v>229</v>
      </c>
      <c r="H218" s="635"/>
      <c r="I218" s="635"/>
      <c r="J218" s="657" t="s">
        <v>230</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673</v>
      </c>
      <c r="H219" s="635"/>
      <c r="I219" s="635"/>
      <c r="J219" s="635"/>
      <c r="K219" s="635"/>
      <c r="L219" s="635"/>
      <c r="M219" s="635"/>
      <c r="N219" s="635"/>
      <c r="O219" s="635"/>
      <c r="P219" s="635"/>
      <c r="Q219" s="635"/>
      <c r="R219" s="635"/>
      <c r="S219" s="635"/>
      <c r="T219" s="635"/>
      <c r="U219" s="631" t="s">
        <v>750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660</v>
      </c>
      <c r="H220" s="635"/>
      <c r="I220" s="635"/>
      <c r="J220" s="635"/>
      <c r="K220" s="635"/>
      <c r="L220" s="635"/>
      <c r="M220" s="635"/>
      <c r="N220" s="635"/>
      <c r="O220" s="635"/>
      <c r="P220" s="635"/>
      <c r="Q220" s="635"/>
      <c r="R220" s="635"/>
      <c r="S220" s="635"/>
      <c r="T220" s="635"/>
      <c r="U220" s="159" t="s">
        <v>774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7.6"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709</v>
      </c>
      <c r="AE223" s="721"/>
      <c r="AF223" s="721"/>
      <c r="AG223" s="722" t="s">
        <v>751</v>
      </c>
      <c r="AH223" s="723"/>
      <c r="AI223" s="723"/>
      <c r="AJ223" s="723"/>
      <c r="AK223" s="723"/>
      <c r="AL223" s="723"/>
      <c r="AM223" s="723"/>
      <c r="AN223" s="723"/>
      <c r="AO223" s="723"/>
      <c r="AP223" s="723"/>
      <c r="AQ223" s="723"/>
      <c r="AR223" s="723"/>
      <c r="AS223" s="723"/>
      <c r="AT223" s="723"/>
      <c r="AU223" s="723"/>
      <c r="AV223" s="723"/>
      <c r="AW223" s="723"/>
      <c r="AX223" s="724"/>
    </row>
    <row r="224" spans="1:51" ht="42.6"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709</v>
      </c>
      <c r="AE224" s="702"/>
      <c r="AF224" s="702"/>
      <c r="AG224" s="728" t="s">
        <v>752</v>
      </c>
      <c r="AH224" s="729"/>
      <c r="AI224" s="729"/>
      <c r="AJ224" s="729"/>
      <c r="AK224" s="729"/>
      <c r="AL224" s="729"/>
      <c r="AM224" s="729"/>
      <c r="AN224" s="729"/>
      <c r="AO224" s="729"/>
      <c r="AP224" s="729"/>
      <c r="AQ224" s="729"/>
      <c r="AR224" s="729"/>
      <c r="AS224" s="729"/>
      <c r="AT224" s="729"/>
      <c r="AU224" s="729"/>
      <c r="AV224" s="729"/>
      <c r="AW224" s="729"/>
      <c r="AX224" s="730"/>
    </row>
    <row r="225" spans="1:50" ht="45.9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709</v>
      </c>
      <c r="AE225" s="735"/>
      <c r="AF225" s="735"/>
      <c r="AG225" s="692" t="s">
        <v>753</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709</v>
      </c>
      <c r="AE226" s="690"/>
      <c r="AF226" s="690"/>
      <c r="AG226" s="376" t="s">
        <v>763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764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289</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754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755</v>
      </c>
      <c r="AE229" s="754"/>
      <c r="AF229" s="754"/>
      <c r="AG229" s="755" t="s">
        <v>744</v>
      </c>
      <c r="AH229" s="756"/>
      <c r="AI229" s="756"/>
      <c r="AJ229" s="756"/>
      <c r="AK229" s="756"/>
      <c r="AL229" s="756"/>
      <c r="AM229" s="756"/>
      <c r="AN229" s="756"/>
      <c r="AO229" s="756"/>
      <c r="AP229" s="756"/>
      <c r="AQ229" s="756"/>
      <c r="AR229" s="756"/>
      <c r="AS229" s="756"/>
      <c r="AT229" s="756"/>
      <c r="AU229" s="756"/>
      <c r="AV229" s="756"/>
      <c r="AW229" s="756"/>
      <c r="AX229" s="757"/>
    </row>
    <row r="230" spans="1:50" ht="42.6"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709</v>
      </c>
      <c r="AE230" s="702"/>
      <c r="AF230" s="702"/>
      <c r="AG230" s="728" t="s">
        <v>769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755</v>
      </c>
      <c r="AE231" s="702"/>
      <c r="AF231" s="702"/>
      <c r="AG231" s="728" t="s">
        <v>744</v>
      </c>
      <c r="AH231" s="729"/>
      <c r="AI231" s="729"/>
      <c r="AJ231" s="729"/>
      <c r="AK231" s="729"/>
      <c r="AL231" s="729"/>
      <c r="AM231" s="729"/>
      <c r="AN231" s="729"/>
      <c r="AO231" s="729"/>
      <c r="AP231" s="729"/>
      <c r="AQ231" s="729"/>
      <c r="AR231" s="729"/>
      <c r="AS231" s="729"/>
      <c r="AT231" s="729"/>
      <c r="AU231" s="729"/>
      <c r="AV231" s="729"/>
      <c r="AW231" s="729"/>
      <c r="AX231" s="730"/>
    </row>
    <row r="232" spans="1:50" ht="32.1"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709</v>
      </c>
      <c r="AE232" s="702"/>
      <c r="AF232" s="702"/>
      <c r="AG232" s="728" t="s">
        <v>756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305</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755</v>
      </c>
      <c r="AE233" s="735"/>
      <c r="AF233" s="735"/>
      <c r="AG233" s="750" t="s">
        <v>744</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306</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755</v>
      </c>
      <c r="AE234" s="702"/>
      <c r="AF234" s="703"/>
      <c r="AG234" s="728" t="s">
        <v>744</v>
      </c>
      <c r="AH234" s="729"/>
      <c r="AI234" s="729"/>
      <c r="AJ234" s="729"/>
      <c r="AK234" s="729"/>
      <c r="AL234" s="729"/>
      <c r="AM234" s="729"/>
      <c r="AN234" s="729"/>
      <c r="AO234" s="729"/>
      <c r="AP234" s="729"/>
      <c r="AQ234" s="729"/>
      <c r="AR234" s="729"/>
      <c r="AS234" s="729"/>
      <c r="AT234" s="729"/>
      <c r="AU234" s="729"/>
      <c r="AV234" s="729"/>
      <c r="AW234" s="729"/>
      <c r="AX234" s="730"/>
    </row>
    <row r="235" spans="1:50" ht="33" customHeight="1" x14ac:dyDescent="0.15">
      <c r="A235" s="683"/>
      <c r="B235" s="684"/>
      <c r="C235" s="739" t="s">
        <v>294</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709</v>
      </c>
      <c r="AE235" s="743"/>
      <c r="AF235" s="744"/>
      <c r="AG235" s="745" t="s">
        <v>757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295</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709</v>
      </c>
      <c r="AE236" s="754"/>
      <c r="AF236" s="764"/>
      <c r="AG236" s="755" t="s">
        <v>758</v>
      </c>
      <c r="AH236" s="756"/>
      <c r="AI236" s="756"/>
      <c r="AJ236" s="756"/>
      <c r="AK236" s="756"/>
      <c r="AL236" s="756"/>
      <c r="AM236" s="756"/>
      <c r="AN236" s="756"/>
      <c r="AO236" s="756"/>
      <c r="AP236" s="756"/>
      <c r="AQ236" s="756"/>
      <c r="AR236" s="756"/>
      <c r="AS236" s="756"/>
      <c r="AT236" s="756"/>
      <c r="AU236" s="756"/>
      <c r="AV236" s="756"/>
      <c r="AW236" s="756"/>
      <c r="AX236" s="757"/>
    </row>
    <row r="237" spans="1:50" ht="44.1"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709</v>
      </c>
      <c r="AE237" s="769"/>
      <c r="AF237" s="769"/>
      <c r="AG237" s="728" t="s">
        <v>759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709</v>
      </c>
      <c r="AE238" s="702"/>
      <c r="AF238" s="702"/>
      <c r="AG238" s="728" t="s">
        <v>760</v>
      </c>
      <c r="AH238" s="729"/>
      <c r="AI238" s="729"/>
      <c r="AJ238" s="729"/>
      <c r="AK238" s="729"/>
      <c r="AL238" s="729"/>
      <c r="AM238" s="729"/>
      <c r="AN238" s="729"/>
      <c r="AO238" s="729"/>
      <c r="AP238" s="729"/>
      <c r="AQ238" s="729"/>
      <c r="AR238" s="729"/>
      <c r="AS238" s="729"/>
      <c r="AT238" s="729"/>
      <c r="AU238" s="729"/>
      <c r="AV238" s="729"/>
      <c r="AW238" s="729"/>
      <c r="AX238" s="730"/>
    </row>
    <row r="239" spans="1:50" ht="44.1"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709</v>
      </c>
      <c r="AE239" s="702"/>
      <c r="AF239" s="702"/>
      <c r="AG239" s="758" t="s">
        <v>761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678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770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780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781</v>
      </c>
      <c r="B254" s="134"/>
      <c r="C254" s="134"/>
      <c r="D254" s="134"/>
      <c r="E254" s="135"/>
      <c r="F254" s="789" t="s">
        <v>782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309</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349</v>
      </c>
      <c r="B258" s="800"/>
      <c r="C258" s="800"/>
      <c r="D258" s="801"/>
      <c r="E258" s="785" t="s">
        <v>701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348</v>
      </c>
      <c r="B259" s="151"/>
      <c r="C259" s="151"/>
      <c r="D259" s="151"/>
      <c r="E259" s="785" t="s">
        <v>702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347</v>
      </c>
      <c r="B260" s="151"/>
      <c r="C260" s="151"/>
      <c r="D260" s="151"/>
      <c r="E260" s="785" t="s">
        <v>703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346</v>
      </c>
      <c r="B261" s="151"/>
      <c r="C261" s="151"/>
      <c r="D261" s="151"/>
      <c r="E261" s="785" t="s">
        <v>704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345</v>
      </c>
      <c r="B262" s="151"/>
      <c r="C262" s="151"/>
      <c r="D262" s="151"/>
      <c r="E262" s="785" t="s">
        <v>705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344</v>
      </c>
      <c r="B263" s="151"/>
      <c r="C263" s="151"/>
      <c r="D263" s="151"/>
      <c r="E263" s="785" t="s">
        <v>706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343</v>
      </c>
      <c r="B264" s="151"/>
      <c r="C264" s="151"/>
      <c r="D264" s="151"/>
      <c r="E264" s="785" t="s">
        <v>707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342</v>
      </c>
      <c r="B265" s="151"/>
      <c r="C265" s="151"/>
      <c r="D265" s="151"/>
      <c r="E265" s="785" t="s">
        <v>708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489</v>
      </c>
      <c r="B266" s="151"/>
      <c r="C266" s="151"/>
      <c r="D266" s="151"/>
      <c r="E266" s="804" t="s">
        <v>680</v>
      </c>
      <c r="F266" s="805"/>
      <c r="G266" s="805"/>
      <c r="H266" s="92" t="str">
        <f>IF(E266="","","-")</f>
        <v>-</v>
      </c>
      <c r="I266" s="805"/>
      <c r="J266" s="805"/>
      <c r="K266" s="92" t="str">
        <f>IF(I266="","","-")</f>
        <v/>
      </c>
      <c r="L266" s="121">
        <v>296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669</v>
      </c>
      <c r="B267" s="151"/>
      <c r="C267" s="151"/>
      <c r="D267" s="151"/>
      <c r="E267" s="804" t="s">
        <v>680</v>
      </c>
      <c r="F267" s="805"/>
      <c r="G267" s="805"/>
      <c r="H267" s="92"/>
      <c r="I267" s="805"/>
      <c r="J267" s="805"/>
      <c r="K267" s="92"/>
      <c r="L267" s="121">
        <v>306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457</v>
      </c>
      <c r="B268" s="151"/>
      <c r="C268" s="151"/>
      <c r="D268" s="151"/>
      <c r="E268" s="807">
        <v>2021</v>
      </c>
      <c r="F268" s="152"/>
      <c r="G268" s="805" t="s">
        <v>743</v>
      </c>
      <c r="H268" s="805"/>
      <c r="I268" s="805"/>
      <c r="J268" s="152">
        <v>20</v>
      </c>
      <c r="K268" s="152"/>
      <c r="L268" s="121">
        <v>357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336</v>
      </c>
      <c r="B269" s="262"/>
      <c r="C269" s="262"/>
      <c r="D269" s="262"/>
      <c r="E269" s="262"/>
      <c r="F269" s="263"/>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338</v>
      </c>
      <c r="B308" s="812"/>
      <c r="C308" s="812"/>
      <c r="D308" s="812"/>
      <c r="E308" s="812"/>
      <c r="F308" s="813"/>
      <c r="G308" s="817" t="s">
        <v>710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713</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711</v>
      </c>
      <c r="H310" s="839"/>
      <c r="I310" s="839"/>
      <c r="J310" s="839"/>
      <c r="K310" s="840"/>
      <c r="L310" s="841" t="s">
        <v>712</v>
      </c>
      <c r="M310" s="842"/>
      <c r="N310" s="842"/>
      <c r="O310" s="842"/>
      <c r="P310" s="842"/>
      <c r="Q310" s="842"/>
      <c r="R310" s="842"/>
      <c r="S310" s="842"/>
      <c r="T310" s="842"/>
      <c r="U310" s="842"/>
      <c r="V310" s="842"/>
      <c r="W310" s="842"/>
      <c r="X310" s="843"/>
      <c r="Y310" s="844">
        <v>495</v>
      </c>
      <c r="Z310" s="845"/>
      <c r="AA310" s="845"/>
      <c r="AB310" s="846"/>
      <c r="AC310" s="838" t="s">
        <v>711</v>
      </c>
      <c r="AD310" s="839"/>
      <c r="AE310" s="839"/>
      <c r="AF310" s="839"/>
      <c r="AG310" s="840"/>
      <c r="AH310" s="841" t="s">
        <v>714</v>
      </c>
      <c r="AI310" s="842"/>
      <c r="AJ310" s="842"/>
      <c r="AK310" s="842"/>
      <c r="AL310" s="842"/>
      <c r="AM310" s="842"/>
      <c r="AN310" s="842"/>
      <c r="AO310" s="842"/>
      <c r="AP310" s="842"/>
      <c r="AQ310" s="842"/>
      <c r="AR310" s="842"/>
      <c r="AS310" s="842"/>
      <c r="AT310" s="843"/>
      <c r="AU310" s="844">
        <v>100</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495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100</v>
      </c>
      <c r="AV320" s="854"/>
      <c r="AW320" s="854"/>
      <c r="AX320" s="856"/>
    </row>
    <row r="321" spans="1:51" ht="24.75" customHeight="1" x14ac:dyDescent="0.15">
      <c r="A321" s="814"/>
      <c r="B321" s="815"/>
      <c r="C321" s="815"/>
      <c r="D321" s="815"/>
      <c r="E321" s="815"/>
      <c r="F321" s="816"/>
      <c r="G321" s="817" t="s">
        <v>715</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717</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711</v>
      </c>
      <c r="H323" s="839"/>
      <c r="I323" s="839"/>
      <c r="J323" s="839"/>
      <c r="K323" s="840"/>
      <c r="L323" s="841" t="s">
        <v>716</v>
      </c>
      <c r="M323" s="842"/>
      <c r="N323" s="842"/>
      <c r="O323" s="842"/>
      <c r="P323" s="842"/>
      <c r="Q323" s="842"/>
      <c r="R323" s="842"/>
      <c r="S323" s="842"/>
      <c r="T323" s="842"/>
      <c r="U323" s="842"/>
      <c r="V323" s="842"/>
      <c r="W323" s="842"/>
      <c r="X323" s="843"/>
      <c r="Y323" s="844">
        <v>72</v>
      </c>
      <c r="Z323" s="845"/>
      <c r="AA323" s="845"/>
      <c r="AB323" s="846"/>
      <c r="AC323" s="838" t="s">
        <v>711</v>
      </c>
      <c r="AD323" s="839"/>
      <c r="AE323" s="839"/>
      <c r="AF323" s="839"/>
      <c r="AG323" s="840"/>
      <c r="AH323" s="841" t="s">
        <v>718</v>
      </c>
      <c r="AI323" s="842"/>
      <c r="AJ323" s="842"/>
      <c r="AK323" s="842"/>
      <c r="AL323" s="842"/>
      <c r="AM323" s="842"/>
      <c r="AN323" s="842"/>
      <c r="AO323" s="842"/>
      <c r="AP323" s="842"/>
      <c r="AQ323" s="842"/>
      <c r="AR323" s="842"/>
      <c r="AS323" s="842"/>
      <c r="AT323" s="843"/>
      <c r="AU323" s="844">
        <v>62</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72</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62</v>
      </c>
      <c r="AV333" s="854"/>
      <c r="AW333" s="854"/>
      <c r="AX333" s="856"/>
      <c r="AY333">
        <f t="shared" si="11"/>
        <v>2</v>
      </c>
    </row>
    <row r="334" spans="1:51" ht="24.75" customHeight="1" x14ac:dyDescent="0.15">
      <c r="A334" s="814"/>
      <c r="B334" s="815"/>
      <c r="C334" s="815"/>
      <c r="D334" s="815"/>
      <c r="E334" s="815"/>
      <c r="F334" s="816"/>
      <c r="G334" s="817" t="s">
        <v>719</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721</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711</v>
      </c>
      <c r="H336" s="839"/>
      <c r="I336" s="839"/>
      <c r="J336" s="839"/>
      <c r="K336" s="840"/>
      <c r="L336" s="841" t="s">
        <v>720</v>
      </c>
      <c r="M336" s="842"/>
      <c r="N336" s="842"/>
      <c r="O336" s="842"/>
      <c r="P336" s="842"/>
      <c r="Q336" s="842"/>
      <c r="R336" s="842"/>
      <c r="S336" s="842"/>
      <c r="T336" s="842"/>
      <c r="U336" s="842"/>
      <c r="V336" s="842"/>
      <c r="W336" s="842"/>
      <c r="X336" s="843"/>
      <c r="Y336" s="844">
        <v>32</v>
      </c>
      <c r="Z336" s="845"/>
      <c r="AA336" s="845"/>
      <c r="AB336" s="846"/>
      <c r="AC336" s="838" t="s">
        <v>711</v>
      </c>
      <c r="AD336" s="839"/>
      <c r="AE336" s="839"/>
      <c r="AF336" s="839"/>
      <c r="AG336" s="840"/>
      <c r="AH336" s="841" t="s">
        <v>722</v>
      </c>
      <c r="AI336" s="842"/>
      <c r="AJ336" s="842"/>
      <c r="AK336" s="842"/>
      <c r="AL336" s="842"/>
      <c r="AM336" s="842"/>
      <c r="AN336" s="842"/>
      <c r="AO336" s="842"/>
      <c r="AP336" s="842"/>
      <c r="AQ336" s="842"/>
      <c r="AR336" s="842"/>
      <c r="AS336" s="842"/>
      <c r="AT336" s="843"/>
      <c r="AU336" s="844">
        <v>15</v>
      </c>
      <c r="AV336" s="845"/>
      <c r="AW336" s="845"/>
      <c r="AX336" s="847"/>
      <c r="AY336">
        <f t="shared" si="12"/>
        <v>2</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32</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15</v>
      </c>
      <c r="AV346" s="854"/>
      <c r="AW346" s="854"/>
      <c r="AX346" s="856"/>
      <c r="AY346">
        <f t="shared" si="13"/>
        <v>2</v>
      </c>
    </row>
    <row r="347" spans="1:51" ht="24.75" customHeight="1" x14ac:dyDescent="0.15">
      <c r="A347" s="814"/>
      <c r="B347" s="815"/>
      <c r="C347" s="815"/>
      <c r="D347" s="815"/>
      <c r="E347" s="815"/>
      <c r="F347" s="816"/>
      <c r="G347" s="817" t="s">
        <v>723</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725</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711</v>
      </c>
      <c r="H349" s="839"/>
      <c r="I349" s="839"/>
      <c r="J349" s="839"/>
      <c r="K349" s="840"/>
      <c r="L349" s="841" t="s">
        <v>724</v>
      </c>
      <c r="M349" s="842"/>
      <c r="N349" s="842"/>
      <c r="O349" s="842"/>
      <c r="P349" s="842"/>
      <c r="Q349" s="842"/>
      <c r="R349" s="842"/>
      <c r="S349" s="842"/>
      <c r="T349" s="842"/>
      <c r="U349" s="842"/>
      <c r="V349" s="842"/>
      <c r="W349" s="842"/>
      <c r="X349" s="843"/>
      <c r="Y349" s="844">
        <v>14</v>
      </c>
      <c r="Z349" s="845"/>
      <c r="AA349" s="845"/>
      <c r="AB349" s="846"/>
      <c r="AC349" s="838" t="s">
        <v>711</v>
      </c>
      <c r="AD349" s="839"/>
      <c r="AE349" s="839"/>
      <c r="AF349" s="839"/>
      <c r="AG349" s="840"/>
      <c r="AH349" s="841" t="s">
        <v>727</v>
      </c>
      <c r="AI349" s="842"/>
      <c r="AJ349" s="842"/>
      <c r="AK349" s="842"/>
      <c r="AL349" s="842"/>
      <c r="AM349" s="842"/>
      <c r="AN349" s="842"/>
      <c r="AO349" s="842"/>
      <c r="AP349" s="842"/>
      <c r="AQ349" s="842"/>
      <c r="AR349" s="842"/>
      <c r="AS349" s="842"/>
      <c r="AT349" s="843"/>
      <c r="AU349" s="844">
        <v>12</v>
      </c>
      <c r="AV349" s="845"/>
      <c r="AW349" s="845"/>
      <c r="AX349" s="847"/>
      <c r="AY349">
        <f t="shared" ref="AY349:AY359" si="14">$AY$347</f>
        <v>2</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14</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12</v>
      </c>
      <c r="AV359" s="854"/>
      <c r="AW359" s="854"/>
      <c r="AX359" s="856"/>
      <c r="AY359">
        <f t="shared" si="14"/>
        <v>2</v>
      </c>
    </row>
    <row r="360" spans="1:51" ht="24.75" customHeight="1" thickBot="1" x14ac:dyDescent="0.2">
      <c r="A360" s="857" t="s">
        <v>650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303</v>
      </c>
      <c r="AM360" s="861"/>
      <c r="AN360" s="861"/>
      <c r="AO360" s="94" t="s">
        <v>728</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270</v>
      </c>
      <c r="K365" s="151"/>
      <c r="L365" s="151"/>
      <c r="M365" s="151"/>
      <c r="N365" s="151"/>
      <c r="O365" s="151"/>
      <c r="P365" s="430" t="s">
        <v>25</v>
      </c>
      <c r="Q365" s="430"/>
      <c r="R365" s="430"/>
      <c r="S365" s="430"/>
      <c r="T365" s="430"/>
      <c r="U365" s="430"/>
      <c r="V365" s="430"/>
      <c r="W365" s="430"/>
      <c r="X365" s="430"/>
      <c r="Y365" s="864" t="s">
        <v>269</v>
      </c>
      <c r="Z365" s="865"/>
      <c r="AA365" s="865"/>
      <c r="AB365" s="865"/>
      <c r="AC365" s="863" t="s">
        <v>302</v>
      </c>
      <c r="AD365" s="863"/>
      <c r="AE365" s="863"/>
      <c r="AF365" s="863"/>
      <c r="AG365" s="863"/>
      <c r="AH365" s="864" t="s">
        <v>320</v>
      </c>
      <c r="AI365" s="862"/>
      <c r="AJ365" s="862"/>
      <c r="AK365" s="862"/>
      <c r="AL365" s="862" t="s">
        <v>19</v>
      </c>
      <c r="AM365" s="862"/>
      <c r="AN365" s="862"/>
      <c r="AO365" s="866"/>
      <c r="AP365" s="887" t="s">
        <v>271</v>
      </c>
      <c r="AQ365" s="887"/>
      <c r="AR365" s="887"/>
      <c r="AS365" s="887"/>
      <c r="AT365" s="887"/>
      <c r="AU365" s="887"/>
      <c r="AV365" s="887"/>
      <c r="AW365" s="887"/>
      <c r="AX365" s="887"/>
    </row>
    <row r="366" spans="1:51" ht="66.599999999999994" customHeight="1" x14ac:dyDescent="0.15">
      <c r="A366" s="873">
        <v>1</v>
      </c>
      <c r="B366" s="873">
        <v>1</v>
      </c>
      <c r="C366" s="874" t="s">
        <v>783</v>
      </c>
      <c r="D366" s="875"/>
      <c r="E366" s="875"/>
      <c r="F366" s="875"/>
      <c r="G366" s="875"/>
      <c r="H366" s="875"/>
      <c r="I366" s="875"/>
      <c r="J366" s="876">
        <v>1020001071491</v>
      </c>
      <c r="K366" s="877"/>
      <c r="L366" s="877"/>
      <c r="M366" s="877"/>
      <c r="N366" s="877"/>
      <c r="O366" s="877"/>
      <c r="P366" s="878" t="s">
        <v>712</v>
      </c>
      <c r="Q366" s="879"/>
      <c r="R366" s="879"/>
      <c r="S366" s="879"/>
      <c r="T366" s="879"/>
      <c r="U366" s="879"/>
      <c r="V366" s="879"/>
      <c r="W366" s="879"/>
      <c r="X366" s="879"/>
      <c r="Y366" s="880">
        <v>495</v>
      </c>
      <c r="Z366" s="881"/>
      <c r="AA366" s="881"/>
      <c r="AB366" s="882"/>
      <c r="AC366" s="883" t="s">
        <v>331</v>
      </c>
      <c r="AD366" s="884"/>
      <c r="AE366" s="884"/>
      <c r="AF366" s="884"/>
      <c r="AG366" s="884"/>
      <c r="AH366" s="867" t="s">
        <v>739</v>
      </c>
      <c r="AI366" s="868"/>
      <c r="AJ366" s="868"/>
      <c r="AK366" s="868"/>
      <c r="AL366" s="869">
        <v>100</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270</v>
      </c>
      <c r="K398" s="151"/>
      <c r="L398" s="151"/>
      <c r="M398" s="151"/>
      <c r="N398" s="151"/>
      <c r="O398" s="151"/>
      <c r="P398" s="430" t="s">
        <v>25</v>
      </c>
      <c r="Q398" s="430"/>
      <c r="R398" s="430"/>
      <c r="S398" s="430"/>
      <c r="T398" s="430"/>
      <c r="U398" s="430"/>
      <c r="V398" s="430"/>
      <c r="W398" s="430"/>
      <c r="X398" s="430"/>
      <c r="Y398" s="864" t="s">
        <v>269</v>
      </c>
      <c r="Z398" s="865"/>
      <c r="AA398" s="865"/>
      <c r="AB398" s="865"/>
      <c r="AC398" s="863" t="s">
        <v>302</v>
      </c>
      <c r="AD398" s="863"/>
      <c r="AE398" s="863"/>
      <c r="AF398" s="863"/>
      <c r="AG398" s="863"/>
      <c r="AH398" s="864" t="s">
        <v>320</v>
      </c>
      <c r="AI398" s="862"/>
      <c r="AJ398" s="862"/>
      <c r="AK398" s="862"/>
      <c r="AL398" s="862" t="s">
        <v>19</v>
      </c>
      <c r="AM398" s="862"/>
      <c r="AN398" s="862"/>
      <c r="AO398" s="866"/>
      <c r="AP398" s="887" t="s">
        <v>271</v>
      </c>
      <c r="AQ398" s="887"/>
      <c r="AR398" s="887"/>
      <c r="AS398" s="887"/>
      <c r="AT398" s="887"/>
      <c r="AU398" s="887"/>
      <c r="AV398" s="887"/>
      <c r="AW398" s="887"/>
      <c r="AX398" s="887"/>
      <c r="AY398">
        <f>$AY$396</f>
        <v>1</v>
      </c>
    </row>
    <row r="399" spans="1:51" ht="30" customHeight="1" x14ac:dyDescent="0.15">
      <c r="A399" s="873">
        <v>1</v>
      </c>
      <c r="B399" s="873">
        <v>1</v>
      </c>
      <c r="C399" s="874" t="s">
        <v>784</v>
      </c>
      <c r="D399" s="875"/>
      <c r="E399" s="875"/>
      <c r="F399" s="875"/>
      <c r="G399" s="875"/>
      <c r="H399" s="875"/>
      <c r="I399" s="875"/>
      <c r="J399" s="876">
        <v>9010601021385</v>
      </c>
      <c r="K399" s="877"/>
      <c r="L399" s="877"/>
      <c r="M399" s="877"/>
      <c r="N399" s="877"/>
      <c r="O399" s="877"/>
      <c r="P399" s="878" t="s">
        <v>714</v>
      </c>
      <c r="Q399" s="879"/>
      <c r="R399" s="879"/>
      <c r="S399" s="879"/>
      <c r="T399" s="879"/>
      <c r="U399" s="879"/>
      <c r="V399" s="879"/>
      <c r="W399" s="879"/>
      <c r="X399" s="879"/>
      <c r="Y399" s="880">
        <v>100</v>
      </c>
      <c r="Z399" s="881"/>
      <c r="AA399" s="881"/>
      <c r="AB399" s="882"/>
      <c r="AC399" s="883" t="s">
        <v>331</v>
      </c>
      <c r="AD399" s="884"/>
      <c r="AE399" s="884"/>
      <c r="AF399" s="884"/>
      <c r="AG399" s="884"/>
      <c r="AH399" s="867" t="s">
        <v>739</v>
      </c>
      <c r="AI399" s="868"/>
      <c r="AJ399" s="868"/>
      <c r="AK399" s="868"/>
      <c r="AL399" s="869">
        <v>100</v>
      </c>
      <c r="AM399" s="870"/>
      <c r="AN399" s="870"/>
      <c r="AO399" s="871"/>
      <c r="AP399" s="872"/>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270</v>
      </c>
      <c r="K431" s="151"/>
      <c r="L431" s="151"/>
      <c r="M431" s="151"/>
      <c r="N431" s="151"/>
      <c r="O431" s="151"/>
      <c r="P431" s="430" t="s">
        <v>25</v>
      </c>
      <c r="Q431" s="430"/>
      <c r="R431" s="430"/>
      <c r="S431" s="430"/>
      <c r="T431" s="430"/>
      <c r="U431" s="430"/>
      <c r="V431" s="430"/>
      <c r="W431" s="430"/>
      <c r="X431" s="430"/>
      <c r="Y431" s="864" t="s">
        <v>269</v>
      </c>
      <c r="Z431" s="865"/>
      <c r="AA431" s="865"/>
      <c r="AB431" s="865"/>
      <c r="AC431" s="863" t="s">
        <v>302</v>
      </c>
      <c r="AD431" s="863"/>
      <c r="AE431" s="863"/>
      <c r="AF431" s="863"/>
      <c r="AG431" s="863"/>
      <c r="AH431" s="864" t="s">
        <v>320</v>
      </c>
      <c r="AI431" s="862"/>
      <c r="AJ431" s="862"/>
      <c r="AK431" s="862"/>
      <c r="AL431" s="862" t="s">
        <v>19</v>
      </c>
      <c r="AM431" s="862"/>
      <c r="AN431" s="862"/>
      <c r="AO431" s="866"/>
      <c r="AP431" s="887" t="s">
        <v>271</v>
      </c>
      <c r="AQ431" s="887"/>
      <c r="AR431" s="887"/>
      <c r="AS431" s="887"/>
      <c r="AT431" s="887"/>
      <c r="AU431" s="887"/>
      <c r="AV431" s="887"/>
      <c r="AW431" s="887"/>
      <c r="AX431" s="887"/>
      <c r="AY431">
        <f>$AY$429</f>
        <v>1</v>
      </c>
    </row>
    <row r="432" spans="1:51" ht="30" customHeight="1" x14ac:dyDescent="0.15">
      <c r="A432" s="873">
        <v>1</v>
      </c>
      <c r="B432" s="873">
        <v>1</v>
      </c>
      <c r="C432" s="874" t="s">
        <v>740</v>
      </c>
      <c r="D432" s="875"/>
      <c r="E432" s="875"/>
      <c r="F432" s="875"/>
      <c r="G432" s="875"/>
      <c r="H432" s="875"/>
      <c r="I432" s="875"/>
      <c r="J432" s="876">
        <v>3010405002439</v>
      </c>
      <c r="K432" s="877"/>
      <c r="L432" s="877"/>
      <c r="M432" s="877"/>
      <c r="N432" s="877"/>
      <c r="O432" s="877"/>
      <c r="P432" s="878" t="s">
        <v>716</v>
      </c>
      <c r="Q432" s="879"/>
      <c r="R432" s="879"/>
      <c r="S432" s="879"/>
      <c r="T432" s="879"/>
      <c r="U432" s="879"/>
      <c r="V432" s="879"/>
      <c r="W432" s="879"/>
      <c r="X432" s="879"/>
      <c r="Y432" s="880">
        <v>72</v>
      </c>
      <c r="Z432" s="881"/>
      <c r="AA432" s="881"/>
      <c r="AB432" s="882"/>
      <c r="AC432" s="883" t="s">
        <v>331</v>
      </c>
      <c r="AD432" s="884"/>
      <c r="AE432" s="884"/>
      <c r="AF432" s="884"/>
      <c r="AG432" s="884"/>
      <c r="AH432" s="867" t="s">
        <v>739</v>
      </c>
      <c r="AI432" s="868"/>
      <c r="AJ432" s="868"/>
      <c r="AK432" s="868"/>
      <c r="AL432" s="869">
        <v>100</v>
      </c>
      <c r="AM432" s="870"/>
      <c r="AN432" s="870"/>
      <c r="AO432" s="871"/>
      <c r="AP432" s="872"/>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270</v>
      </c>
      <c r="K464" s="151"/>
      <c r="L464" s="151"/>
      <c r="M464" s="151"/>
      <c r="N464" s="151"/>
      <c r="O464" s="151"/>
      <c r="P464" s="430" t="s">
        <v>25</v>
      </c>
      <c r="Q464" s="430"/>
      <c r="R464" s="430"/>
      <c r="S464" s="430"/>
      <c r="T464" s="430"/>
      <c r="U464" s="430"/>
      <c r="V464" s="430"/>
      <c r="W464" s="430"/>
      <c r="X464" s="430"/>
      <c r="Y464" s="864" t="s">
        <v>269</v>
      </c>
      <c r="Z464" s="865"/>
      <c r="AA464" s="865"/>
      <c r="AB464" s="865"/>
      <c r="AC464" s="863" t="s">
        <v>302</v>
      </c>
      <c r="AD464" s="863"/>
      <c r="AE464" s="863"/>
      <c r="AF464" s="863"/>
      <c r="AG464" s="863"/>
      <c r="AH464" s="864" t="s">
        <v>320</v>
      </c>
      <c r="AI464" s="862"/>
      <c r="AJ464" s="862"/>
      <c r="AK464" s="862"/>
      <c r="AL464" s="862" t="s">
        <v>19</v>
      </c>
      <c r="AM464" s="862"/>
      <c r="AN464" s="862"/>
      <c r="AO464" s="866"/>
      <c r="AP464" s="887" t="s">
        <v>271</v>
      </c>
      <c r="AQ464" s="887"/>
      <c r="AR464" s="887"/>
      <c r="AS464" s="887"/>
      <c r="AT464" s="887"/>
      <c r="AU464" s="887"/>
      <c r="AV464" s="887"/>
      <c r="AW464" s="887"/>
      <c r="AX464" s="887"/>
      <c r="AY464">
        <f>$AY$462</f>
        <v>1</v>
      </c>
    </row>
    <row r="465" spans="1:51" ht="30" customHeight="1" x14ac:dyDescent="0.15">
      <c r="A465" s="873">
        <v>1</v>
      </c>
      <c r="B465" s="873">
        <v>1</v>
      </c>
      <c r="C465" s="874" t="s">
        <v>785</v>
      </c>
      <c r="D465" s="875"/>
      <c r="E465" s="875"/>
      <c r="F465" s="875"/>
      <c r="G465" s="875"/>
      <c r="H465" s="875"/>
      <c r="I465" s="875"/>
      <c r="J465" s="876">
        <v>9010601030238</v>
      </c>
      <c r="K465" s="877"/>
      <c r="L465" s="877"/>
      <c r="M465" s="877"/>
      <c r="N465" s="877"/>
      <c r="O465" s="877"/>
      <c r="P465" s="878" t="s">
        <v>718</v>
      </c>
      <c r="Q465" s="879"/>
      <c r="R465" s="879"/>
      <c r="S465" s="879"/>
      <c r="T465" s="879"/>
      <c r="U465" s="879"/>
      <c r="V465" s="879"/>
      <c r="W465" s="879"/>
      <c r="X465" s="879"/>
      <c r="Y465" s="880">
        <v>62</v>
      </c>
      <c r="Z465" s="881"/>
      <c r="AA465" s="881"/>
      <c r="AB465" s="882"/>
      <c r="AC465" s="883" t="s">
        <v>325</v>
      </c>
      <c r="AD465" s="884"/>
      <c r="AE465" s="884"/>
      <c r="AF465" s="884"/>
      <c r="AG465" s="884"/>
      <c r="AH465" s="867">
        <v>2</v>
      </c>
      <c r="AI465" s="868"/>
      <c r="AJ465" s="868"/>
      <c r="AK465" s="868"/>
      <c r="AL465" s="869">
        <v>96</v>
      </c>
      <c r="AM465" s="870"/>
      <c r="AN465" s="870"/>
      <c r="AO465" s="871"/>
      <c r="AP465" s="872"/>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270</v>
      </c>
      <c r="K497" s="151"/>
      <c r="L497" s="151"/>
      <c r="M497" s="151"/>
      <c r="N497" s="151"/>
      <c r="O497" s="151"/>
      <c r="P497" s="430" t="s">
        <v>25</v>
      </c>
      <c r="Q497" s="430"/>
      <c r="R497" s="430"/>
      <c r="S497" s="430"/>
      <c r="T497" s="430"/>
      <c r="U497" s="430"/>
      <c r="V497" s="430"/>
      <c r="W497" s="430"/>
      <c r="X497" s="430"/>
      <c r="Y497" s="864" t="s">
        <v>269</v>
      </c>
      <c r="Z497" s="865"/>
      <c r="AA497" s="865"/>
      <c r="AB497" s="865"/>
      <c r="AC497" s="863" t="s">
        <v>302</v>
      </c>
      <c r="AD497" s="863"/>
      <c r="AE497" s="863"/>
      <c r="AF497" s="863"/>
      <c r="AG497" s="863"/>
      <c r="AH497" s="864" t="s">
        <v>320</v>
      </c>
      <c r="AI497" s="862"/>
      <c r="AJ497" s="862"/>
      <c r="AK497" s="862"/>
      <c r="AL497" s="862" t="s">
        <v>19</v>
      </c>
      <c r="AM497" s="862"/>
      <c r="AN497" s="862"/>
      <c r="AO497" s="866"/>
      <c r="AP497" s="887" t="s">
        <v>271</v>
      </c>
      <c r="AQ497" s="887"/>
      <c r="AR497" s="887"/>
      <c r="AS497" s="887"/>
      <c r="AT497" s="887"/>
      <c r="AU497" s="887"/>
      <c r="AV497" s="887"/>
      <c r="AW497" s="887"/>
      <c r="AX497" s="887"/>
      <c r="AY497">
        <f>$AY$495</f>
        <v>1</v>
      </c>
    </row>
    <row r="498" spans="1:51" ht="30" customHeight="1" x14ac:dyDescent="0.15">
      <c r="A498" s="873">
        <v>1</v>
      </c>
      <c r="B498" s="873">
        <v>1</v>
      </c>
      <c r="C498" s="874" t="s">
        <v>741</v>
      </c>
      <c r="D498" s="875"/>
      <c r="E498" s="875"/>
      <c r="F498" s="875"/>
      <c r="G498" s="875"/>
      <c r="H498" s="875"/>
      <c r="I498" s="875"/>
      <c r="J498" s="876">
        <v>2010005018852</v>
      </c>
      <c r="K498" s="877"/>
      <c r="L498" s="877"/>
      <c r="M498" s="877"/>
      <c r="N498" s="877"/>
      <c r="O498" s="877"/>
      <c r="P498" s="878" t="s">
        <v>720</v>
      </c>
      <c r="Q498" s="879"/>
      <c r="R498" s="879"/>
      <c r="S498" s="879"/>
      <c r="T498" s="879"/>
      <c r="U498" s="879"/>
      <c r="V498" s="879"/>
      <c r="W498" s="879"/>
      <c r="X498" s="879"/>
      <c r="Y498" s="880">
        <v>32</v>
      </c>
      <c r="Z498" s="881"/>
      <c r="AA498" s="881"/>
      <c r="AB498" s="882"/>
      <c r="AC498" s="883" t="s">
        <v>331</v>
      </c>
      <c r="AD498" s="884"/>
      <c r="AE498" s="884"/>
      <c r="AF498" s="884"/>
      <c r="AG498" s="884"/>
      <c r="AH498" s="867" t="s">
        <v>739</v>
      </c>
      <c r="AI498" s="868"/>
      <c r="AJ498" s="868"/>
      <c r="AK498" s="868"/>
      <c r="AL498" s="869">
        <v>100</v>
      </c>
      <c r="AM498" s="870"/>
      <c r="AN498" s="870"/>
      <c r="AO498" s="871"/>
      <c r="AP498" s="872"/>
      <c r="AQ498" s="872"/>
      <c r="AR498" s="872"/>
      <c r="AS498" s="872"/>
      <c r="AT498" s="872"/>
      <c r="AU498" s="872"/>
      <c r="AV498" s="872"/>
      <c r="AW498" s="872"/>
      <c r="AX498" s="872"/>
      <c r="AY498">
        <f>$AY$495</f>
        <v>1</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270</v>
      </c>
      <c r="K530" s="151"/>
      <c r="L530" s="151"/>
      <c r="M530" s="151"/>
      <c r="N530" s="151"/>
      <c r="O530" s="151"/>
      <c r="P530" s="430" t="s">
        <v>25</v>
      </c>
      <c r="Q530" s="430"/>
      <c r="R530" s="430"/>
      <c r="S530" s="430"/>
      <c r="T530" s="430"/>
      <c r="U530" s="430"/>
      <c r="V530" s="430"/>
      <c r="W530" s="430"/>
      <c r="X530" s="430"/>
      <c r="Y530" s="864" t="s">
        <v>269</v>
      </c>
      <c r="Z530" s="865"/>
      <c r="AA530" s="865"/>
      <c r="AB530" s="865"/>
      <c r="AC530" s="863" t="s">
        <v>302</v>
      </c>
      <c r="AD530" s="863"/>
      <c r="AE530" s="863"/>
      <c r="AF530" s="863"/>
      <c r="AG530" s="863"/>
      <c r="AH530" s="864" t="s">
        <v>320</v>
      </c>
      <c r="AI530" s="862"/>
      <c r="AJ530" s="862"/>
      <c r="AK530" s="862"/>
      <c r="AL530" s="862" t="s">
        <v>19</v>
      </c>
      <c r="AM530" s="862"/>
      <c r="AN530" s="862"/>
      <c r="AO530" s="866"/>
      <c r="AP530" s="887" t="s">
        <v>271</v>
      </c>
      <c r="AQ530" s="887"/>
      <c r="AR530" s="887"/>
      <c r="AS530" s="887"/>
      <c r="AT530" s="887"/>
      <c r="AU530" s="887"/>
      <c r="AV530" s="887"/>
      <c r="AW530" s="887"/>
      <c r="AX530" s="887"/>
      <c r="AY530">
        <f>$AY$528</f>
        <v>1</v>
      </c>
    </row>
    <row r="531" spans="1:51" ht="44.45" customHeight="1" x14ac:dyDescent="0.15">
      <c r="A531" s="873">
        <v>1</v>
      </c>
      <c r="B531" s="873">
        <v>1</v>
      </c>
      <c r="C531" s="874" t="s">
        <v>786</v>
      </c>
      <c r="D531" s="875"/>
      <c r="E531" s="875"/>
      <c r="F531" s="875"/>
      <c r="G531" s="875"/>
      <c r="H531" s="875"/>
      <c r="I531" s="875"/>
      <c r="J531" s="876">
        <v>9010001087242</v>
      </c>
      <c r="K531" s="877"/>
      <c r="L531" s="877"/>
      <c r="M531" s="877"/>
      <c r="N531" s="877"/>
      <c r="O531" s="877"/>
      <c r="P531" s="878" t="s">
        <v>722</v>
      </c>
      <c r="Q531" s="879"/>
      <c r="R531" s="879"/>
      <c r="S531" s="879"/>
      <c r="T531" s="879"/>
      <c r="U531" s="879"/>
      <c r="V531" s="879"/>
      <c r="W531" s="879"/>
      <c r="X531" s="879"/>
      <c r="Y531" s="880">
        <v>15</v>
      </c>
      <c r="Z531" s="881"/>
      <c r="AA531" s="881"/>
      <c r="AB531" s="882"/>
      <c r="AC531" s="883" t="s">
        <v>331</v>
      </c>
      <c r="AD531" s="884"/>
      <c r="AE531" s="884"/>
      <c r="AF531" s="884"/>
      <c r="AG531" s="884"/>
      <c r="AH531" s="867" t="s">
        <v>739</v>
      </c>
      <c r="AI531" s="868"/>
      <c r="AJ531" s="868"/>
      <c r="AK531" s="868"/>
      <c r="AL531" s="869">
        <v>100</v>
      </c>
      <c r="AM531" s="870"/>
      <c r="AN531" s="870"/>
      <c r="AO531" s="871"/>
      <c r="AP531" s="872"/>
      <c r="AQ531" s="872"/>
      <c r="AR531" s="872"/>
      <c r="AS531" s="872"/>
      <c r="AT531" s="872"/>
      <c r="AU531" s="872"/>
      <c r="AV531" s="872"/>
      <c r="AW531" s="872"/>
      <c r="AX531" s="872"/>
      <c r="AY531">
        <f>$AY$528</f>
        <v>1</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270</v>
      </c>
      <c r="K563" s="151"/>
      <c r="L563" s="151"/>
      <c r="M563" s="151"/>
      <c r="N563" s="151"/>
      <c r="O563" s="151"/>
      <c r="P563" s="430" t="s">
        <v>25</v>
      </c>
      <c r="Q563" s="430"/>
      <c r="R563" s="430"/>
      <c r="S563" s="430"/>
      <c r="T563" s="430"/>
      <c r="U563" s="430"/>
      <c r="V563" s="430"/>
      <c r="W563" s="430"/>
      <c r="X563" s="430"/>
      <c r="Y563" s="864" t="s">
        <v>269</v>
      </c>
      <c r="Z563" s="865"/>
      <c r="AA563" s="865"/>
      <c r="AB563" s="865"/>
      <c r="AC563" s="863" t="s">
        <v>302</v>
      </c>
      <c r="AD563" s="863"/>
      <c r="AE563" s="863"/>
      <c r="AF563" s="863"/>
      <c r="AG563" s="863"/>
      <c r="AH563" s="864" t="s">
        <v>320</v>
      </c>
      <c r="AI563" s="862"/>
      <c r="AJ563" s="862"/>
      <c r="AK563" s="862"/>
      <c r="AL563" s="862" t="s">
        <v>19</v>
      </c>
      <c r="AM563" s="862"/>
      <c r="AN563" s="862"/>
      <c r="AO563" s="866"/>
      <c r="AP563" s="887" t="s">
        <v>271</v>
      </c>
      <c r="AQ563" s="887"/>
      <c r="AR563" s="887"/>
      <c r="AS563" s="887"/>
      <c r="AT563" s="887"/>
      <c r="AU563" s="887"/>
      <c r="AV563" s="887"/>
      <c r="AW563" s="887"/>
      <c r="AX563" s="887"/>
      <c r="AY563">
        <f>$AY$561</f>
        <v>1</v>
      </c>
    </row>
    <row r="564" spans="1:51" ht="42.95" customHeight="1" x14ac:dyDescent="0.15">
      <c r="A564" s="873">
        <v>1</v>
      </c>
      <c r="B564" s="873">
        <v>1</v>
      </c>
      <c r="C564" s="874" t="s">
        <v>787</v>
      </c>
      <c r="D564" s="875"/>
      <c r="E564" s="875"/>
      <c r="F564" s="875"/>
      <c r="G564" s="875"/>
      <c r="H564" s="875"/>
      <c r="I564" s="875"/>
      <c r="J564" s="876">
        <v>5010001006767</v>
      </c>
      <c r="K564" s="877"/>
      <c r="L564" s="877"/>
      <c r="M564" s="877"/>
      <c r="N564" s="877"/>
      <c r="O564" s="877"/>
      <c r="P564" s="878" t="s">
        <v>724</v>
      </c>
      <c r="Q564" s="879"/>
      <c r="R564" s="879"/>
      <c r="S564" s="879"/>
      <c r="T564" s="879"/>
      <c r="U564" s="879"/>
      <c r="V564" s="879"/>
      <c r="W564" s="879"/>
      <c r="X564" s="879"/>
      <c r="Y564" s="880">
        <v>14</v>
      </c>
      <c r="Z564" s="881"/>
      <c r="AA564" s="881"/>
      <c r="AB564" s="882"/>
      <c r="AC564" s="883" t="s">
        <v>331</v>
      </c>
      <c r="AD564" s="884"/>
      <c r="AE564" s="884"/>
      <c r="AF564" s="884"/>
      <c r="AG564" s="884"/>
      <c r="AH564" s="867" t="s">
        <v>739</v>
      </c>
      <c r="AI564" s="868"/>
      <c r="AJ564" s="868"/>
      <c r="AK564" s="868"/>
      <c r="AL564" s="869">
        <v>100</v>
      </c>
      <c r="AM564" s="870"/>
      <c r="AN564" s="870"/>
      <c r="AO564" s="871"/>
      <c r="AP564" s="872"/>
      <c r="AQ564" s="872"/>
      <c r="AR564" s="872"/>
      <c r="AS564" s="872"/>
      <c r="AT564" s="872"/>
      <c r="AU564" s="872"/>
      <c r="AV564" s="872"/>
      <c r="AW564" s="872"/>
      <c r="AX564" s="872"/>
      <c r="AY564">
        <f>$AY$561</f>
        <v>1</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270</v>
      </c>
      <c r="K596" s="151"/>
      <c r="L596" s="151"/>
      <c r="M596" s="151"/>
      <c r="N596" s="151"/>
      <c r="O596" s="151"/>
      <c r="P596" s="430" t="s">
        <v>25</v>
      </c>
      <c r="Q596" s="430"/>
      <c r="R596" s="430"/>
      <c r="S596" s="430"/>
      <c r="T596" s="430"/>
      <c r="U596" s="430"/>
      <c r="V596" s="430"/>
      <c r="W596" s="430"/>
      <c r="X596" s="430"/>
      <c r="Y596" s="864" t="s">
        <v>269</v>
      </c>
      <c r="Z596" s="865"/>
      <c r="AA596" s="865"/>
      <c r="AB596" s="865"/>
      <c r="AC596" s="863" t="s">
        <v>302</v>
      </c>
      <c r="AD596" s="863"/>
      <c r="AE596" s="863"/>
      <c r="AF596" s="863"/>
      <c r="AG596" s="863"/>
      <c r="AH596" s="864" t="s">
        <v>320</v>
      </c>
      <c r="AI596" s="862"/>
      <c r="AJ596" s="862"/>
      <c r="AK596" s="862"/>
      <c r="AL596" s="862" t="s">
        <v>19</v>
      </c>
      <c r="AM596" s="862"/>
      <c r="AN596" s="862"/>
      <c r="AO596" s="866"/>
      <c r="AP596" s="887" t="s">
        <v>271</v>
      </c>
      <c r="AQ596" s="887"/>
      <c r="AR596" s="887"/>
      <c r="AS596" s="887"/>
      <c r="AT596" s="887"/>
      <c r="AU596" s="887"/>
      <c r="AV596" s="887"/>
      <c r="AW596" s="887"/>
      <c r="AX596" s="887"/>
      <c r="AY596">
        <f>$AY$594</f>
        <v>1</v>
      </c>
    </row>
    <row r="597" spans="1:51" ht="30" customHeight="1" x14ac:dyDescent="0.15">
      <c r="A597" s="873">
        <v>1</v>
      </c>
      <c r="B597" s="873">
        <v>1</v>
      </c>
      <c r="C597" s="874" t="s">
        <v>788</v>
      </c>
      <c r="D597" s="875"/>
      <c r="E597" s="875"/>
      <c r="F597" s="875"/>
      <c r="G597" s="875"/>
      <c r="H597" s="875"/>
      <c r="I597" s="875"/>
      <c r="J597" s="876">
        <v>1010901026918</v>
      </c>
      <c r="K597" s="877"/>
      <c r="L597" s="877"/>
      <c r="M597" s="877"/>
      <c r="N597" s="877"/>
      <c r="O597" s="877"/>
      <c r="P597" s="878" t="s">
        <v>727</v>
      </c>
      <c r="Q597" s="879"/>
      <c r="R597" s="879"/>
      <c r="S597" s="879"/>
      <c r="T597" s="879"/>
      <c r="U597" s="879"/>
      <c r="V597" s="879"/>
      <c r="W597" s="879"/>
      <c r="X597" s="879"/>
      <c r="Y597" s="880">
        <v>12</v>
      </c>
      <c r="Z597" s="881"/>
      <c r="AA597" s="881"/>
      <c r="AB597" s="882"/>
      <c r="AC597" s="883" t="s">
        <v>324</v>
      </c>
      <c r="AD597" s="884"/>
      <c r="AE597" s="884"/>
      <c r="AF597" s="884"/>
      <c r="AG597" s="884"/>
      <c r="AH597" s="867" t="s">
        <v>762</v>
      </c>
      <c r="AI597" s="868"/>
      <c r="AJ597" s="868"/>
      <c r="AK597" s="868"/>
      <c r="AL597" s="869" t="s">
        <v>762</v>
      </c>
      <c r="AM597" s="870"/>
      <c r="AN597" s="870"/>
      <c r="AO597" s="871"/>
      <c r="AP597" s="872"/>
      <c r="AQ597" s="872"/>
      <c r="AR597" s="872"/>
      <c r="AS597" s="872"/>
      <c r="AT597" s="872"/>
      <c r="AU597" s="872"/>
      <c r="AV597" s="872"/>
      <c r="AW597" s="872"/>
      <c r="AX597" s="872"/>
      <c r="AY597">
        <f>$AY$594</f>
        <v>1</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651</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303</v>
      </c>
      <c r="AM627" s="892"/>
      <c r="AN627" s="892"/>
      <c r="AO627" s="75" t="s">
        <v>728</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240</v>
      </c>
      <c r="D630" s="894"/>
      <c r="E630" s="863" t="s">
        <v>239</v>
      </c>
      <c r="F630" s="894"/>
      <c r="G630" s="894"/>
      <c r="H630" s="894"/>
      <c r="I630" s="894"/>
      <c r="J630" s="863" t="s">
        <v>270</v>
      </c>
      <c r="K630" s="863"/>
      <c r="L630" s="863"/>
      <c r="M630" s="863"/>
      <c r="N630" s="863"/>
      <c r="O630" s="863"/>
      <c r="P630" s="863" t="s">
        <v>25</v>
      </c>
      <c r="Q630" s="863"/>
      <c r="R630" s="863"/>
      <c r="S630" s="863"/>
      <c r="T630" s="863"/>
      <c r="U630" s="863"/>
      <c r="V630" s="863"/>
      <c r="W630" s="863"/>
      <c r="X630" s="863"/>
      <c r="Y630" s="863" t="s">
        <v>272</v>
      </c>
      <c r="Z630" s="894"/>
      <c r="AA630" s="894"/>
      <c r="AB630" s="894"/>
      <c r="AC630" s="863" t="s">
        <v>228</v>
      </c>
      <c r="AD630" s="863"/>
      <c r="AE630" s="863"/>
      <c r="AF630" s="863"/>
      <c r="AG630" s="863"/>
      <c r="AH630" s="863" t="s">
        <v>235</v>
      </c>
      <c r="AI630" s="894"/>
      <c r="AJ630" s="894"/>
      <c r="AK630" s="894"/>
      <c r="AL630" s="894" t="s">
        <v>19</v>
      </c>
      <c r="AM630" s="894"/>
      <c r="AN630" s="894"/>
      <c r="AO630" s="893"/>
      <c r="AP630" s="887" t="s">
        <v>298</v>
      </c>
      <c r="AQ630" s="887"/>
      <c r="AR630" s="887"/>
      <c r="AS630" s="887"/>
      <c r="AT630" s="887"/>
      <c r="AU630" s="887"/>
      <c r="AV630" s="887"/>
      <c r="AW630" s="887"/>
      <c r="AX630" s="887"/>
    </row>
    <row r="631" spans="1:51" ht="30" customHeight="1" x14ac:dyDescent="0.15">
      <c r="A631" s="873">
        <v>1</v>
      </c>
      <c r="B631" s="873">
        <v>1</v>
      </c>
      <c r="C631" s="895" t="s">
        <v>742</v>
      </c>
      <c r="D631" s="895"/>
      <c r="E631" s="663" t="s">
        <v>788</v>
      </c>
      <c r="F631" s="896"/>
      <c r="G631" s="896"/>
      <c r="H631" s="896"/>
      <c r="I631" s="896"/>
      <c r="J631" s="876">
        <v>1010901026918</v>
      </c>
      <c r="K631" s="877"/>
      <c r="L631" s="877"/>
      <c r="M631" s="877"/>
      <c r="N631" s="877"/>
      <c r="O631" s="877"/>
      <c r="P631" s="879" t="s">
        <v>726</v>
      </c>
      <c r="Q631" s="879"/>
      <c r="R631" s="879"/>
      <c r="S631" s="879"/>
      <c r="T631" s="879"/>
      <c r="U631" s="879"/>
      <c r="V631" s="879"/>
      <c r="W631" s="879"/>
      <c r="X631" s="879"/>
      <c r="Y631" s="880">
        <v>30</v>
      </c>
      <c r="Z631" s="881"/>
      <c r="AA631" s="881"/>
      <c r="AB631" s="882"/>
      <c r="AC631" s="883" t="s">
        <v>324</v>
      </c>
      <c r="AD631" s="884"/>
      <c r="AE631" s="884"/>
      <c r="AF631" s="884"/>
      <c r="AG631" s="884"/>
      <c r="AH631" s="885">
        <v>4</v>
      </c>
      <c r="AI631" s="886"/>
      <c r="AJ631" s="886"/>
      <c r="AK631" s="886"/>
      <c r="AL631" s="869">
        <v>63</v>
      </c>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313</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t="s">
        <v>709</v>
      </c>
      <c r="R2" s="13" t="str">
        <f>IF(Q2="","",P2)</f>
        <v>直接実施</v>
      </c>
      <c r="S2" s="13" t="str">
        <f>IF(R2="","",IF(S1&lt;&gt;"",CONCATENATE(S1,"、",R2),R2))</f>
        <v>直接実施</v>
      </c>
      <c r="T2" s="13"/>
      <c r="U2" s="93">
        <v>21</v>
      </c>
      <c r="W2" s="32" t="s">
        <v>169</v>
      </c>
      <c r="Y2" s="32" t="s">
        <v>64</v>
      </c>
      <c r="Z2" s="32" t="s">
        <v>64</v>
      </c>
      <c r="AA2" s="86" t="s">
        <v>359</v>
      </c>
      <c r="AB2" s="86" t="s">
        <v>585</v>
      </c>
      <c r="AC2" s="87" t="s">
        <v>130</v>
      </c>
      <c r="AD2" s="28"/>
      <c r="AE2" s="43" t="s">
        <v>165</v>
      </c>
      <c r="AF2" s="30"/>
      <c r="AG2" s="53" t="s">
        <v>324</v>
      </c>
      <c r="AI2" s="51" t="s">
        <v>356</v>
      </c>
      <c r="AK2" s="51" t="s">
        <v>237</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直接実施、委託・請負</v>
      </c>
      <c r="T3" s="13"/>
      <c r="U3" s="32" t="s">
        <v>616</v>
      </c>
      <c r="W3" s="32" t="s">
        <v>141</v>
      </c>
      <c r="Y3" s="32" t="s">
        <v>65</v>
      </c>
      <c r="Z3" s="32" t="s">
        <v>492</v>
      </c>
      <c r="AA3" s="86" t="s">
        <v>458</v>
      </c>
      <c r="AB3" s="86" t="s">
        <v>586</v>
      </c>
      <c r="AC3" s="87" t="s">
        <v>131</v>
      </c>
      <c r="AD3" s="28"/>
      <c r="AE3" s="43" t="s">
        <v>166</v>
      </c>
      <c r="AF3" s="30"/>
      <c r="AG3" s="53" t="s">
        <v>325</v>
      </c>
      <c r="AI3" s="51" t="s">
        <v>230</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677</v>
      </c>
      <c r="W4" s="32" t="s">
        <v>142</v>
      </c>
      <c r="Y4" s="32" t="s">
        <v>365</v>
      </c>
      <c r="Z4" s="32" t="s">
        <v>493</v>
      </c>
      <c r="AA4" s="86" t="s">
        <v>459</v>
      </c>
      <c r="AB4" s="86" t="s">
        <v>587</v>
      </c>
      <c r="AC4" s="86" t="s">
        <v>132</v>
      </c>
      <c r="AD4" s="28"/>
      <c r="AE4" s="43" t="s">
        <v>167</v>
      </c>
      <c r="AF4" s="30"/>
      <c r="AG4" s="53" t="s">
        <v>326</v>
      </c>
      <c r="AI4" s="51" t="s">
        <v>232</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640</v>
      </c>
      <c r="Y5" s="32" t="s">
        <v>366</v>
      </c>
      <c r="Z5" s="32" t="s">
        <v>494</v>
      </c>
      <c r="AA5" s="86" t="s">
        <v>460</v>
      </c>
      <c r="AB5" s="86" t="s">
        <v>588</v>
      </c>
      <c r="AC5" s="86" t="s">
        <v>168</v>
      </c>
      <c r="AD5" s="31"/>
      <c r="AE5" s="43" t="s">
        <v>337</v>
      </c>
      <c r="AF5" s="30"/>
      <c r="AG5" s="53" t="s">
        <v>327</v>
      </c>
      <c r="AI5" s="51" t="s">
        <v>363</v>
      </c>
      <c r="AK5" s="51" t="str">
        <f t="shared" si="7"/>
        <v>D</v>
      </c>
      <c r="AP5" s="53" t="s">
        <v>327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339</v>
      </c>
      <c r="W6" s="32" t="s">
        <v>642</v>
      </c>
      <c r="Y6" s="32" t="s">
        <v>367</v>
      </c>
      <c r="Z6" s="32" t="s">
        <v>495</v>
      </c>
      <c r="AA6" s="86" t="s">
        <v>461</v>
      </c>
      <c r="AB6" s="86" t="s">
        <v>589</v>
      </c>
      <c r="AC6" s="86" t="s">
        <v>133</v>
      </c>
      <c r="AD6" s="31"/>
      <c r="AE6" s="43" t="s">
        <v>334</v>
      </c>
      <c r="AF6" s="30"/>
      <c r="AG6" s="53" t="s">
        <v>328</v>
      </c>
      <c r="AI6" s="51" t="s">
        <v>364</v>
      </c>
      <c r="AK6" s="51" t="str">
        <f>CHAR(CODE(AK5)+1)</f>
        <v>E</v>
      </c>
      <c r="AP6" s="53" t="s">
        <v>328</v>
      </c>
    </row>
    <row r="7" spans="1:42" ht="13.5" customHeight="1" x14ac:dyDescent="0.15">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368</v>
      </c>
      <c r="Z7" s="32" t="s">
        <v>496</v>
      </c>
      <c r="AA7" s="86" t="s">
        <v>462</v>
      </c>
      <c r="AB7" s="86" t="s">
        <v>590</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361</v>
      </c>
      <c r="W8" s="32" t="s">
        <v>144</v>
      </c>
      <c r="Y8" s="32" t="s">
        <v>369</v>
      </c>
      <c r="Z8" s="32" t="s">
        <v>497</v>
      </c>
      <c r="AA8" s="86" t="s">
        <v>463</v>
      </c>
      <c r="AB8" s="86" t="s">
        <v>591</v>
      </c>
      <c r="AC8" s="31"/>
      <c r="AD8" s="31"/>
      <c r="AE8" s="31"/>
      <c r="AF8" s="30"/>
      <c r="AG8" s="53" t="s">
        <v>330</v>
      </c>
      <c r="AI8" s="51" t="s">
        <v>353</v>
      </c>
      <c r="AK8" s="51" t="str">
        <f t="shared" si="7"/>
        <v>G</v>
      </c>
      <c r="AP8" s="53" t="s">
        <v>330</v>
      </c>
    </row>
    <row r="9" spans="1:42" ht="13.5" customHeight="1" x14ac:dyDescent="0.15">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362</v>
      </c>
      <c r="W9" s="32" t="s">
        <v>145</v>
      </c>
      <c r="Y9" s="32" t="s">
        <v>370</v>
      </c>
      <c r="Z9" s="32" t="s">
        <v>498</v>
      </c>
      <c r="AA9" s="86" t="s">
        <v>464</v>
      </c>
      <c r="AB9" s="86" t="s">
        <v>592</v>
      </c>
      <c r="AC9" s="31"/>
      <c r="AD9" s="31"/>
      <c r="AE9" s="31"/>
      <c r="AF9" s="30"/>
      <c r="AG9" s="53" t="s">
        <v>331</v>
      </c>
      <c r="AI9" s="76"/>
      <c r="AK9" s="51" t="str">
        <f t="shared" si="7"/>
        <v>H</v>
      </c>
      <c r="AP9" s="53" t="s">
        <v>331</v>
      </c>
    </row>
    <row r="10" spans="1:42" ht="13.5" customHeight="1" x14ac:dyDescent="0.15">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直接実施、委託・請負</v>
      </c>
      <c r="Q10" s="19"/>
      <c r="T10" s="13"/>
      <c r="W10" s="32" t="s">
        <v>146</v>
      </c>
      <c r="Y10" s="32" t="s">
        <v>371</v>
      </c>
      <c r="Z10" s="32" t="s">
        <v>499</v>
      </c>
      <c r="AA10" s="86" t="s">
        <v>465</v>
      </c>
      <c r="AB10" s="86" t="s">
        <v>593</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674</v>
      </c>
      <c r="Y11" s="32" t="s">
        <v>372</v>
      </c>
      <c r="Z11" s="32" t="s">
        <v>500</v>
      </c>
      <c r="AA11" s="86" t="s">
        <v>466</v>
      </c>
      <c r="AB11" s="86" t="s">
        <v>594</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15">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15">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15">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15">
      <c r="A38" s="13"/>
      <c r="B38" s="13"/>
      <c r="F38" s="13"/>
      <c r="G38" s="19"/>
      <c r="K38" s="13"/>
      <c r="L38" s="13"/>
      <c r="O38" s="13"/>
      <c r="P38" s="13"/>
      <c r="Q38" s="19"/>
      <c r="T38" s="13"/>
      <c r="Y38" s="32" t="s">
        <v>399</v>
      </c>
      <c r="Z38" s="32" t="s">
        <v>527</v>
      </c>
      <c r="AF38" s="30"/>
      <c r="AK38" s="51" t="str">
        <f t="shared" si="7"/>
        <v>k</v>
      </c>
    </row>
    <row r="39" spans="1:37" x14ac:dyDescent="0.15">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15">
      <c r="A40" s="13"/>
      <c r="B40" s="13"/>
      <c r="F40" s="13"/>
      <c r="G40" s="19"/>
      <c r="K40" s="13"/>
      <c r="L40" s="13"/>
      <c r="O40" s="13"/>
      <c r="P40" s="13"/>
      <c r="Q40" s="19"/>
      <c r="T40" s="13"/>
      <c r="U40" s="32"/>
      <c r="Y40" s="32" t="s">
        <v>401</v>
      </c>
      <c r="Z40" s="32" t="s">
        <v>529</v>
      </c>
      <c r="AF40" s="30"/>
      <c r="AK40" s="51" t="str">
        <f t="shared" si="7"/>
        <v>m</v>
      </c>
    </row>
    <row r="41" spans="1:37" x14ac:dyDescent="0.15">
      <c r="A41" s="13"/>
      <c r="B41" s="13"/>
      <c r="F41" s="13"/>
      <c r="G41" s="19"/>
      <c r="K41" s="13"/>
      <c r="L41" s="13"/>
      <c r="O41" s="13"/>
      <c r="P41" s="13"/>
      <c r="Q41" s="19"/>
      <c r="T41" s="13"/>
      <c r="U41" s="32" t="s">
        <v>340</v>
      </c>
      <c r="Y41" s="32" t="s">
        <v>402</v>
      </c>
      <c r="Z41" s="32" t="s">
        <v>530</v>
      </c>
      <c r="AF41" s="30"/>
      <c r="AK41" s="51" t="str">
        <f t="shared" si="7"/>
        <v>n</v>
      </c>
    </row>
    <row r="42" spans="1:37" x14ac:dyDescent="0.15">
      <c r="A42" s="13"/>
      <c r="B42" s="13"/>
      <c r="F42" s="13"/>
      <c r="G42" s="19"/>
      <c r="K42" s="13"/>
      <c r="L42" s="13"/>
      <c r="O42" s="13"/>
      <c r="P42" s="13"/>
      <c r="Q42" s="19"/>
      <c r="T42" s="13"/>
      <c r="U42" s="32" t="s">
        <v>350</v>
      </c>
      <c r="Y42" s="32" t="s">
        <v>403</v>
      </c>
      <c r="Z42" s="32" t="s">
        <v>531</v>
      </c>
      <c r="AF42" s="30"/>
      <c r="AK42" s="51" t="str">
        <f t="shared" si="7"/>
        <v>o</v>
      </c>
    </row>
    <row r="43" spans="1:37" x14ac:dyDescent="0.15">
      <c r="A43" s="13"/>
      <c r="B43" s="13"/>
      <c r="F43" s="13"/>
      <c r="G43" s="19"/>
      <c r="K43" s="13"/>
      <c r="L43" s="13"/>
      <c r="O43" s="13"/>
      <c r="P43" s="13"/>
      <c r="Q43" s="19"/>
      <c r="T43" s="13"/>
      <c r="Y43" s="32" t="s">
        <v>404</v>
      </c>
      <c r="Z43" s="32" t="s">
        <v>532</v>
      </c>
      <c r="AF43" s="30"/>
      <c r="AK43" s="51" t="str">
        <f t="shared" si="7"/>
        <v>p</v>
      </c>
    </row>
    <row r="44" spans="1:37" x14ac:dyDescent="0.15">
      <c r="A44" s="13"/>
      <c r="B44" s="13"/>
      <c r="F44" s="13"/>
      <c r="G44" s="19"/>
      <c r="K44" s="13"/>
      <c r="L44" s="13"/>
      <c r="O44" s="13"/>
      <c r="P44" s="13"/>
      <c r="Q44" s="19"/>
      <c r="T44" s="13"/>
      <c r="Y44" s="32" t="s">
        <v>405</v>
      </c>
      <c r="Z44" s="32" t="s">
        <v>533</v>
      </c>
      <c r="AF44" s="30"/>
      <c r="AK44" s="51" t="str">
        <f t="shared" si="7"/>
        <v>q</v>
      </c>
    </row>
    <row r="45" spans="1:37" x14ac:dyDescent="0.15">
      <c r="A45" s="13"/>
      <c r="B45" s="13"/>
      <c r="F45" s="13"/>
      <c r="G45" s="19"/>
      <c r="K45" s="13"/>
      <c r="L45" s="13"/>
      <c r="O45" s="13"/>
      <c r="P45" s="13"/>
      <c r="Q45" s="19"/>
      <c r="T45" s="13"/>
      <c r="U45" s="29" t="s">
        <v>161</v>
      </c>
      <c r="Y45" s="32" t="s">
        <v>406</v>
      </c>
      <c r="Z45" s="32" t="s">
        <v>534</v>
      </c>
      <c r="AF45" s="30"/>
      <c r="AK45" s="51" t="str">
        <f t="shared" si="7"/>
        <v>r</v>
      </c>
    </row>
    <row r="46" spans="1:37" x14ac:dyDescent="0.15">
      <c r="A46" s="13"/>
      <c r="B46" s="13"/>
      <c r="F46" s="13"/>
      <c r="G46" s="19"/>
      <c r="K46" s="13"/>
      <c r="L46" s="13"/>
      <c r="O46" s="13"/>
      <c r="P46" s="13"/>
      <c r="Q46" s="19"/>
      <c r="T46" s="13"/>
      <c r="U46" s="93" t="s">
        <v>675</v>
      </c>
      <c r="Y46" s="32" t="s">
        <v>407</v>
      </c>
      <c r="Z46" s="32" t="s">
        <v>535</v>
      </c>
      <c r="AF46" s="30"/>
      <c r="AK46" s="51" t="str">
        <f t="shared" si="7"/>
        <v>s</v>
      </c>
    </row>
    <row r="47" spans="1:37" x14ac:dyDescent="0.15">
      <c r="A47" s="13"/>
      <c r="B47" s="13"/>
      <c r="F47" s="13"/>
      <c r="G47" s="19"/>
      <c r="K47" s="13"/>
      <c r="L47" s="13"/>
      <c r="O47" s="13"/>
      <c r="P47" s="13"/>
      <c r="Q47" s="19"/>
      <c r="T47" s="13"/>
      <c r="Y47" s="32" t="s">
        <v>408</v>
      </c>
      <c r="Z47" s="32" t="s">
        <v>536</v>
      </c>
      <c r="AF47" s="30"/>
      <c r="AK47" s="51" t="str">
        <f t="shared" si="7"/>
        <v>t</v>
      </c>
    </row>
    <row r="48" spans="1:37" x14ac:dyDescent="0.15">
      <c r="A48" s="13"/>
      <c r="B48" s="13"/>
      <c r="F48" s="13"/>
      <c r="G48" s="19"/>
      <c r="K48" s="13"/>
      <c r="L48" s="13"/>
      <c r="O48" s="13"/>
      <c r="P48" s="13"/>
      <c r="Q48" s="19"/>
      <c r="T48" s="13"/>
      <c r="U48" s="93">
        <v>2021</v>
      </c>
      <c r="Y48" s="32" t="s">
        <v>409</v>
      </c>
      <c r="Z48" s="32" t="s">
        <v>537</v>
      </c>
      <c r="AF48" s="30"/>
      <c r="AK48" s="51" t="str">
        <f t="shared" si="7"/>
        <v>u</v>
      </c>
    </row>
    <row r="49" spans="1:37" x14ac:dyDescent="0.15">
      <c r="A49" s="13"/>
      <c r="B49" s="13"/>
      <c r="F49" s="13"/>
      <c r="G49" s="19"/>
      <c r="K49" s="13"/>
      <c r="L49" s="13"/>
      <c r="O49" s="13"/>
      <c r="P49" s="13"/>
      <c r="Q49" s="19"/>
      <c r="T49" s="13"/>
      <c r="U49" s="93">
        <v>2022</v>
      </c>
      <c r="Y49" s="32" t="s">
        <v>410</v>
      </c>
      <c r="Z49" s="32" t="s">
        <v>538</v>
      </c>
      <c r="AF49" s="30"/>
      <c r="AK49" s="51" t="str">
        <f t="shared" si="7"/>
        <v>v</v>
      </c>
    </row>
    <row r="50" spans="1:37" x14ac:dyDescent="0.15">
      <c r="A50" s="13"/>
      <c r="B50" s="13"/>
      <c r="F50" s="13"/>
      <c r="G50" s="19"/>
      <c r="K50" s="13"/>
      <c r="L50" s="13"/>
      <c r="O50" s="13"/>
      <c r="P50" s="13"/>
      <c r="Q50" s="19"/>
      <c r="T50" s="13"/>
      <c r="U50" s="93">
        <v>2023</v>
      </c>
      <c r="Y50" s="32" t="s">
        <v>411</v>
      </c>
      <c r="Z50" s="32" t="s">
        <v>539</v>
      </c>
      <c r="AF50" s="30"/>
    </row>
    <row r="51" spans="1:37" x14ac:dyDescent="0.15">
      <c r="A51" s="13"/>
      <c r="B51" s="13"/>
      <c r="F51" s="13"/>
      <c r="G51" s="19"/>
      <c r="K51" s="13"/>
      <c r="L51" s="13"/>
      <c r="O51" s="13"/>
      <c r="P51" s="13"/>
      <c r="Q51" s="19"/>
      <c r="T51" s="13"/>
      <c r="U51" s="93">
        <v>2024</v>
      </c>
      <c r="Y51" s="32" t="s">
        <v>412</v>
      </c>
      <c r="Z51" s="32" t="s">
        <v>540</v>
      </c>
      <c r="AF51" s="30"/>
    </row>
    <row r="52" spans="1:37" x14ac:dyDescent="0.15">
      <c r="A52" s="13"/>
      <c r="B52" s="13"/>
      <c r="F52" s="13"/>
      <c r="G52" s="19"/>
      <c r="K52" s="13"/>
      <c r="L52" s="13"/>
      <c r="O52" s="13"/>
      <c r="P52" s="13"/>
      <c r="Q52" s="19"/>
      <c r="T52" s="13"/>
      <c r="U52" s="93">
        <v>2025</v>
      </c>
      <c r="Y52" s="32" t="s">
        <v>413</v>
      </c>
      <c r="Z52" s="32" t="s">
        <v>541</v>
      </c>
      <c r="AF52" s="30"/>
    </row>
    <row r="53" spans="1:37" x14ac:dyDescent="0.15">
      <c r="A53" s="13"/>
      <c r="B53" s="13"/>
      <c r="F53" s="13"/>
      <c r="G53" s="19"/>
      <c r="K53" s="13"/>
      <c r="L53" s="13"/>
      <c r="O53" s="13"/>
      <c r="P53" s="13"/>
      <c r="Q53" s="19"/>
      <c r="T53" s="13"/>
      <c r="U53" s="93">
        <v>2026</v>
      </c>
      <c r="Y53" s="32" t="s">
        <v>414</v>
      </c>
      <c r="Z53" s="32" t="s">
        <v>542</v>
      </c>
      <c r="AF53" s="30"/>
    </row>
    <row r="54" spans="1:37" x14ac:dyDescent="0.15">
      <c r="A54" s="13"/>
      <c r="B54" s="13"/>
      <c r="F54" s="13"/>
      <c r="G54" s="19"/>
      <c r="K54" s="13"/>
      <c r="L54" s="13"/>
      <c r="O54" s="13"/>
      <c r="P54" s="20"/>
      <c r="Q54" s="19"/>
      <c r="T54" s="13"/>
      <c r="Y54" s="32" t="s">
        <v>415</v>
      </c>
      <c r="Z54" s="32" t="s">
        <v>543</v>
      </c>
      <c r="AF54" s="30"/>
    </row>
    <row r="55" spans="1:37" x14ac:dyDescent="0.15">
      <c r="A55" s="13"/>
      <c r="B55" s="13"/>
      <c r="F55" s="13"/>
      <c r="G55" s="19"/>
      <c r="K55" s="13"/>
      <c r="L55" s="13"/>
      <c r="O55" s="13"/>
      <c r="P55" s="13"/>
      <c r="Q55" s="19"/>
      <c r="T55" s="13"/>
      <c r="Y55" s="32" t="s">
        <v>416</v>
      </c>
      <c r="Z55" s="32" t="s">
        <v>544</v>
      </c>
      <c r="AF55" s="30"/>
    </row>
    <row r="56" spans="1:37" x14ac:dyDescent="0.15">
      <c r="A56" s="13"/>
      <c r="B56" s="13"/>
      <c r="F56" s="13"/>
      <c r="G56" s="19"/>
      <c r="K56" s="13"/>
      <c r="L56" s="13"/>
      <c r="O56" s="13"/>
      <c r="P56" s="13"/>
      <c r="Q56" s="19"/>
      <c r="T56" s="13"/>
      <c r="U56" s="93">
        <v>20</v>
      </c>
      <c r="Y56" s="32" t="s">
        <v>417</v>
      </c>
      <c r="Z56" s="32" t="s">
        <v>545</v>
      </c>
      <c r="AF56" s="30"/>
    </row>
    <row r="57" spans="1:37" x14ac:dyDescent="0.15">
      <c r="A57" s="13"/>
      <c r="B57" s="13"/>
      <c r="F57" s="13"/>
      <c r="G57" s="19"/>
      <c r="K57" s="13"/>
      <c r="L57" s="13"/>
      <c r="O57" s="13"/>
      <c r="P57" s="13"/>
      <c r="Q57" s="19"/>
      <c r="T57" s="13"/>
      <c r="U57" s="32" t="s">
        <v>615</v>
      </c>
      <c r="Y57" s="32" t="s">
        <v>418</v>
      </c>
      <c r="Z57" s="32" t="s">
        <v>546</v>
      </c>
      <c r="AF57" s="30"/>
    </row>
    <row r="58" spans="1:37" x14ac:dyDescent="0.15">
      <c r="A58" s="13"/>
      <c r="B58" s="13"/>
      <c r="F58" s="13"/>
      <c r="G58" s="19"/>
      <c r="K58" s="13"/>
      <c r="L58" s="13"/>
      <c r="O58" s="13"/>
      <c r="P58" s="13"/>
      <c r="Q58" s="19"/>
      <c r="T58" s="13"/>
      <c r="U58" s="32" t="s">
        <v>616</v>
      </c>
      <c r="Y58" s="32" t="s">
        <v>419</v>
      </c>
      <c r="Z58" s="32" t="s">
        <v>547</v>
      </c>
      <c r="AF58" s="30"/>
    </row>
    <row r="59" spans="1:37" x14ac:dyDescent="0.15">
      <c r="A59" s="13"/>
      <c r="B59" s="13"/>
      <c r="F59" s="13"/>
      <c r="G59" s="19"/>
      <c r="K59" s="13"/>
      <c r="L59" s="13"/>
      <c r="O59" s="13"/>
      <c r="P59" s="13"/>
      <c r="Q59" s="19"/>
      <c r="T59" s="13"/>
      <c r="Y59" s="32" t="s">
        <v>420</v>
      </c>
      <c r="Z59" s="32" t="s">
        <v>548</v>
      </c>
      <c r="AF59" s="30"/>
    </row>
    <row r="60" spans="1:37" x14ac:dyDescent="0.15">
      <c r="A60" s="13"/>
      <c r="B60" s="13"/>
      <c r="F60" s="13"/>
      <c r="G60" s="19"/>
      <c r="K60" s="13"/>
      <c r="L60" s="13"/>
      <c r="O60" s="13"/>
      <c r="P60" s="13"/>
      <c r="Q60" s="19"/>
      <c r="T60" s="13"/>
      <c r="Y60" s="32" t="s">
        <v>421</v>
      </c>
      <c r="Z60" s="32" t="s">
        <v>549</v>
      </c>
      <c r="AF60" s="30"/>
    </row>
    <row r="61" spans="1:37" x14ac:dyDescent="0.15">
      <c r="A61" s="13"/>
      <c r="B61" s="13"/>
      <c r="F61" s="13"/>
      <c r="G61" s="19"/>
      <c r="K61" s="13"/>
      <c r="L61" s="13"/>
      <c r="O61" s="13"/>
      <c r="P61" s="13"/>
      <c r="Q61" s="19"/>
      <c r="T61" s="13"/>
      <c r="Y61" s="32" t="s">
        <v>422</v>
      </c>
      <c r="Z61" s="32" t="s">
        <v>550</v>
      </c>
      <c r="AF61" s="30"/>
    </row>
    <row r="62" spans="1:37" x14ac:dyDescent="0.15">
      <c r="A62" s="13"/>
      <c r="B62" s="13"/>
      <c r="F62" s="13"/>
      <c r="G62" s="19"/>
      <c r="K62" s="13"/>
      <c r="L62" s="13"/>
      <c r="O62" s="13"/>
      <c r="P62" s="13"/>
      <c r="Q62" s="19"/>
      <c r="T62" s="13"/>
      <c r="Y62" s="32" t="s">
        <v>423</v>
      </c>
      <c r="Z62" s="32" t="s">
        <v>551</v>
      </c>
      <c r="AF62" s="30"/>
    </row>
    <row r="63" spans="1:37" x14ac:dyDescent="0.15">
      <c r="A63" s="13"/>
      <c r="B63" s="13"/>
      <c r="F63" s="13"/>
      <c r="G63" s="19"/>
      <c r="K63" s="13"/>
      <c r="L63" s="13"/>
      <c r="O63" s="13"/>
      <c r="P63" s="13"/>
      <c r="Q63" s="19"/>
      <c r="T63" s="13"/>
      <c r="Y63" s="32" t="s">
        <v>424</v>
      </c>
      <c r="Z63" s="32" t="s">
        <v>552</v>
      </c>
      <c r="AF63" s="30"/>
    </row>
    <row r="64" spans="1:37" x14ac:dyDescent="0.15">
      <c r="A64" s="13"/>
      <c r="B64" s="13"/>
      <c r="F64" s="13"/>
      <c r="G64" s="19"/>
      <c r="K64" s="13"/>
      <c r="L64" s="13"/>
      <c r="O64" s="13"/>
      <c r="P64" s="13"/>
      <c r="Q64" s="19"/>
      <c r="T64" s="13"/>
      <c r="Y64" s="32" t="s">
        <v>425</v>
      </c>
      <c r="Z64" s="32" t="s">
        <v>553</v>
      </c>
      <c r="AF64" s="30"/>
    </row>
    <row r="65" spans="1:32" x14ac:dyDescent="0.15">
      <c r="A65" s="13"/>
      <c r="B65" s="13"/>
      <c r="F65" s="13"/>
      <c r="G65" s="19"/>
      <c r="K65" s="13"/>
      <c r="L65" s="13"/>
      <c r="O65" s="13"/>
      <c r="P65" s="13"/>
      <c r="Q65" s="19"/>
      <c r="T65" s="13"/>
      <c r="Y65" s="32" t="s">
        <v>426</v>
      </c>
      <c r="Z65" s="32" t="s">
        <v>554</v>
      </c>
      <c r="AF65" s="30"/>
    </row>
    <row r="66" spans="1:32" x14ac:dyDescent="0.15">
      <c r="A66" s="13"/>
      <c r="B66" s="13"/>
      <c r="F66" s="13"/>
      <c r="G66" s="19"/>
      <c r="K66" s="13"/>
      <c r="L66" s="13"/>
      <c r="O66" s="13"/>
      <c r="P66" s="13"/>
      <c r="Q66" s="19"/>
      <c r="T66" s="13"/>
      <c r="Y66" s="32" t="s">
        <v>67</v>
      </c>
      <c r="Z66" s="32" t="s">
        <v>555</v>
      </c>
      <c r="AF66" s="30"/>
    </row>
    <row r="67" spans="1:32" x14ac:dyDescent="0.15">
      <c r="A67" s="13"/>
      <c r="B67" s="13"/>
      <c r="F67" s="13"/>
      <c r="G67" s="19"/>
      <c r="K67" s="13"/>
      <c r="L67" s="13"/>
      <c r="O67" s="13"/>
      <c r="P67" s="13"/>
      <c r="Q67" s="19"/>
      <c r="T67" s="13"/>
      <c r="Y67" s="32" t="s">
        <v>427</v>
      </c>
      <c r="Z67" s="32" t="s">
        <v>556</v>
      </c>
      <c r="AF67" s="30"/>
    </row>
    <row r="68" spans="1:32" x14ac:dyDescent="0.15">
      <c r="A68" s="13"/>
      <c r="B68" s="13"/>
      <c r="F68" s="13"/>
      <c r="G68" s="19"/>
      <c r="K68" s="13"/>
      <c r="L68" s="13"/>
      <c r="O68" s="13"/>
      <c r="P68" s="13"/>
      <c r="Q68" s="19"/>
      <c r="T68" s="13"/>
      <c r="Y68" s="32" t="s">
        <v>428</v>
      </c>
      <c r="Z68" s="32" t="s">
        <v>557</v>
      </c>
      <c r="AF68" s="30"/>
    </row>
    <row r="69" spans="1:32" x14ac:dyDescent="0.15">
      <c r="A69" s="13"/>
      <c r="B69" s="13"/>
      <c r="F69" s="13"/>
      <c r="G69" s="19"/>
      <c r="K69" s="13"/>
      <c r="L69" s="13"/>
      <c r="O69" s="13"/>
      <c r="P69" s="13"/>
      <c r="Q69" s="19"/>
      <c r="T69" s="13"/>
      <c r="Y69" s="32" t="s">
        <v>429</v>
      </c>
      <c r="Z69" s="32" t="s">
        <v>558</v>
      </c>
      <c r="AF69" s="30"/>
    </row>
    <row r="70" spans="1:32" x14ac:dyDescent="0.15">
      <c r="A70" s="13"/>
      <c r="B70" s="13"/>
      <c r="Y70" s="32" t="s">
        <v>430</v>
      </c>
      <c r="Z70" s="32" t="s">
        <v>559</v>
      </c>
    </row>
    <row r="71" spans="1:32" x14ac:dyDescent="0.15">
      <c r="Y71" s="32" t="s">
        <v>431</v>
      </c>
      <c r="Z71" s="32" t="s">
        <v>560</v>
      </c>
    </row>
    <row r="72" spans="1:32" x14ac:dyDescent="0.15">
      <c r="Y72" s="32" t="s">
        <v>432</v>
      </c>
      <c r="Z72" s="32" t="s">
        <v>561</v>
      </c>
    </row>
    <row r="73" spans="1:32" x14ac:dyDescent="0.15">
      <c r="Y73" s="32" t="s">
        <v>433</v>
      </c>
      <c r="Z73" s="32" t="s">
        <v>562</v>
      </c>
    </row>
    <row r="74" spans="1:32" x14ac:dyDescent="0.15">
      <c r="Y74" s="32" t="s">
        <v>434</v>
      </c>
      <c r="Z74" s="32" t="s">
        <v>563</v>
      </c>
    </row>
    <row r="75" spans="1:32" x14ac:dyDescent="0.15">
      <c r="Y75" s="32" t="s">
        <v>435</v>
      </c>
      <c r="Z75" s="32" t="s">
        <v>564</v>
      </c>
    </row>
    <row r="76" spans="1:32" x14ac:dyDescent="0.15">
      <c r="Y76" s="32" t="s">
        <v>436</v>
      </c>
      <c r="Z76" s="32" t="s">
        <v>565</v>
      </c>
    </row>
    <row r="77" spans="1:32" x14ac:dyDescent="0.15">
      <c r="Y77" s="32" t="s">
        <v>437</v>
      </c>
      <c r="Z77" s="32" t="s">
        <v>566</v>
      </c>
    </row>
    <row r="78" spans="1:32" x14ac:dyDescent="0.15">
      <c r="Y78" s="32" t="s">
        <v>438</v>
      </c>
      <c r="Z78" s="32" t="s">
        <v>567</v>
      </c>
    </row>
    <row r="79" spans="1:32" x14ac:dyDescent="0.15">
      <c r="Y79" s="32" t="s">
        <v>439</v>
      </c>
      <c r="Z79" s="32" t="s">
        <v>568</v>
      </c>
    </row>
    <row r="80" spans="1:32" x14ac:dyDescent="0.15">
      <c r="Y80" s="32" t="s">
        <v>440</v>
      </c>
      <c r="Z80" s="32" t="s">
        <v>569</v>
      </c>
    </row>
    <row r="81" spans="25:26" x14ac:dyDescent="0.15">
      <c r="Y81" s="32" t="s">
        <v>441</v>
      </c>
      <c r="Z81" s="32" t="s">
        <v>570</v>
      </c>
    </row>
    <row r="82" spans="25:26" x14ac:dyDescent="0.15">
      <c r="Y82" s="32" t="s">
        <v>442</v>
      </c>
      <c r="Z82" s="32" t="s">
        <v>571</v>
      </c>
    </row>
    <row r="83" spans="25:26" x14ac:dyDescent="0.15">
      <c r="Y83" s="32" t="s">
        <v>443</v>
      </c>
      <c r="Z83" s="32" t="s">
        <v>572</v>
      </c>
    </row>
    <row r="84" spans="25:26" x14ac:dyDescent="0.15">
      <c r="Y84" s="32" t="s">
        <v>444</v>
      </c>
      <c r="Z84" s="32" t="s">
        <v>573</v>
      </c>
    </row>
    <row r="85" spans="25:26" x14ac:dyDescent="0.15">
      <c r="Y85" s="32" t="s">
        <v>445</v>
      </c>
      <c r="Z85" s="32" t="s">
        <v>574</v>
      </c>
    </row>
    <row r="86" spans="25:26" x14ac:dyDescent="0.15">
      <c r="Y86" s="32" t="s">
        <v>446</v>
      </c>
      <c r="Z86" s="32" t="s">
        <v>575</v>
      </c>
    </row>
    <row r="87" spans="25:26" x14ac:dyDescent="0.15">
      <c r="Y87" s="32" t="s">
        <v>447</v>
      </c>
      <c r="Z87" s="32" t="s">
        <v>576</v>
      </c>
    </row>
    <row r="88" spans="25:26" x14ac:dyDescent="0.15">
      <c r="Y88" s="32" t="s">
        <v>448</v>
      </c>
      <c r="Z88" s="32" t="s">
        <v>577</v>
      </c>
    </row>
    <row r="89" spans="25:26" x14ac:dyDescent="0.15">
      <c r="Y89" s="32" t="s">
        <v>449</v>
      </c>
      <c r="Z89" s="32" t="s">
        <v>578</v>
      </c>
    </row>
    <row r="90" spans="25:26" x14ac:dyDescent="0.15">
      <c r="Y90" s="32" t="s">
        <v>450</v>
      </c>
      <c r="Z90" s="32" t="s">
        <v>579</v>
      </c>
    </row>
    <row r="91" spans="25:26" x14ac:dyDescent="0.15">
      <c r="Y91" s="32" t="s">
        <v>451</v>
      </c>
      <c r="Z91" s="32" t="s">
        <v>580</v>
      </c>
    </row>
    <row r="92" spans="25:26" x14ac:dyDescent="0.15">
      <c r="Y92" s="32" t="s">
        <v>452</v>
      </c>
      <c r="Z92" s="32" t="s">
        <v>581</v>
      </c>
    </row>
    <row r="93" spans="25:26" x14ac:dyDescent="0.15">
      <c r="Y93" s="32" t="s">
        <v>453</v>
      </c>
      <c r="Z93" s="32" t="s">
        <v>582</v>
      </c>
    </row>
    <row r="94" spans="25:26" x14ac:dyDescent="0.15">
      <c r="Y94" s="32" t="s">
        <v>454</v>
      </c>
      <c r="Z94" s="32" t="s">
        <v>583</v>
      </c>
    </row>
    <row r="95" spans="25:26" x14ac:dyDescent="0.15">
      <c r="Y95" s="32" t="s">
        <v>455</v>
      </c>
      <c r="Z95" s="32" t="s">
        <v>584</v>
      </c>
    </row>
    <row r="96" spans="25:26" x14ac:dyDescent="0.15">
      <c r="Y96" s="32" t="s">
        <v>358</v>
      </c>
      <c r="Z96" s="32" t="s">
        <v>585</v>
      </c>
    </row>
    <row r="97" spans="25:26" x14ac:dyDescent="0.15">
      <c r="Y97" s="32" t="s">
        <v>456</v>
      </c>
      <c r="Z97" s="32" t="s">
        <v>586</v>
      </c>
    </row>
    <row r="98" spans="25:26" x14ac:dyDescent="0.15">
      <c r="Y98" s="32" t="s">
        <v>457</v>
      </c>
      <c r="Z98" s="32" t="s">
        <v>587</v>
      </c>
    </row>
    <row r="99" spans="25:26" x14ac:dyDescent="0.15">
      <c r="Y99" s="32" t="s">
        <v>487</v>
      </c>
      <c r="Z99" s="32" t="s">
        <v>588</v>
      </c>
    </row>
    <row r="100" spans="25:26" x14ac:dyDescent="0.15">
      <c r="Y100" s="32" t="s">
        <v>679</v>
      </c>
      <c r="Z100" s="32" t="s">
        <v>589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307</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360</v>
      </c>
      <c r="AF2" s="963"/>
      <c r="AG2" s="963"/>
      <c r="AH2" s="900"/>
      <c r="AI2" s="963" t="s">
        <v>456</v>
      </c>
      <c r="AJ2" s="963"/>
      <c r="AK2" s="963"/>
      <c r="AL2" s="900"/>
      <c r="AM2" s="963" t="s">
        <v>457</v>
      </c>
      <c r="AN2" s="963"/>
      <c r="AO2" s="963"/>
      <c r="AP2" s="900"/>
      <c r="AQ2" s="506" t="s">
        <v>222</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223</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332</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307</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360</v>
      </c>
      <c r="AF9" s="963"/>
      <c r="AG9" s="963"/>
      <c r="AH9" s="900"/>
      <c r="AI9" s="963" t="s">
        <v>456</v>
      </c>
      <c r="AJ9" s="963"/>
      <c r="AK9" s="963"/>
      <c r="AL9" s="900"/>
      <c r="AM9" s="963" t="s">
        <v>457</v>
      </c>
      <c r="AN9" s="963"/>
      <c r="AO9" s="963"/>
      <c r="AP9" s="900"/>
      <c r="AQ9" s="506" t="s">
        <v>222</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223</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332</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307</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360</v>
      </c>
      <c r="AF16" s="963"/>
      <c r="AG16" s="963"/>
      <c r="AH16" s="900"/>
      <c r="AI16" s="963" t="s">
        <v>456</v>
      </c>
      <c r="AJ16" s="963"/>
      <c r="AK16" s="963"/>
      <c r="AL16" s="900"/>
      <c r="AM16" s="963" t="s">
        <v>457</v>
      </c>
      <c r="AN16" s="963"/>
      <c r="AO16" s="963"/>
      <c r="AP16" s="900"/>
      <c r="AQ16" s="506" t="s">
        <v>222</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223</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332</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307</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360</v>
      </c>
      <c r="AF23" s="963"/>
      <c r="AG23" s="963"/>
      <c r="AH23" s="900"/>
      <c r="AI23" s="963" t="s">
        <v>456</v>
      </c>
      <c r="AJ23" s="963"/>
      <c r="AK23" s="963"/>
      <c r="AL23" s="900"/>
      <c r="AM23" s="963" t="s">
        <v>457</v>
      </c>
      <c r="AN23" s="963"/>
      <c r="AO23" s="963"/>
      <c r="AP23" s="900"/>
      <c r="AQ23" s="506" t="s">
        <v>222</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223</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332</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307</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360</v>
      </c>
      <c r="AF30" s="963"/>
      <c r="AG30" s="963"/>
      <c r="AH30" s="900"/>
      <c r="AI30" s="963" t="s">
        <v>456</v>
      </c>
      <c r="AJ30" s="963"/>
      <c r="AK30" s="963"/>
      <c r="AL30" s="900"/>
      <c r="AM30" s="963" t="s">
        <v>457</v>
      </c>
      <c r="AN30" s="963"/>
      <c r="AO30" s="963"/>
      <c r="AP30" s="900"/>
      <c r="AQ30" s="506" t="s">
        <v>222</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223</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332</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307</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360</v>
      </c>
      <c r="AF37" s="963"/>
      <c r="AG37" s="963"/>
      <c r="AH37" s="900"/>
      <c r="AI37" s="963" t="s">
        <v>456</v>
      </c>
      <c r="AJ37" s="963"/>
      <c r="AK37" s="963"/>
      <c r="AL37" s="900"/>
      <c r="AM37" s="963" t="s">
        <v>457</v>
      </c>
      <c r="AN37" s="963"/>
      <c r="AO37" s="963"/>
      <c r="AP37" s="900"/>
      <c r="AQ37" s="506" t="s">
        <v>222</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223</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332</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307</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360</v>
      </c>
      <c r="AF44" s="963"/>
      <c r="AG44" s="963"/>
      <c r="AH44" s="900"/>
      <c r="AI44" s="963" t="s">
        <v>456</v>
      </c>
      <c r="AJ44" s="963"/>
      <c r="AK44" s="963"/>
      <c r="AL44" s="900"/>
      <c r="AM44" s="963" t="s">
        <v>457</v>
      </c>
      <c r="AN44" s="963"/>
      <c r="AO44" s="963"/>
      <c r="AP44" s="900"/>
      <c r="AQ44" s="506" t="s">
        <v>222</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223</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332</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307</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360</v>
      </c>
      <c r="AF51" s="963"/>
      <c r="AG51" s="963"/>
      <c r="AH51" s="900"/>
      <c r="AI51" s="963" t="s">
        <v>456</v>
      </c>
      <c r="AJ51" s="963"/>
      <c r="AK51" s="963"/>
      <c r="AL51" s="900"/>
      <c r="AM51" s="963" t="s">
        <v>457</v>
      </c>
      <c r="AN51" s="963"/>
      <c r="AO51" s="963"/>
      <c r="AP51" s="900"/>
      <c r="AQ51" s="506" t="s">
        <v>222</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223</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332</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307</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360</v>
      </c>
      <c r="AF58" s="963"/>
      <c r="AG58" s="963"/>
      <c r="AH58" s="900"/>
      <c r="AI58" s="963" t="s">
        <v>456</v>
      </c>
      <c r="AJ58" s="963"/>
      <c r="AK58" s="963"/>
      <c r="AL58" s="900"/>
      <c r="AM58" s="963" t="s">
        <v>457</v>
      </c>
      <c r="AN58" s="963"/>
      <c r="AO58" s="963"/>
      <c r="AP58" s="900"/>
      <c r="AQ58" s="506" t="s">
        <v>222</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223</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332</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307</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360</v>
      </c>
      <c r="AF65" s="963"/>
      <c r="AG65" s="963"/>
      <c r="AH65" s="900"/>
      <c r="AI65" s="963" t="s">
        <v>456</v>
      </c>
      <c r="AJ65" s="963"/>
      <c r="AK65" s="963"/>
      <c r="AL65" s="900"/>
      <c r="AM65" s="963" t="s">
        <v>457</v>
      </c>
      <c r="AN65" s="963"/>
      <c r="AO65" s="963"/>
      <c r="AP65" s="900"/>
      <c r="AQ65" s="506" t="s">
        <v>222</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223</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332</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 zoomScale="70" zoomScaleNormal="75" zoomScaleSheetLayoutView="70" zoomScalePageLayoutView="70" workbookViewId="0">
      <selection activeCell="L14" sqref="L14:X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730</v>
      </c>
      <c r="H2" s="818"/>
      <c r="I2" s="818"/>
      <c r="J2" s="818"/>
      <c r="K2" s="818"/>
      <c r="L2" s="818"/>
      <c r="M2" s="818"/>
      <c r="N2" s="818"/>
      <c r="O2" s="818"/>
      <c r="P2" s="818"/>
      <c r="Q2" s="818"/>
      <c r="R2" s="818"/>
      <c r="S2" s="818"/>
      <c r="T2" s="818"/>
      <c r="U2" s="818"/>
      <c r="V2" s="818"/>
      <c r="W2" s="818"/>
      <c r="X2" s="818"/>
      <c r="Y2" s="818"/>
      <c r="Z2" s="818"/>
      <c r="AA2" s="818"/>
      <c r="AB2" s="819"/>
      <c r="AC2" s="817" t="s">
        <v>732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2</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15">
      <c r="A4" s="976"/>
      <c r="B4" s="977"/>
      <c r="C4" s="977"/>
      <c r="D4" s="977"/>
      <c r="E4" s="977"/>
      <c r="F4" s="978"/>
      <c r="G4" s="838" t="s">
        <v>729</v>
      </c>
      <c r="H4" s="839"/>
      <c r="I4" s="839"/>
      <c r="J4" s="839"/>
      <c r="K4" s="840"/>
      <c r="L4" s="841" t="s">
        <v>731</v>
      </c>
      <c r="M4" s="842"/>
      <c r="N4" s="842"/>
      <c r="O4" s="842"/>
      <c r="P4" s="842"/>
      <c r="Q4" s="842"/>
      <c r="R4" s="842"/>
      <c r="S4" s="842"/>
      <c r="T4" s="842"/>
      <c r="U4" s="842"/>
      <c r="V4" s="842"/>
      <c r="W4" s="842"/>
      <c r="X4" s="843"/>
      <c r="Y4" s="844">
        <v>12</v>
      </c>
      <c r="Z4" s="845"/>
      <c r="AA4" s="845"/>
      <c r="AB4" s="846"/>
      <c r="AC4" s="838" t="s">
        <v>729</v>
      </c>
      <c r="AD4" s="839"/>
      <c r="AE4" s="839"/>
      <c r="AF4" s="839"/>
      <c r="AG4" s="840"/>
      <c r="AH4" s="841" t="s">
        <v>733</v>
      </c>
      <c r="AI4" s="842"/>
      <c r="AJ4" s="842"/>
      <c r="AK4" s="842"/>
      <c r="AL4" s="842"/>
      <c r="AM4" s="842"/>
      <c r="AN4" s="842"/>
      <c r="AO4" s="842"/>
      <c r="AP4" s="842"/>
      <c r="AQ4" s="842"/>
      <c r="AR4" s="842"/>
      <c r="AS4" s="842"/>
      <c r="AT4" s="843"/>
      <c r="AU4" s="844">
        <v>8</v>
      </c>
      <c r="AV4" s="845"/>
      <c r="AW4" s="845"/>
      <c r="AX4" s="847"/>
      <c r="AY4" s="34">
        <f t="shared" ref="AY4:AY14" si="0">$AY$2</f>
        <v>2</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2</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12</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8</v>
      </c>
      <c r="AV14" s="854"/>
      <c r="AW14" s="854"/>
      <c r="AX14" s="856"/>
      <c r="AY14" s="34">
        <f t="shared" si="0"/>
        <v>2</v>
      </c>
    </row>
    <row r="15" spans="1:51" ht="30" customHeight="1" x14ac:dyDescent="0.15">
      <c r="A15" s="976"/>
      <c r="B15" s="977"/>
      <c r="C15" s="977"/>
      <c r="D15" s="977"/>
      <c r="E15" s="977"/>
      <c r="F15" s="978"/>
      <c r="G15" s="817" t="s">
        <v>734</v>
      </c>
      <c r="H15" s="818"/>
      <c r="I15" s="818"/>
      <c r="J15" s="818"/>
      <c r="K15" s="818"/>
      <c r="L15" s="818"/>
      <c r="M15" s="818"/>
      <c r="N15" s="818"/>
      <c r="O15" s="818"/>
      <c r="P15" s="818"/>
      <c r="Q15" s="818"/>
      <c r="R15" s="818"/>
      <c r="S15" s="818"/>
      <c r="T15" s="818"/>
      <c r="U15" s="818"/>
      <c r="V15" s="818"/>
      <c r="W15" s="818"/>
      <c r="X15" s="818"/>
      <c r="Y15" s="818"/>
      <c r="Z15" s="818"/>
      <c r="AA15" s="818"/>
      <c r="AB15" s="819"/>
      <c r="AC15" s="817" t="s">
        <v>737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2</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2</v>
      </c>
    </row>
    <row r="17" spans="1:51" ht="24.75" customHeight="1" x14ac:dyDescent="0.15">
      <c r="A17" s="976"/>
      <c r="B17" s="977"/>
      <c r="C17" s="977"/>
      <c r="D17" s="977"/>
      <c r="E17" s="977"/>
      <c r="F17" s="978"/>
      <c r="G17" s="838" t="s">
        <v>729</v>
      </c>
      <c r="H17" s="839"/>
      <c r="I17" s="839"/>
      <c r="J17" s="839"/>
      <c r="K17" s="840"/>
      <c r="L17" s="841" t="s">
        <v>735</v>
      </c>
      <c r="M17" s="842"/>
      <c r="N17" s="842"/>
      <c r="O17" s="842"/>
      <c r="P17" s="842"/>
      <c r="Q17" s="842"/>
      <c r="R17" s="842"/>
      <c r="S17" s="842"/>
      <c r="T17" s="842"/>
      <c r="U17" s="842"/>
      <c r="V17" s="842"/>
      <c r="W17" s="842"/>
      <c r="X17" s="843"/>
      <c r="Y17" s="844">
        <v>4</v>
      </c>
      <c r="Z17" s="845"/>
      <c r="AA17" s="845"/>
      <c r="AB17" s="846"/>
      <c r="AC17" s="838" t="s">
        <v>729</v>
      </c>
      <c r="AD17" s="839"/>
      <c r="AE17" s="839"/>
      <c r="AF17" s="839"/>
      <c r="AG17" s="840"/>
      <c r="AH17" s="841" t="s">
        <v>738</v>
      </c>
      <c r="AI17" s="842"/>
      <c r="AJ17" s="842"/>
      <c r="AK17" s="842"/>
      <c r="AL17" s="842"/>
      <c r="AM17" s="842"/>
      <c r="AN17" s="842"/>
      <c r="AO17" s="842"/>
      <c r="AP17" s="842"/>
      <c r="AQ17" s="842"/>
      <c r="AR17" s="842"/>
      <c r="AS17" s="842"/>
      <c r="AT17" s="843"/>
      <c r="AU17" s="844">
        <v>0</v>
      </c>
      <c r="AV17" s="845"/>
      <c r="AW17" s="845"/>
      <c r="AX17" s="847"/>
      <c r="AY17" s="34">
        <f t="shared" ref="AY17:AY27" si="1">$AY$15</f>
        <v>2</v>
      </c>
    </row>
    <row r="18" spans="1:51" ht="24.75" customHeight="1" x14ac:dyDescent="0.15">
      <c r="A18" s="976"/>
      <c r="B18" s="977"/>
      <c r="C18" s="977"/>
      <c r="D18" s="977"/>
      <c r="E18" s="977"/>
      <c r="F18" s="978"/>
      <c r="G18" s="824" t="s">
        <v>729</v>
      </c>
      <c r="H18" s="825"/>
      <c r="I18" s="825"/>
      <c r="J18" s="825"/>
      <c r="K18" s="826"/>
      <c r="L18" s="827" t="s">
        <v>736</v>
      </c>
      <c r="M18" s="828"/>
      <c r="N18" s="828"/>
      <c r="O18" s="828"/>
      <c r="P18" s="828"/>
      <c r="Q18" s="828"/>
      <c r="R18" s="828"/>
      <c r="S18" s="828"/>
      <c r="T18" s="828"/>
      <c r="U18" s="828"/>
      <c r="V18" s="828"/>
      <c r="W18" s="828"/>
      <c r="X18" s="829"/>
      <c r="Y18" s="830">
        <v>2</v>
      </c>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2</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2</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2</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2</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2</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2</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2</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2</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2</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6</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2</v>
      </c>
    </row>
    <row r="28" spans="1:51" ht="30" customHeight="1" x14ac:dyDescent="0.15">
      <c r="A28" s="976"/>
      <c r="B28" s="977"/>
      <c r="C28" s="977"/>
      <c r="D28" s="977"/>
      <c r="E28" s="977"/>
      <c r="F28" s="978"/>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244</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288</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245</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246</v>
      </c>
      <c r="H68" s="818"/>
      <c r="I68" s="818"/>
      <c r="J68" s="818"/>
      <c r="K68" s="818"/>
      <c r="L68" s="818"/>
      <c r="M68" s="818"/>
      <c r="N68" s="818"/>
      <c r="O68" s="818"/>
      <c r="P68" s="818"/>
      <c r="Q68" s="818"/>
      <c r="R68" s="818"/>
      <c r="S68" s="818"/>
      <c r="T68" s="818"/>
      <c r="U68" s="818"/>
      <c r="V68" s="818"/>
      <c r="W68" s="818"/>
      <c r="X68" s="818"/>
      <c r="Y68" s="818"/>
      <c r="Z68" s="818"/>
      <c r="AA68" s="818"/>
      <c r="AB68" s="819"/>
      <c r="AC68" s="817" t="s">
        <v>247</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248</v>
      </c>
      <c r="H81" s="818"/>
      <c r="I81" s="818"/>
      <c r="J81" s="818"/>
      <c r="K81" s="818"/>
      <c r="L81" s="818"/>
      <c r="M81" s="818"/>
      <c r="N81" s="818"/>
      <c r="O81" s="818"/>
      <c r="P81" s="818"/>
      <c r="Q81" s="818"/>
      <c r="R81" s="818"/>
      <c r="S81" s="818"/>
      <c r="T81" s="818"/>
      <c r="U81" s="818"/>
      <c r="V81" s="818"/>
      <c r="W81" s="818"/>
      <c r="X81" s="818"/>
      <c r="Y81" s="818"/>
      <c r="Z81" s="818"/>
      <c r="AA81" s="818"/>
      <c r="AB81" s="819"/>
      <c r="AC81" s="817" t="s">
        <v>249</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250</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251</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252</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253</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254</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255</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256</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257</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258</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259</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261</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260</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262</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263</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264</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265</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266</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267</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268</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7" zoomScale="85" zoomScaleNormal="75" zoomScaleSheetLayoutView="85" zoomScalePageLayoutView="70" workbookViewId="0">
      <selection activeCell="L101" sqref="L101"/>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2"/>
      <c r="B3" s="862"/>
      <c r="C3" s="862" t="s">
        <v>24</v>
      </c>
      <c r="D3" s="862"/>
      <c r="E3" s="862"/>
      <c r="F3" s="862"/>
      <c r="G3" s="862"/>
      <c r="H3" s="862"/>
      <c r="I3" s="862"/>
      <c r="J3" s="989" t="s">
        <v>270</v>
      </c>
      <c r="K3" s="990"/>
      <c r="L3" s="990"/>
      <c r="M3" s="990"/>
      <c r="N3" s="990"/>
      <c r="O3" s="990"/>
      <c r="P3" s="430" t="s">
        <v>25</v>
      </c>
      <c r="Q3" s="430"/>
      <c r="R3" s="430"/>
      <c r="S3" s="430"/>
      <c r="T3" s="430"/>
      <c r="U3" s="430"/>
      <c r="V3" s="430"/>
      <c r="W3" s="430"/>
      <c r="X3" s="430"/>
      <c r="Y3" s="864" t="s">
        <v>310</v>
      </c>
      <c r="Z3" s="865"/>
      <c r="AA3" s="865"/>
      <c r="AB3" s="865"/>
      <c r="AC3" s="989" t="s">
        <v>302</v>
      </c>
      <c r="AD3" s="989"/>
      <c r="AE3" s="989"/>
      <c r="AF3" s="989"/>
      <c r="AG3" s="989"/>
      <c r="AH3" s="864" t="s">
        <v>235</v>
      </c>
      <c r="AI3" s="862"/>
      <c r="AJ3" s="862"/>
      <c r="AK3" s="862"/>
      <c r="AL3" s="862" t="s">
        <v>19</v>
      </c>
      <c r="AM3" s="862"/>
      <c r="AN3" s="862"/>
      <c r="AO3" s="866"/>
      <c r="AP3" s="991" t="s">
        <v>271</v>
      </c>
      <c r="AQ3" s="991"/>
      <c r="AR3" s="991"/>
      <c r="AS3" s="991"/>
      <c r="AT3" s="991"/>
      <c r="AU3" s="991"/>
      <c r="AV3" s="991"/>
      <c r="AW3" s="991"/>
      <c r="AX3" s="991"/>
      <c r="AY3">
        <f>$AY$2</f>
        <v>1</v>
      </c>
    </row>
    <row r="4" spans="1:51" ht="39.6" customHeight="1" x14ac:dyDescent="0.15">
      <c r="A4" s="987">
        <v>1</v>
      </c>
      <c r="B4" s="987">
        <v>1</v>
      </c>
      <c r="C4" s="874" t="s">
        <v>789</v>
      </c>
      <c r="D4" s="875"/>
      <c r="E4" s="875"/>
      <c r="F4" s="875"/>
      <c r="G4" s="875"/>
      <c r="H4" s="875"/>
      <c r="I4" s="875"/>
      <c r="J4" s="876">
        <v>6010001050839</v>
      </c>
      <c r="K4" s="877"/>
      <c r="L4" s="877"/>
      <c r="M4" s="877"/>
      <c r="N4" s="877"/>
      <c r="O4" s="877"/>
      <c r="P4" s="878" t="s">
        <v>731</v>
      </c>
      <c r="Q4" s="879"/>
      <c r="R4" s="879"/>
      <c r="S4" s="879"/>
      <c r="T4" s="879"/>
      <c r="U4" s="879"/>
      <c r="V4" s="879"/>
      <c r="W4" s="879"/>
      <c r="X4" s="879"/>
      <c r="Y4" s="880">
        <v>12</v>
      </c>
      <c r="Z4" s="881"/>
      <c r="AA4" s="881"/>
      <c r="AB4" s="882"/>
      <c r="AC4" s="988" t="s">
        <v>324</v>
      </c>
      <c r="AD4" s="988"/>
      <c r="AE4" s="988"/>
      <c r="AF4" s="988"/>
      <c r="AG4" s="988"/>
      <c r="AH4" s="885">
        <v>3</v>
      </c>
      <c r="AI4" s="886"/>
      <c r="AJ4" s="886"/>
      <c r="AK4" s="886"/>
      <c r="AL4" s="869">
        <v>71</v>
      </c>
      <c r="AM4" s="870"/>
      <c r="AN4" s="870"/>
      <c r="AO4" s="871"/>
      <c r="AP4" s="872"/>
      <c r="AQ4" s="872"/>
      <c r="AR4" s="872"/>
      <c r="AS4" s="872"/>
      <c r="AT4" s="872"/>
      <c r="AU4" s="872"/>
      <c r="AV4" s="872"/>
      <c r="AW4" s="872"/>
      <c r="AX4" s="872"/>
      <c r="AY4">
        <f>$AY$2</f>
        <v>1</v>
      </c>
    </row>
    <row r="5" spans="1:51" ht="26.25" hidden="1" customHeight="1" x14ac:dyDescent="0.15">
      <c r="A5" s="987">
        <v>2</v>
      </c>
      <c r="B5" s="987">
        <v>1</v>
      </c>
      <c r="C5" s="874"/>
      <c r="D5" s="875"/>
      <c r="E5" s="875"/>
      <c r="F5" s="875"/>
      <c r="G5" s="875"/>
      <c r="H5" s="875"/>
      <c r="I5" s="875"/>
      <c r="J5" s="876"/>
      <c r="K5" s="877"/>
      <c r="L5" s="877"/>
      <c r="M5" s="877"/>
      <c r="N5" s="877"/>
      <c r="O5" s="877"/>
      <c r="P5" s="878"/>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hidden="1"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hidden="1"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hidden="1"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hidden="1"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hidden="1"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hidden="1"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hidden="1"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hidden="1"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hidden="1"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hidden="1"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hidden="1"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hidden="1"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hidden="1"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hidden="1"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hidden="1"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hidden="1"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hidden="1"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hidden="1"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hidden="1"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hidden="1"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hidden="1"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hidden="1"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hidden="1"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hidden="1"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hidden="1"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hidden="1"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hidden="1"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hidden="1"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2"/>
      <c r="B36" s="862"/>
      <c r="C36" s="862" t="s">
        <v>24</v>
      </c>
      <c r="D36" s="862"/>
      <c r="E36" s="862"/>
      <c r="F36" s="862"/>
      <c r="G36" s="862"/>
      <c r="H36" s="862"/>
      <c r="I36" s="862"/>
      <c r="J36" s="989" t="s">
        <v>270</v>
      </c>
      <c r="K36" s="990"/>
      <c r="L36" s="990"/>
      <c r="M36" s="990"/>
      <c r="N36" s="990"/>
      <c r="O36" s="990"/>
      <c r="P36" s="430" t="s">
        <v>25</v>
      </c>
      <c r="Q36" s="430"/>
      <c r="R36" s="430"/>
      <c r="S36" s="430"/>
      <c r="T36" s="430"/>
      <c r="U36" s="430"/>
      <c r="V36" s="430"/>
      <c r="W36" s="430"/>
      <c r="X36" s="430"/>
      <c r="Y36" s="864" t="s">
        <v>310</v>
      </c>
      <c r="Z36" s="865"/>
      <c r="AA36" s="865"/>
      <c r="AB36" s="865"/>
      <c r="AC36" s="989" t="s">
        <v>302</v>
      </c>
      <c r="AD36" s="989"/>
      <c r="AE36" s="989"/>
      <c r="AF36" s="989"/>
      <c r="AG36" s="989"/>
      <c r="AH36" s="864" t="s">
        <v>235</v>
      </c>
      <c r="AI36" s="862"/>
      <c r="AJ36" s="862"/>
      <c r="AK36" s="862"/>
      <c r="AL36" s="862" t="s">
        <v>19</v>
      </c>
      <c r="AM36" s="862"/>
      <c r="AN36" s="862"/>
      <c r="AO36" s="866"/>
      <c r="AP36" s="991" t="s">
        <v>271</v>
      </c>
      <c r="AQ36" s="991"/>
      <c r="AR36" s="991"/>
      <c r="AS36" s="991"/>
      <c r="AT36" s="991"/>
      <c r="AU36" s="991"/>
      <c r="AV36" s="991"/>
      <c r="AW36" s="991"/>
      <c r="AX36" s="991"/>
      <c r="AY36">
        <f>$AY$34</f>
        <v>1</v>
      </c>
    </row>
    <row r="37" spans="1:51" ht="48.6" customHeight="1" x14ac:dyDescent="0.15">
      <c r="A37" s="987">
        <v>1</v>
      </c>
      <c r="B37" s="987">
        <v>1</v>
      </c>
      <c r="C37" s="874" t="s">
        <v>790</v>
      </c>
      <c r="D37" s="875"/>
      <c r="E37" s="875"/>
      <c r="F37" s="875"/>
      <c r="G37" s="875"/>
      <c r="H37" s="875"/>
      <c r="I37" s="875"/>
      <c r="J37" s="876">
        <v>3010001046641</v>
      </c>
      <c r="K37" s="877"/>
      <c r="L37" s="877"/>
      <c r="M37" s="877"/>
      <c r="N37" s="877"/>
      <c r="O37" s="877"/>
      <c r="P37" s="878" t="s">
        <v>733</v>
      </c>
      <c r="Q37" s="879"/>
      <c r="R37" s="879"/>
      <c r="S37" s="879"/>
      <c r="T37" s="879"/>
      <c r="U37" s="879"/>
      <c r="V37" s="879"/>
      <c r="W37" s="879"/>
      <c r="X37" s="879"/>
      <c r="Y37" s="880">
        <v>8</v>
      </c>
      <c r="Z37" s="881"/>
      <c r="AA37" s="881"/>
      <c r="AB37" s="882"/>
      <c r="AC37" s="988" t="s">
        <v>331</v>
      </c>
      <c r="AD37" s="988"/>
      <c r="AE37" s="988"/>
      <c r="AF37" s="988"/>
      <c r="AG37" s="988"/>
      <c r="AH37" s="885" t="s">
        <v>739</v>
      </c>
      <c r="AI37" s="886"/>
      <c r="AJ37" s="886"/>
      <c r="AK37" s="886"/>
      <c r="AL37" s="869">
        <v>100</v>
      </c>
      <c r="AM37" s="870"/>
      <c r="AN37" s="870"/>
      <c r="AO37" s="871"/>
      <c r="AP37" s="872"/>
      <c r="AQ37" s="872"/>
      <c r="AR37" s="872"/>
      <c r="AS37" s="872"/>
      <c r="AT37" s="872"/>
      <c r="AU37" s="872"/>
      <c r="AV37" s="872"/>
      <c r="AW37" s="872"/>
      <c r="AX37" s="872"/>
      <c r="AY37">
        <f>$AY$34</f>
        <v>1</v>
      </c>
    </row>
    <row r="38" spans="1:51" ht="26.25" hidden="1"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hidden="1"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hidden="1"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hidden="1"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hidden="1"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hidden="1"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hidden="1"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hidden="1"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hidden="1"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hidden="1"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hidden="1"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hidden="1"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hidden="1"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hidden="1"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hidden="1"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hidden="1"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hidden="1"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hidden="1"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hidden="1"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hidden="1"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hidden="1"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hidden="1"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hidden="1"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hidden="1"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hidden="1"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hidden="1"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hidden="1"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hidden="1"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19.5" hidden="1"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2"/>
      <c r="B69" s="862"/>
      <c r="C69" s="862" t="s">
        <v>24</v>
      </c>
      <c r="D69" s="862"/>
      <c r="E69" s="862"/>
      <c r="F69" s="862"/>
      <c r="G69" s="862"/>
      <c r="H69" s="862"/>
      <c r="I69" s="862"/>
      <c r="J69" s="989" t="s">
        <v>270</v>
      </c>
      <c r="K69" s="990"/>
      <c r="L69" s="990"/>
      <c r="M69" s="990"/>
      <c r="N69" s="990"/>
      <c r="O69" s="990"/>
      <c r="P69" s="430" t="s">
        <v>25</v>
      </c>
      <c r="Q69" s="430"/>
      <c r="R69" s="430"/>
      <c r="S69" s="430"/>
      <c r="T69" s="430"/>
      <c r="U69" s="430"/>
      <c r="V69" s="430"/>
      <c r="W69" s="430"/>
      <c r="X69" s="430"/>
      <c r="Y69" s="864" t="s">
        <v>310</v>
      </c>
      <c r="Z69" s="865"/>
      <c r="AA69" s="865"/>
      <c r="AB69" s="865"/>
      <c r="AC69" s="989" t="s">
        <v>302</v>
      </c>
      <c r="AD69" s="989"/>
      <c r="AE69" s="989"/>
      <c r="AF69" s="989"/>
      <c r="AG69" s="989"/>
      <c r="AH69" s="864" t="s">
        <v>235</v>
      </c>
      <c r="AI69" s="862"/>
      <c r="AJ69" s="862"/>
      <c r="AK69" s="862"/>
      <c r="AL69" s="862" t="s">
        <v>19</v>
      </c>
      <c r="AM69" s="862"/>
      <c r="AN69" s="862"/>
      <c r="AO69" s="866"/>
      <c r="AP69" s="991" t="s">
        <v>271</v>
      </c>
      <c r="AQ69" s="991"/>
      <c r="AR69" s="991"/>
      <c r="AS69" s="991"/>
      <c r="AT69" s="991"/>
      <c r="AU69" s="991"/>
      <c r="AV69" s="991"/>
      <c r="AW69" s="991"/>
      <c r="AX69" s="991"/>
      <c r="AY69" s="34">
        <f>$AY$67</f>
        <v>1</v>
      </c>
    </row>
    <row r="70" spans="1:51" ht="48" customHeight="1" x14ac:dyDescent="0.15">
      <c r="A70" s="987">
        <v>1</v>
      </c>
      <c r="B70" s="987">
        <v>1</v>
      </c>
      <c r="C70" s="874" t="s">
        <v>791</v>
      </c>
      <c r="D70" s="875"/>
      <c r="E70" s="875"/>
      <c r="F70" s="875"/>
      <c r="G70" s="875"/>
      <c r="H70" s="875"/>
      <c r="I70" s="875"/>
      <c r="J70" s="876">
        <v>4011005003784</v>
      </c>
      <c r="K70" s="877"/>
      <c r="L70" s="877"/>
      <c r="M70" s="877"/>
      <c r="N70" s="877"/>
      <c r="O70" s="877"/>
      <c r="P70" s="878" t="s">
        <v>735</v>
      </c>
      <c r="Q70" s="879"/>
      <c r="R70" s="879"/>
      <c r="S70" s="879"/>
      <c r="T70" s="879"/>
      <c r="U70" s="879"/>
      <c r="V70" s="879"/>
      <c r="W70" s="879"/>
      <c r="X70" s="879"/>
      <c r="Y70" s="880">
        <v>4</v>
      </c>
      <c r="Z70" s="881"/>
      <c r="AA70" s="881"/>
      <c r="AB70" s="882"/>
      <c r="AC70" s="988" t="s">
        <v>331</v>
      </c>
      <c r="AD70" s="988"/>
      <c r="AE70" s="988"/>
      <c r="AF70" s="988"/>
      <c r="AG70" s="988"/>
      <c r="AH70" s="885" t="s">
        <v>739</v>
      </c>
      <c r="AI70" s="886"/>
      <c r="AJ70" s="886"/>
      <c r="AK70" s="886"/>
      <c r="AL70" s="869">
        <v>100</v>
      </c>
      <c r="AM70" s="870"/>
      <c r="AN70" s="870"/>
      <c r="AO70" s="871"/>
      <c r="AP70" s="872"/>
      <c r="AQ70" s="872"/>
      <c r="AR70" s="872"/>
      <c r="AS70" s="872"/>
      <c r="AT70" s="872"/>
      <c r="AU70" s="872"/>
      <c r="AV70" s="872"/>
      <c r="AW70" s="872"/>
      <c r="AX70" s="872"/>
      <c r="AY70" s="34">
        <f>$AY$67</f>
        <v>1</v>
      </c>
    </row>
    <row r="71" spans="1:51" ht="45" customHeight="1" x14ac:dyDescent="0.15">
      <c r="A71" s="987">
        <v>2</v>
      </c>
      <c r="B71" s="987">
        <v>1</v>
      </c>
      <c r="C71" s="874" t="s">
        <v>791</v>
      </c>
      <c r="D71" s="875"/>
      <c r="E71" s="875"/>
      <c r="F71" s="875"/>
      <c r="G71" s="875"/>
      <c r="H71" s="875"/>
      <c r="I71" s="875"/>
      <c r="J71" s="876">
        <v>4011005003784</v>
      </c>
      <c r="K71" s="877"/>
      <c r="L71" s="877"/>
      <c r="M71" s="877"/>
      <c r="N71" s="877"/>
      <c r="O71" s="877"/>
      <c r="P71" s="878" t="s">
        <v>736</v>
      </c>
      <c r="Q71" s="879"/>
      <c r="R71" s="879"/>
      <c r="S71" s="879"/>
      <c r="T71" s="879"/>
      <c r="U71" s="879"/>
      <c r="V71" s="879"/>
      <c r="W71" s="879"/>
      <c r="X71" s="879"/>
      <c r="Y71" s="880">
        <v>2</v>
      </c>
      <c r="Z71" s="881"/>
      <c r="AA71" s="881"/>
      <c r="AB71" s="882"/>
      <c r="AC71" s="988" t="s">
        <v>331</v>
      </c>
      <c r="AD71" s="988"/>
      <c r="AE71" s="988"/>
      <c r="AF71" s="988"/>
      <c r="AG71" s="988"/>
      <c r="AH71" s="885" t="s">
        <v>739</v>
      </c>
      <c r="AI71" s="886"/>
      <c r="AJ71" s="886"/>
      <c r="AK71" s="886"/>
      <c r="AL71" s="869">
        <v>100</v>
      </c>
      <c r="AM71" s="870"/>
      <c r="AN71" s="870"/>
      <c r="AO71" s="871"/>
      <c r="AP71" s="872"/>
      <c r="AQ71" s="872"/>
      <c r="AR71" s="872"/>
      <c r="AS71" s="872"/>
      <c r="AT71" s="872"/>
      <c r="AU71" s="872"/>
      <c r="AV71" s="872"/>
      <c r="AW71" s="872"/>
      <c r="AX71" s="872"/>
      <c r="AY71">
        <f>COUNTA($C$71)</f>
        <v>1</v>
      </c>
    </row>
    <row r="72" spans="1:51" ht="26.25" hidden="1"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hidden="1"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hidden="1"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hidden="1"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hidden="1"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hidden="1"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hidden="1"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hidden="1"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hidden="1"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hidden="1"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hidden="1"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hidden="1"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hidden="1"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hidden="1"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hidden="1"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hidden="1"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hidden="1"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hidden="1"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hidden="1"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hidden="1"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hidden="1"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hidden="1"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hidden="1"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hidden="1"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hidden="1"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hidden="1"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hidden="1"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18" hidden="1"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62"/>
      <c r="B102" s="862"/>
      <c r="C102" s="862" t="s">
        <v>24</v>
      </c>
      <c r="D102" s="862"/>
      <c r="E102" s="862"/>
      <c r="F102" s="862"/>
      <c r="G102" s="862"/>
      <c r="H102" s="862"/>
      <c r="I102" s="862"/>
      <c r="J102" s="989" t="s">
        <v>270</v>
      </c>
      <c r="K102" s="990"/>
      <c r="L102" s="990"/>
      <c r="M102" s="990"/>
      <c r="N102" s="990"/>
      <c r="O102" s="990"/>
      <c r="P102" s="430" t="s">
        <v>25</v>
      </c>
      <c r="Q102" s="430"/>
      <c r="R102" s="430"/>
      <c r="S102" s="430"/>
      <c r="T102" s="430"/>
      <c r="U102" s="430"/>
      <c r="V102" s="430"/>
      <c r="W102" s="430"/>
      <c r="X102" s="430"/>
      <c r="Y102" s="864" t="s">
        <v>310</v>
      </c>
      <c r="Z102" s="865"/>
      <c r="AA102" s="865"/>
      <c r="AB102" s="865"/>
      <c r="AC102" s="989" t="s">
        <v>302</v>
      </c>
      <c r="AD102" s="989"/>
      <c r="AE102" s="989"/>
      <c r="AF102" s="989"/>
      <c r="AG102" s="989"/>
      <c r="AH102" s="864" t="s">
        <v>235</v>
      </c>
      <c r="AI102" s="862"/>
      <c r="AJ102" s="862"/>
      <c r="AK102" s="862"/>
      <c r="AL102" s="862" t="s">
        <v>19</v>
      </c>
      <c r="AM102" s="862"/>
      <c r="AN102" s="862"/>
      <c r="AO102" s="866"/>
      <c r="AP102" s="991" t="s">
        <v>271</v>
      </c>
      <c r="AQ102" s="991"/>
      <c r="AR102" s="991"/>
      <c r="AS102" s="991"/>
      <c r="AT102" s="991"/>
      <c r="AU102" s="991"/>
      <c r="AV102" s="991"/>
      <c r="AW102" s="991"/>
      <c r="AX102" s="991"/>
      <c r="AY102" s="34">
        <f>$AY$100</f>
        <v>1</v>
      </c>
    </row>
    <row r="103" spans="1:51" ht="35.1" customHeight="1" x14ac:dyDescent="0.15">
      <c r="A103" s="987">
        <v>1</v>
      </c>
      <c r="B103" s="987">
        <v>1</v>
      </c>
      <c r="C103" s="874" t="s">
        <v>792</v>
      </c>
      <c r="D103" s="875"/>
      <c r="E103" s="875"/>
      <c r="F103" s="875"/>
      <c r="G103" s="875"/>
      <c r="H103" s="875"/>
      <c r="I103" s="875"/>
      <c r="J103" s="876">
        <v>4010401022860</v>
      </c>
      <c r="K103" s="877"/>
      <c r="L103" s="877"/>
      <c r="M103" s="877"/>
      <c r="N103" s="877"/>
      <c r="O103" s="877"/>
      <c r="P103" s="878" t="s">
        <v>738</v>
      </c>
      <c r="Q103" s="879"/>
      <c r="R103" s="879"/>
      <c r="S103" s="879"/>
      <c r="T103" s="879"/>
      <c r="U103" s="879"/>
      <c r="V103" s="879"/>
      <c r="W103" s="879"/>
      <c r="X103" s="879"/>
      <c r="Y103" s="880">
        <v>0</v>
      </c>
      <c r="Z103" s="881"/>
      <c r="AA103" s="881"/>
      <c r="AB103" s="882"/>
      <c r="AC103" s="988" t="s">
        <v>331</v>
      </c>
      <c r="AD103" s="988"/>
      <c r="AE103" s="988"/>
      <c r="AF103" s="988"/>
      <c r="AG103" s="988"/>
      <c r="AH103" s="885" t="s">
        <v>739</v>
      </c>
      <c r="AI103" s="886"/>
      <c r="AJ103" s="886"/>
      <c r="AK103" s="886"/>
      <c r="AL103" s="869">
        <v>100</v>
      </c>
      <c r="AM103" s="870"/>
      <c r="AN103" s="870"/>
      <c r="AO103" s="871"/>
      <c r="AP103" s="872"/>
      <c r="AQ103" s="872"/>
      <c r="AR103" s="872"/>
      <c r="AS103" s="872"/>
      <c r="AT103" s="872"/>
      <c r="AU103" s="872"/>
      <c r="AV103" s="872"/>
      <c r="AW103" s="872"/>
      <c r="AX103" s="872"/>
      <c r="AY103" s="34">
        <f>$AY$100</f>
        <v>1</v>
      </c>
    </row>
    <row r="104" spans="1:51" ht="26.25" hidden="1"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hidden="1"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hidden="1"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hidden="1"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hidden="1"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hidden="1"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hidden="1"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hidden="1"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hidden="1"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hidden="1"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hidden="1"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hidden="1"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hidden="1"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hidden="1"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hidden="1"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hidden="1"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hidden="1"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hidden="1"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hidden="1"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hidden="1"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hidden="1"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hidden="1"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hidden="1"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hidden="1"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hidden="1"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hidden="1"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hidden="1"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hidden="1"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hidden="1"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270</v>
      </c>
      <c r="K135" s="990"/>
      <c r="L135" s="990"/>
      <c r="M135" s="990"/>
      <c r="N135" s="990"/>
      <c r="O135" s="990"/>
      <c r="P135" s="430" t="s">
        <v>25</v>
      </c>
      <c r="Q135" s="430"/>
      <c r="R135" s="430"/>
      <c r="S135" s="430"/>
      <c r="T135" s="430"/>
      <c r="U135" s="430"/>
      <c r="V135" s="430"/>
      <c r="W135" s="430"/>
      <c r="X135" s="430"/>
      <c r="Y135" s="864" t="s">
        <v>310</v>
      </c>
      <c r="Z135" s="865"/>
      <c r="AA135" s="865"/>
      <c r="AB135" s="865"/>
      <c r="AC135" s="989" t="s">
        <v>302</v>
      </c>
      <c r="AD135" s="989"/>
      <c r="AE135" s="989"/>
      <c r="AF135" s="989"/>
      <c r="AG135" s="989"/>
      <c r="AH135" s="864" t="s">
        <v>235</v>
      </c>
      <c r="AI135" s="862"/>
      <c r="AJ135" s="862"/>
      <c r="AK135" s="862"/>
      <c r="AL135" s="862" t="s">
        <v>19</v>
      </c>
      <c r="AM135" s="862"/>
      <c r="AN135" s="862"/>
      <c r="AO135" s="866"/>
      <c r="AP135" s="991" t="s">
        <v>271</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270</v>
      </c>
      <c r="K168" s="990"/>
      <c r="L168" s="990"/>
      <c r="M168" s="990"/>
      <c r="N168" s="990"/>
      <c r="O168" s="990"/>
      <c r="P168" s="430" t="s">
        <v>25</v>
      </c>
      <c r="Q168" s="430"/>
      <c r="R168" s="430"/>
      <c r="S168" s="430"/>
      <c r="T168" s="430"/>
      <c r="U168" s="430"/>
      <c r="V168" s="430"/>
      <c r="W168" s="430"/>
      <c r="X168" s="430"/>
      <c r="Y168" s="864" t="s">
        <v>310</v>
      </c>
      <c r="Z168" s="865"/>
      <c r="AA168" s="865"/>
      <c r="AB168" s="865"/>
      <c r="AC168" s="989" t="s">
        <v>302</v>
      </c>
      <c r="AD168" s="989"/>
      <c r="AE168" s="989"/>
      <c r="AF168" s="989"/>
      <c r="AG168" s="989"/>
      <c r="AH168" s="864" t="s">
        <v>235</v>
      </c>
      <c r="AI168" s="862"/>
      <c r="AJ168" s="862"/>
      <c r="AK168" s="862"/>
      <c r="AL168" s="862" t="s">
        <v>19</v>
      </c>
      <c r="AM168" s="862"/>
      <c r="AN168" s="862"/>
      <c r="AO168" s="866"/>
      <c r="AP168" s="991" t="s">
        <v>271</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270</v>
      </c>
      <c r="K201" s="990"/>
      <c r="L201" s="990"/>
      <c r="M201" s="990"/>
      <c r="N201" s="990"/>
      <c r="O201" s="990"/>
      <c r="P201" s="430" t="s">
        <v>25</v>
      </c>
      <c r="Q201" s="430"/>
      <c r="R201" s="430"/>
      <c r="S201" s="430"/>
      <c r="T201" s="430"/>
      <c r="U201" s="430"/>
      <c r="V201" s="430"/>
      <c r="W201" s="430"/>
      <c r="X201" s="430"/>
      <c r="Y201" s="864" t="s">
        <v>310</v>
      </c>
      <c r="Z201" s="865"/>
      <c r="AA201" s="865"/>
      <c r="AB201" s="865"/>
      <c r="AC201" s="989" t="s">
        <v>302</v>
      </c>
      <c r="AD201" s="989"/>
      <c r="AE201" s="989"/>
      <c r="AF201" s="989"/>
      <c r="AG201" s="989"/>
      <c r="AH201" s="864" t="s">
        <v>235</v>
      </c>
      <c r="AI201" s="862"/>
      <c r="AJ201" s="862"/>
      <c r="AK201" s="862"/>
      <c r="AL201" s="862" t="s">
        <v>19</v>
      </c>
      <c r="AM201" s="862"/>
      <c r="AN201" s="862"/>
      <c r="AO201" s="866"/>
      <c r="AP201" s="991" t="s">
        <v>271</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270</v>
      </c>
      <c r="K234" s="990"/>
      <c r="L234" s="990"/>
      <c r="M234" s="990"/>
      <c r="N234" s="990"/>
      <c r="O234" s="990"/>
      <c r="P234" s="430" t="s">
        <v>25</v>
      </c>
      <c r="Q234" s="430"/>
      <c r="R234" s="430"/>
      <c r="S234" s="430"/>
      <c r="T234" s="430"/>
      <c r="U234" s="430"/>
      <c r="V234" s="430"/>
      <c r="W234" s="430"/>
      <c r="X234" s="430"/>
      <c r="Y234" s="864" t="s">
        <v>310</v>
      </c>
      <c r="Z234" s="865"/>
      <c r="AA234" s="865"/>
      <c r="AB234" s="865"/>
      <c r="AC234" s="989" t="s">
        <v>302</v>
      </c>
      <c r="AD234" s="989"/>
      <c r="AE234" s="989"/>
      <c r="AF234" s="989"/>
      <c r="AG234" s="989"/>
      <c r="AH234" s="864" t="s">
        <v>235</v>
      </c>
      <c r="AI234" s="862"/>
      <c r="AJ234" s="862"/>
      <c r="AK234" s="862"/>
      <c r="AL234" s="862" t="s">
        <v>19</v>
      </c>
      <c r="AM234" s="862"/>
      <c r="AN234" s="862"/>
      <c r="AO234" s="866"/>
      <c r="AP234" s="991" t="s">
        <v>271</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270</v>
      </c>
      <c r="K267" s="990"/>
      <c r="L267" s="990"/>
      <c r="M267" s="990"/>
      <c r="N267" s="990"/>
      <c r="O267" s="990"/>
      <c r="P267" s="430" t="s">
        <v>25</v>
      </c>
      <c r="Q267" s="430"/>
      <c r="R267" s="430"/>
      <c r="S267" s="430"/>
      <c r="T267" s="430"/>
      <c r="U267" s="430"/>
      <c r="V267" s="430"/>
      <c r="W267" s="430"/>
      <c r="X267" s="430"/>
      <c r="Y267" s="864" t="s">
        <v>310</v>
      </c>
      <c r="Z267" s="865"/>
      <c r="AA267" s="865"/>
      <c r="AB267" s="865"/>
      <c r="AC267" s="989" t="s">
        <v>302</v>
      </c>
      <c r="AD267" s="989"/>
      <c r="AE267" s="989"/>
      <c r="AF267" s="989"/>
      <c r="AG267" s="989"/>
      <c r="AH267" s="864" t="s">
        <v>235</v>
      </c>
      <c r="AI267" s="862"/>
      <c r="AJ267" s="862"/>
      <c r="AK267" s="862"/>
      <c r="AL267" s="862" t="s">
        <v>19</v>
      </c>
      <c r="AM267" s="862"/>
      <c r="AN267" s="862"/>
      <c r="AO267" s="866"/>
      <c r="AP267" s="991" t="s">
        <v>271</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270</v>
      </c>
      <c r="K300" s="990"/>
      <c r="L300" s="990"/>
      <c r="M300" s="990"/>
      <c r="N300" s="990"/>
      <c r="O300" s="990"/>
      <c r="P300" s="430" t="s">
        <v>25</v>
      </c>
      <c r="Q300" s="430"/>
      <c r="R300" s="430"/>
      <c r="S300" s="430"/>
      <c r="T300" s="430"/>
      <c r="U300" s="430"/>
      <c r="V300" s="430"/>
      <c r="W300" s="430"/>
      <c r="X300" s="430"/>
      <c r="Y300" s="864" t="s">
        <v>310</v>
      </c>
      <c r="Z300" s="865"/>
      <c r="AA300" s="865"/>
      <c r="AB300" s="865"/>
      <c r="AC300" s="989" t="s">
        <v>302</v>
      </c>
      <c r="AD300" s="989"/>
      <c r="AE300" s="989"/>
      <c r="AF300" s="989"/>
      <c r="AG300" s="989"/>
      <c r="AH300" s="864" t="s">
        <v>235</v>
      </c>
      <c r="AI300" s="862"/>
      <c r="AJ300" s="862"/>
      <c r="AK300" s="862"/>
      <c r="AL300" s="862" t="s">
        <v>19</v>
      </c>
      <c r="AM300" s="862"/>
      <c r="AN300" s="862"/>
      <c r="AO300" s="866"/>
      <c r="AP300" s="991" t="s">
        <v>271</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270</v>
      </c>
      <c r="K333" s="990"/>
      <c r="L333" s="990"/>
      <c r="M333" s="990"/>
      <c r="N333" s="990"/>
      <c r="O333" s="990"/>
      <c r="P333" s="430" t="s">
        <v>25</v>
      </c>
      <c r="Q333" s="430"/>
      <c r="R333" s="430"/>
      <c r="S333" s="430"/>
      <c r="T333" s="430"/>
      <c r="U333" s="430"/>
      <c r="V333" s="430"/>
      <c r="W333" s="430"/>
      <c r="X333" s="430"/>
      <c r="Y333" s="864" t="s">
        <v>310</v>
      </c>
      <c r="Z333" s="865"/>
      <c r="AA333" s="865"/>
      <c r="AB333" s="865"/>
      <c r="AC333" s="989" t="s">
        <v>302</v>
      </c>
      <c r="AD333" s="989"/>
      <c r="AE333" s="989"/>
      <c r="AF333" s="989"/>
      <c r="AG333" s="989"/>
      <c r="AH333" s="864" t="s">
        <v>235</v>
      </c>
      <c r="AI333" s="862"/>
      <c r="AJ333" s="862"/>
      <c r="AK333" s="862"/>
      <c r="AL333" s="862" t="s">
        <v>19</v>
      </c>
      <c r="AM333" s="862"/>
      <c r="AN333" s="862"/>
      <c r="AO333" s="866"/>
      <c r="AP333" s="991" t="s">
        <v>271</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270</v>
      </c>
      <c r="K366" s="990"/>
      <c r="L366" s="990"/>
      <c r="M366" s="990"/>
      <c r="N366" s="990"/>
      <c r="O366" s="990"/>
      <c r="P366" s="430" t="s">
        <v>25</v>
      </c>
      <c r="Q366" s="430"/>
      <c r="R366" s="430"/>
      <c r="S366" s="430"/>
      <c r="T366" s="430"/>
      <c r="U366" s="430"/>
      <c r="V366" s="430"/>
      <c r="W366" s="430"/>
      <c r="X366" s="430"/>
      <c r="Y366" s="864" t="s">
        <v>310</v>
      </c>
      <c r="Z366" s="865"/>
      <c r="AA366" s="865"/>
      <c r="AB366" s="865"/>
      <c r="AC366" s="989" t="s">
        <v>302</v>
      </c>
      <c r="AD366" s="989"/>
      <c r="AE366" s="989"/>
      <c r="AF366" s="989"/>
      <c r="AG366" s="989"/>
      <c r="AH366" s="864" t="s">
        <v>235</v>
      </c>
      <c r="AI366" s="862"/>
      <c r="AJ366" s="862"/>
      <c r="AK366" s="862"/>
      <c r="AL366" s="862" t="s">
        <v>19</v>
      </c>
      <c r="AM366" s="862"/>
      <c r="AN366" s="862"/>
      <c r="AO366" s="866"/>
      <c r="AP366" s="991" t="s">
        <v>271</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270</v>
      </c>
      <c r="K399" s="990"/>
      <c r="L399" s="990"/>
      <c r="M399" s="990"/>
      <c r="N399" s="990"/>
      <c r="O399" s="990"/>
      <c r="P399" s="430" t="s">
        <v>25</v>
      </c>
      <c r="Q399" s="430"/>
      <c r="R399" s="430"/>
      <c r="S399" s="430"/>
      <c r="T399" s="430"/>
      <c r="U399" s="430"/>
      <c r="V399" s="430"/>
      <c r="W399" s="430"/>
      <c r="X399" s="430"/>
      <c r="Y399" s="864" t="s">
        <v>310</v>
      </c>
      <c r="Z399" s="865"/>
      <c r="AA399" s="865"/>
      <c r="AB399" s="865"/>
      <c r="AC399" s="989" t="s">
        <v>302</v>
      </c>
      <c r="AD399" s="989"/>
      <c r="AE399" s="989"/>
      <c r="AF399" s="989"/>
      <c r="AG399" s="989"/>
      <c r="AH399" s="864" t="s">
        <v>235</v>
      </c>
      <c r="AI399" s="862"/>
      <c r="AJ399" s="862"/>
      <c r="AK399" s="862"/>
      <c r="AL399" s="862" t="s">
        <v>19</v>
      </c>
      <c r="AM399" s="862"/>
      <c r="AN399" s="862"/>
      <c r="AO399" s="866"/>
      <c r="AP399" s="991" t="s">
        <v>271</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270</v>
      </c>
      <c r="K432" s="990"/>
      <c r="L432" s="990"/>
      <c r="M432" s="990"/>
      <c r="N432" s="990"/>
      <c r="O432" s="990"/>
      <c r="P432" s="430" t="s">
        <v>25</v>
      </c>
      <c r="Q432" s="430"/>
      <c r="R432" s="430"/>
      <c r="S432" s="430"/>
      <c r="T432" s="430"/>
      <c r="U432" s="430"/>
      <c r="V432" s="430"/>
      <c r="W432" s="430"/>
      <c r="X432" s="430"/>
      <c r="Y432" s="864" t="s">
        <v>310</v>
      </c>
      <c r="Z432" s="865"/>
      <c r="AA432" s="865"/>
      <c r="AB432" s="865"/>
      <c r="AC432" s="989" t="s">
        <v>302</v>
      </c>
      <c r="AD432" s="989"/>
      <c r="AE432" s="989"/>
      <c r="AF432" s="989"/>
      <c r="AG432" s="989"/>
      <c r="AH432" s="864" t="s">
        <v>235</v>
      </c>
      <c r="AI432" s="862"/>
      <c r="AJ432" s="862"/>
      <c r="AK432" s="862"/>
      <c r="AL432" s="862" t="s">
        <v>19</v>
      </c>
      <c r="AM432" s="862"/>
      <c r="AN432" s="862"/>
      <c r="AO432" s="866"/>
      <c r="AP432" s="991" t="s">
        <v>271</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270</v>
      </c>
      <c r="K465" s="990"/>
      <c r="L465" s="990"/>
      <c r="M465" s="990"/>
      <c r="N465" s="990"/>
      <c r="O465" s="990"/>
      <c r="P465" s="430" t="s">
        <v>25</v>
      </c>
      <c r="Q465" s="430"/>
      <c r="R465" s="430"/>
      <c r="S465" s="430"/>
      <c r="T465" s="430"/>
      <c r="U465" s="430"/>
      <c r="V465" s="430"/>
      <c r="W465" s="430"/>
      <c r="X465" s="430"/>
      <c r="Y465" s="864" t="s">
        <v>310</v>
      </c>
      <c r="Z465" s="865"/>
      <c r="AA465" s="865"/>
      <c r="AB465" s="865"/>
      <c r="AC465" s="989" t="s">
        <v>302</v>
      </c>
      <c r="AD465" s="989"/>
      <c r="AE465" s="989"/>
      <c r="AF465" s="989"/>
      <c r="AG465" s="989"/>
      <c r="AH465" s="864" t="s">
        <v>235</v>
      </c>
      <c r="AI465" s="862"/>
      <c r="AJ465" s="862"/>
      <c r="AK465" s="862"/>
      <c r="AL465" s="862" t="s">
        <v>19</v>
      </c>
      <c r="AM465" s="862"/>
      <c r="AN465" s="862"/>
      <c r="AO465" s="866"/>
      <c r="AP465" s="991" t="s">
        <v>271</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270</v>
      </c>
      <c r="K498" s="990"/>
      <c r="L498" s="990"/>
      <c r="M498" s="990"/>
      <c r="N498" s="990"/>
      <c r="O498" s="990"/>
      <c r="P498" s="430" t="s">
        <v>25</v>
      </c>
      <c r="Q498" s="430"/>
      <c r="R498" s="430"/>
      <c r="S498" s="430"/>
      <c r="T498" s="430"/>
      <c r="U498" s="430"/>
      <c r="V498" s="430"/>
      <c r="W498" s="430"/>
      <c r="X498" s="430"/>
      <c r="Y498" s="864" t="s">
        <v>310</v>
      </c>
      <c r="Z498" s="865"/>
      <c r="AA498" s="865"/>
      <c r="AB498" s="865"/>
      <c r="AC498" s="989" t="s">
        <v>302</v>
      </c>
      <c r="AD498" s="989"/>
      <c r="AE498" s="989"/>
      <c r="AF498" s="989"/>
      <c r="AG498" s="989"/>
      <c r="AH498" s="864" t="s">
        <v>235</v>
      </c>
      <c r="AI498" s="862"/>
      <c r="AJ498" s="862"/>
      <c r="AK498" s="862"/>
      <c r="AL498" s="862" t="s">
        <v>19</v>
      </c>
      <c r="AM498" s="862"/>
      <c r="AN498" s="862"/>
      <c r="AO498" s="866"/>
      <c r="AP498" s="991" t="s">
        <v>271</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270</v>
      </c>
      <c r="K531" s="990"/>
      <c r="L531" s="990"/>
      <c r="M531" s="990"/>
      <c r="N531" s="990"/>
      <c r="O531" s="990"/>
      <c r="P531" s="430" t="s">
        <v>25</v>
      </c>
      <c r="Q531" s="430"/>
      <c r="R531" s="430"/>
      <c r="S531" s="430"/>
      <c r="T531" s="430"/>
      <c r="U531" s="430"/>
      <c r="V531" s="430"/>
      <c r="W531" s="430"/>
      <c r="X531" s="430"/>
      <c r="Y531" s="864" t="s">
        <v>310</v>
      </c>
      <c r="Z531" s="865"/>
      <c r="AA531" s="865"/>
      <c r="AB531" s="865"/>
      <c r="AC531" s="989" t="s">
        <v>302</v>
      </c>
      <c r="AD531" s="989"/>
      <c r="AE531" s="989"/>
      <c r="AF531" s="989"/>
      <c r="AG531" s="989"/>
      <c r="AH531" s="864" t="s">
        <v>235</v>
      </c>
      <c r="AI531" s="862"/>
      <c r="AJ531" s="862"/>
      <c r="AK531" s="862"/>
      <c r="AL531" s="862" t="s">
        <v>19</v>
      </c>
      <c r="AM531" s="862"/>
      <c r="AN531" s="862"/>
      <c r="AO531" s="866"/>
      <c r="AP531" s="991" t="s">
        <v>271</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270</v>
      </c>
      <c r="K564" s="990"/>
      <c r="L564" s="990"/>
      <c r="M564" s="990"/>
      <c r="N564" s="990"/>
      <c r="O564" s="990"/>
      <c r="P564" s="430" t="s">
        <v>25</v>
      </c>
      <c r="Q564" s="430"/>
      <c r="R564" s="430"/>
      <c r="S564" s="430"/>
      <c r="T564" s="430"/>
      <c r="U564" s="430"/>
      <c r="V564" s="430"/>
      <c r="W564" s="430"/>
      <c r="X564" s="430"/>
      <c r="Y564" s="864" t="s">
        <v>310</v>
      </c>
      <c r="Z564" s="865"/>
      <c r="AA564" s="865"/>
      <c r="AB564" s="865"/>
      <c r="AC564" s="989" t="s">
        <v>302</v>
      </c>
      <c r="AD564" s="989"/>
      <c r="AE564" s="989"/>
      <c r="AF564" s="989"/>
      <c r="AG564" s="989"/>
      <c r="AH564" s="864" t="s">
        <v>235</v>
      </c>
      <c r="AI564" s="862"/>
      <c r="AJ564" s="862"/>
      <c r="AK564" s="862"/>
      <c r="AL564" s="862" t="s">
        <v>19</v>
      </c>
      <c r="AM564" s="862"/>
      <c r="AN564" s="862"/>
      <c r="AO564" s="866"/>
      <c r="AP564" s="991" t="s">
        <v>271</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270</v>
      </c>
      <c r="K597" s="990"/>
      <c r="L597" s="990"/>
      <c r="M597" s="990"/>
      <c r="N597" s="990"/>
      <c r="O597" s="990"/>
      <c r="P597" s="430" t="s">
        <v>25</v>
      </c>
      <c r="Q597" s="430"/>
      <c r="R597" s="430"/>
      <c r="S597" s="430"/>
      <c r="T597" s="430"/>
      <c r="U597" s="430"/>
      <c r="V597" s="430"/>
      <c r="W597" s="430"/>
      <c r="X597" s="430"/>
      <c r="Y597" s="864" t="s">
        <v>310</v>
      </c>
      <c r="Z597" s="865"/>
      <c r="AA597" s="865"/>
      <c r="AB597" s="865"/>
      <c r="AC597" s="989" t="s">
        <v>302</v>
      </c>
      <c r="AD597" s="989"/>
      <c r="AE597" s="989"/>
      <c r="AF597" s="989"/>
      <c r="AG597" s="989"/>
      <c r="AH597" s="864" t="s">
        <v>235</v>
      </c>
      <c r="AI597" s="862"/>
      <c r="AJ597" s="862"/>
      <c r="AK597" s="862"/>
      <c r="AL597" s="862" t="s">
        <v>19</v>
      </c>
      <c r="AM597" s="862"/>
      <c r="AN597" s="862"/>
      <c r="AO597" s="866"/>
      <c r="AP597" s="991" t="s">
        <v>271</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270</v>
      </c>
      <c r="K630" s="990"/>
      <c r="L630" s="990"/>
      <c r="M630" s="990"/>
      <c r="N630" s="990"/>
      <c r="O630" s="990"/>
      <c r="P630" s="430" t="s">
        <v>25</v>
      </c>
      <c r="Q630" s="430"/>
      <c r="R630" s="430"/>
      <c r="S630" s="430"/>
      <c r="T630" s="430"/>
      <c r="U630" s="430"/>
      <c r="V630" s="430"/>
      <c r="W630" s="430"/>
      <c r="X630" s="430"/>
      <c r="Y630" s="864" t="s">
        <v>310</v>
      </c>
      <c r="Z630" s="865"/>
      <c r="AA630" s="865"/>
      <c r="AB630" s="865"/>
      <c r="AC630" s="989" t="s">
        <v>302</v>
      </c>
      <c r="AD630" s="989"/>
      <c r="AE630" s="989"/>
      <c r="AF630" s="989"/>
      <c r="AG630" s="989"/>
      <c r="AH630" s="864" t="s">
        <v>235</v>
      </c>
      <c r="AI630" s="862"/>
      <c r="AJ630" s="862"/>
      <c r="AK630" s="862"/>
      <c r="AL630" s="862" t="s">
        <v>19</v>
      </c>
      <c r="AM630" s="862"/>
      <c r="AN630" s="862"/>
      <c r="AO630" s="866"/>
      <c r="AP630" s="991" t="s">
        <v>271</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270</v>
      </c>
      <c r="K663" s="990"/>
      <c r="L663" s="990"/>
      <c r="M663" s="990"/>
      <c r="N663" s="990"/>
      <c r="O663" s="990"/>
      <c r="P663" s="430" t="s">
        <v>25</v>
      </c>
      <c r="Q663" s="430"/>
      <c r="R663" s="430"/>
      <c r="S663" s="430"/>
      <c r="T663" s="430"/>
      <c r="U663" s="430"/>
      <c r="V663" s="430"/>
      <c r="W663" s="430"/>
      <c r="X663" s="430"/>
      <c r="Y663" s="864" t="s">
        <v>310</v>
      </c>
      <c r="Z663" s="865"/>
      <c r="AA663" s="865"/>
      <c r="AB663" s="865"/>
      <c r="AC663" s="989" t="s">
        <v>302</v>
      </c>
      <c r="AD663" s="989"/>
      <c r="AE663" s="989"/>
      <c r="AF663" s="989"/>
      <c r="AG663" s="989"/>
      <c r="AH663" s="864" t="s">
        <v>235</v>
      </c>
      <c r="AI663" s="862"/>
      <c r="AJ663" s="862"/>
      <c r="AK663" s="862"/>
      <c r="AL663" s="862" t="s">
        <v>19</v>
      </c>
      <c r="AM663" s="862"/>
      <c r="AN663" s="862"/>
      <c r="AO663" s="866"/>
      <c r="AP663" s="991" t="s">
        <v>271</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270</v>
      </c>
      <c r="K696" s="990"/>
      <c r="L696" s="990"/>
      <c r="M696" s="990"/>
      <c r="N696" s="990"/>
      <c r="O696" s="990"/>
      <c r="P696" s="430" t="s">
        <v>25</v>
      </c>
      <c r="Q696" s="430"/>
      <c r="R696" s="430"/>
      <c r="S696" s="430"/>
      <c r="T696" s="430"/>
      <c r="U696" s="430"/>
      <c r="V696" s="430"/>
      <c r="W696" s="430"/>
      <c r="X696" s="430"/>
      <c r="Y696" s="864" t="s">
        <v>310</v>
      </c>
      <c r="Z696" s="865"/>
      <c r="AA696" s="865"/>
      <c r="AB696" s="865"/>
      <c r="AC696" s="989" t="s">
        <v>302</v>
      </c>
      <c r="AD696" s="989"/>
      <c r="AE696" s="989"/>
      <c r="AF696" s="989"/>
      <c r="AG696" s="989"/>
      <c r="AH696" s="864" t="s">
        <v>235</v>
      </c>
      <c r="AI696" s="862"/>
      <c r="AJ696" s="862"/>
      <c r="AK696" s="862"/>
      <c r="AL696" s="862" t="s">
        <v>19</v>
      </c>
      <c r="AM696" s="862"/>
      <c r="AN696" s="862"/>
      <c r="AO696" s="866"/>
      <c r="AP696" s="991" t="s">
        <v>271</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270</v>
      </c>
      <c r="K729" s="990"/>
      <c r="L729" s="990"/>
      <c r="M729" s="990"/>
      <c r="N729" s="990"/>
      <c r="O729" s="990"/>
      <c r="P729" s="430" t="s">
        <v>25</v>
      </c>
      <c r="Q729" s="430"/>
      <c r="R729" s="430"/>
      <c r="S729" s="430"/>
      <c r="T729" s="430"/>
      <c r="U729" s="430"/>
      <c r="V729" s="430"/>
      <c r="W729" s="430"/>
      <c r="X729" s="430"/>
      <c r="Y729" s="864" t="s">
        <v>310</v>
      </c>
      <c r="Z729" s="865"/>
      <c r="AA729" s="865"/>
      <c r="AB729" s="865"/>
      <c r="AC729" s="989" t="s">
        <v>302</v>
      </c>
      <c r="AD729" s="989"/>
      <c r="AE729" s="989"/>
      <c r="AF729" s="989"/>
      <c r="AG729" s="989"/>
      <c r="AH729" s="864" t="s">
        <v>235</v>
      </c>
      <c r="AI729" s="862"/>
      <c r="AJ729" s="862"/>
      <c r="AK729" s="862"/>
      <c r="AL729" s="862" t="s">
        <v>19</v>
      </c>
      <c r="AM729" s="862"/>
      <c r="AN729" s="862"/>
      <c r="AO729" s="866"/>
      <c r="AP729" s="991" t="s">
        <v>271</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270</v>
      </c>
      <c r="K762" s="990"/>
      <c r="L762" s="990"/>
      <c r="M762" s="990"/>
      <c r="N762" s="990"/>
      <c r="O762" s="990"/>
      <c r="P762" s="430" t="s">
        <v>25</v>
      </c>
      <c r="Q762" s="430"/>
      <c r="R762" s="430"/>
      <c r="S762" s="430"/>
      <c r="T762" s="430"/>
      <c r="U762" s="430"/>
      <c r="V762" s="430"/>
      <c r="W762" s="430"/>
      <c r="X762" s="430"/>
      <c r="Y762" s="864" t="s">
        <v>310</v>
      </c>
      <c r="Z762" s="865"/>
      <c r="AA762" s="865"/>
      <c r="AB762" s="865"/>
      <c r="AC762" s="989" t="s">
        <v>302</v>
      </c>
      <c r="AD762" s="989"/>
      <c r="AE762" s="989"/>
      <c r="AF762" s="989"/>
      <c r="AG762" s="989"/>
      <c r="AH762" s="864" t="s">
        <v>235</v>
      </c>
      <c r="AI762" s="862"/>
      <c r="AJ762" s="862"/>
      <c r="AK762" s="862"/>
      <c r="AL762" s="862" t="s">
        <v>19</v>
      </c>
      <c r="AM762" s="862"/>
      <c r="AN762" s="862"/>
      <c r="AO762" s="866"/>
      <c r="AP762" s="991" t="s">
        <v>271</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270</v>
      </c>
      <c r="K795" s="990"/>
      <c r="L795" s="990"/>
      <c r="M795" s="990"/>
      <c r="N795" s="990"/>
      <c r="O795" s="990"/>
      <c r="P795" s="430" t="s">
        <v>25</v>
      </c>
      <c r="Q795" s="430"/>
      <c r="R795" s="430"/>
      <c r="S795" s="430"/>
      <c r="T795" s="430"/>
      <c r="U795" s="430"/>
      <c r="V795" s="430"/>
      <c r="W795" s="430"/>
      <c r="X795" s="430"/>
      <c r="Y795" s="864" t="s">
        <v>310</v>
      </c>
      <c r="Z795" s="865"/>
      <c r="AA795" s="865"/>
      <c r="AB795" s="865"/>
      <c r="AC795" s="989" t="s">
        <v>302</v>
      </c>
      <c r="AD795" s="989"/>
      <c r="AE795" s="989"/>
      <c r="AF795" s="989"/>
      <c r="AG795" s="989"/>
      <c r="AH795" s="864" t="s">
        <v>235</v>
      </c>
      <c r="AI795" s="862"/>
      <c r="AJ795" s="862"/>
      <c r="AK795" s="862"/>
      <c r="AL795" s="862" t="s">
        <v>19</v>
      </c>
      <c r="AM795" s="862"/>
      <c r="AN795" s="862"/>
      <c r="AO795" s="866"/>
      <c r="AP795" s="991" t="s">
        <v>271</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270</v>
      </c>
      <c r="K828" s="990"/>
      <c r="L828" s="990"/>
      <c r="M828" s="990"/>
      <c r="N828" s="990"/>
      <c r="O828" s="990"/>
      <c r="P828" s="430" t="s">
        <v>25</v>
      </c>
      <c r="Q828" s="430"/>
      <c r="R828" s="430"/>
      <c r="S828" s="430"/>
      <c r="T828" s="430"/>
      <c r="U828" s="430"/>
      <c r="V828" s="430"/>
      <c r="W828" s="430"/>
      <c r="X828" s="430"/>
      <c r="Y828" s="864" t="s">
        <v>310</v>
      </c>
      <c r="Z828" s="865"/>
      <c r="AA828" s="865"/>
      <c r="AB828" s="865"/>
      <c r="AC828" s="989" t="s">
        <v>302</v>
      </c>
      <c r="AD828" s="989"/>
      <c r="AE828" s="989"/>
      <c r="AF828" s="989"/>
      <c r="AG828" s="989"/>
      <c r="AH828" s="864" t="s">
        <v>235</v>
      </c>
      <c r="AI828" s="862"/>
      <c r="AJ828" s="862"/>
      <c r="AK828" s="862"/>
      <c r="AL828" s="862" t="s">
        <v>19</v>
      </c>
      <c r="AM828" s="862"/>
      <c r="AN828" s="862"/>
      <c r="AO828" s="866"/>
      <c r="AP828" s="991" t="s">
        <v>271</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270</v>
      </c>
      <c r="K861" s="990"/>
      <c r="L861" s="990"/>
      <c r="M861" s="990"/>
      <c r="N861" s="990"/>
      <c r="O861" s="990"/>
      <c r="P861" s="430" t="s">
        <v>25</v>
      </c>
      <c r="Q861" s="430"/>
      <c r="R861" s="430"/>
      <c r="S861" s="430"/>
      <c r="T861" s="430"/>
      <c r="U861" s="430"/>
      <c r="V861" s="430"/>
      <c r="W861" s="430"/>
      <c r="X861" s="430"/>
      <c r="Y861" s="864" t="s">
        <v>310</v>
      </c>
      <c r="Z861" s="865"/>
      <c r="AA861" s="865"/>
      <c r="AB861" s="865"/>
      <c r="AC861" s="989" t="s">
        <v>302</v>
      </c>
      <c r="AD861" s="989"/>
      <c r="AE861" s="989"/>
      <c r="AF861" s="989"/>
      <c r="AG861" s="989"/>
      <c r="AH861" s="864" t="s">
        <v>235</v>
      </c>
      <c r="AI861" s="862"/>
      <c r="AJ861" s="862"/>
      <c r="AK861" s="862"/>
      <c r="AL861" s="862" t="s">
        <v>19</v>
      </c>
      <c r="AM861" s="862"/>
      <c r="AN861" s="862"/>
      <c r="AO861" s="866"/>
      <c r="AP861" s="991" t="s">
        <v>271</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270</v>
      </c>
      <c r="K894" s="990"/>
      <c r="L894" s="990"/>
      <c r="M894" s="990"/>
      <c r="N894" s="990"/>
      <c r="O894" s="990"/>
      <c r="P894" s="430" t="s">
        <v>25</v>
      </c>
      <c r="Q894" s="430"/>
      <c r="R894" s="430"/>
      <c r="S894" s="430"/>
      <c r="T894" s="430"/>
      <c r="U894" s="430"/>
      <c r="V894" s="430"/>
      <c r="W894" s="430"/>
      <c r="X894" s="430"/>
      <c r="Y894" s="864" t="s">
        <v>310</v>
      </c>
      <c r="Z894" s="865"/>
      <c r="AA894" s="865"/>
      <c r="AB894" s="865"/>
      <c r="AC894" s="989" t="s">
        <v>302</v>
      </c>
      <c r="AD894" s="989"/>
      <c r="AE894" s="989"/>
      <c r="AF894" s="989"/>
      <c r="AG894" s="989"/>
      <c r="AH894" s="864" t="s">
        <v>235</v>
      </c>
      <c r="AI894" s="862"/>
      <c r="AJ894" s="862"/>
      <c r="AK894" s="862"/>
      <c r="AL894" s="862" t="s">
        <v>19</v>
      </c>
      <c r="AM894" s="862"/>
      <c r="AN894" s="862"/>
      <c r="AO894" s="866"/>
      <c r="AP894" s="991" t="s">
        <v>271</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270</v>
      </c>
      <c r="K927" s="990"/>
      <c r="L927" s="990"/>
      <c r="M927" s="990"/>
      <c r="N927" s="990"/>
      <c r="O927" s="990"/>
      <c r="P927" s="430" t="s">
        <v>25</v>
      </c>
      <c r="Q927" s="430"/>
      <c r="R927" s="430"/>
      <c r="S927" s="430"/>
      <c r="T927" s="430"/>
      <c r="U927" s="430"/>
      <c r="V927" s="430"/>
      <c r="W927" s="430"/>
      <c r="X927" s="430"/>
      <c r="Y927" s="864" t="s">
        <v>310</v>
      </c>
      <c r="Z927" s="865"/>
      <c r="AA927" s="865"/>
      <c r="AB927" s="865"/>
      <c r="AC927" s="989" t="s">
        <v>302</v>
      </c>
      <c r="AD927" s="989"/>
      <c r="AE927" s="989"/>
      <c r="AF927" s="989"/>
      <c r="AG927" s="989"/>
      <c r="AH927" s="864" t="s">
        <v>235</v>
      </c>
      <c r="AI927" s="862"/>
      <c r="AJ927" s="862"/>
      <c r="AK927" s="862"/>
      <c r="AL927" s="862" t="s">
        <v>19</v>
      </c>
      <c r="AM927" s="862"/>
      <c r="AN927" s="862"/>
      <c r="AO927" s="866"/>
      <c r="AP927" s="991" t="s">
        <v>271</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270</v>
      </c>
      <c r="K960" s="990"/>
      <c r="L960" s="990"/>
      <c r="M960" s="990"/>
      <c r="N960" s="990"/>
      <c r="O960" s="990"/>
      <c r="P960" s="430" t="s">
        <v>25</v>
      </c>
      <c r="Q960" s="430"/>
      <c r="R960" s="430"/>
      <c r="S960" s="430"/>
      <c r="T960" s="430"/>
      <c r="U960" s="430"/>
      <c r="V960" s="430"/>
      <c r="W960" s="430"/>
      <c r="X960" s="430"/>
      <c r="Y960" s="864" t="s">
        <v>310</v>
      </c>
      <c r="Z960" s="865"/>
      <c r="AA960" s="865"/>
      <c r="AB960" s="865"/>
      <c r="AC960" s="989" t="s">
        <v>302</v>
      </c>
      <c r="AD960" s="989"/>
      <c r="AE960" s="989"/>
      <c r="AF960" s="989"/>
      <c r="AG960" s="989"/>
      <c r="AH960" s="864" t="s">
        <v>235</v>
      </c>
      <c r="AI960" s="862"/>
      <c r="AJ960" s="862"/>
      <c r="AK960" s="862"/>
      <c r="AL960" s="862" t="s">
        <v>19</v>
      </c>
      <c r="AM960" s="862"/>
      <c r="AN960" s="862"/>
      <c r="AO960" s="866"/>
      <c r="AP960" s="991" t="s">
        <v>271</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270</v>
      </c>
      <c r="K993" s="990"/>
      <c r="L993" s="990"/>
      <c r="M993" s="990"/>
      <c r="N993" s="990"/>
      <c r="O993" s="990"/>
      <c r="P993" s="430" t="s">
        <v>25</v>
      </c>
      <c r="Q993" s="430"/>
      <c r="R993" s="430"/>
      <c r="S993" s="430"/>
      <c r="T993" s="430"/>
      <c r="U993" s="430"/>
      <c r="V993" s="430"/>
      <c r="W993" s="430"/>
      <c r="X993" s="430"/>
      <c r="Y993" s="864" t="s">
        <v>310</v>
      </c>
      <c r="Z993" s="865"/>
      <c r="AA993" s="865"/>
      <c r="AB993" s="865"/>
      <c r="AC993" s="989" t="s">
        <v>302</v>
      </c>
      <c r="AD993" s="989"/>
      <c r="AE993" s="989"/>
      <c r="AF993" s="989"/>
      <c r="AG993" s="989"/>
      <c r="AH993" s="864" t="s">
        <v>235</v>
      </c>
      <c r="AI993" s="862"/>
      <c r="AJ993" s="862"/>
      <c r="AK993" s="862"/>
      <c r="AL993" s="862" t="s">
        <v>19</v>
      </c>
      <c r="AM993" s="862"/>
      <c r="AN993" s="862"/>
      <c r="AO993" s="866"/>
      <c r="AP993" s="991" t="s">
        <v>271</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270</v>
      </c>
      <c r="K1026" s="990"/>
      <c r="L1026" s="990"/>
      <c r="M1026" s="990"/>
      <c r="N1026" s="990"/>
      <c r="O1026" s="990"/>
      <c r="P1026" s="430" t="s">
        <v>25</v>
      </c>
      <c r="Q1026" s="430"/>
      <c r="R1026" s="430"/>
      <c r="S1026" s="430"/>
      <c r="T1026" s="430"/>
      <c r="U1026" s="430"/>
      <c r="V1026" s="430"/>
      <c r="W1026" s="430"/>
      <c r="X1026" s="430"/>
      <c r="Y1026" s="864" t="s">
        <v>310</v>
      </c>
      <c r="Z1026" s="865"/>
      <c r="AA1026" s="865"/>
      <c r="AB1026" s="865"/>
      <c r="AC1026" s="989" t="s">
        <v>302</v>
      </c>
      <c r="AD1026" s="989"/>
      <c r="AE1026" s="989"/>
      <c r="AF1026" s="989"/>
      <c r="AG1026" s="989"/>
      <c r="AH1026" s="864" t="s">
        <v>235</v>
      </c>
      <c r="AI1026" s="862"/>
      <c r="AJ1026" s="862"/>
      <c r="AK1026" s="862"/>
      <c r="AL1026" s="862" t="s">
        <v>19</v>
      </c>
      <c r="AM1026" s="862"/>
      <c r="AN1026" s="862"/>
      <c r="AO1026" s="866"/>
      <c r="AP1026" s="991" t="s">
        <v>271</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270</v>
      </c>
      <c r="K1059" s="990"/>
      <c r="L1059" s="990"/>
      <c r="M1059" s="990"/>
      <c r="N1059" s="990"/>
      <c r="O1059" s="990"/>
      <c r="P1059" s="430" t="s">
        <v>25</v>
      </c>
      <c r="Q1059" s="430"/>
      <c r="R1059" s="430"/>
      <c r="S1059" s="430"/>
      <c r="T1059" s="430"/>
      <c r="U1059" s="430"/>
      <c r="V1059" s="430"/>
      <c r="W1059" s="430"/>
      <c r="X1059" s="430"/>
      <c r="Y1059" s="864" t="s">
        <v>310</v>
      </c>
      <c r="Z1059" s="865"/>
      <c r="AA1059" s="865"/>
      <c r="AB1059" s="865"/>
      <c r="AC1059" s="989" t="s">
        <v>302</v>
      </c>
      <c r="AD1059" s="989"/>
      <c r="AE1059" s="989"/>
      <c r="AF1059" s="989"/>
      <c r="AG1059" s="989"/>
      <c r="AH1059" s="864" t="s">
        <v>235</v>
      </c>
      <c r="AI1059" s="862"/>
      <c r="AJ1059" s="862"/>
      <c r="AK1059" s="862"/>
      <c r="AL1059" s="862" t="s">
        <v>19</v>
      </c>
      <c r="AM1059" s="862"/>
      <c r="AN1059" s="862"/>
      <c r="AO1059" s="866"/>
      <c r="AP1059" s="991" t="s">
        <v>271</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270</v>
      </c>
      <c r="K1092" s="990"/>
      <c r="L1092" s="990"/>
      <c r="M1092" s="990"/>
      <c r="N1092" s="990"/>
      <c r="O1092" s="990"/>
      <c r="P1092" s="430" t="s">
        <v>25</v>
      </c>
      <c r="Q1092" s="430"/>
      <c r="R1092" s="430"/>
      <c r="S1092" s="430"/>
      <c r="T1092" s="430"/>
      <c r="U1092" s="430"/>
      <c r="V1092" s="430"/>
      <c r="W1092" s="430"/>
      <c r="X1092" s="430"/>
      <c r="Y1092" s="864" t="s">
        <v>310</v>
      </c>
      <c r="Z1092" s="865"/>
      <c r="AA1092" s="865"/>
      <c r="AB1092" s="865"/>
      <c r="AC1092" s="989" t="s">
        <v>302</v>
      </c>
      <c r="AD1092" s="989"/>
      <c r="AE1092" s="989"/>
      <c r="AF1092" s="989"/>
      <c r="AG1092" s="989"/>
      <c r="AH1092" s="864" t="s">
        <v>235</v>
      </c>
      <c r="AI1092" s="862"/>
      <c r="AJ1092" s="862"/>
      <c r="AK1092" s="862"/>
      <c r="AL1092" s="862" t="s">
        <v>19</v>
      </c>
      <c r="AM1092" s="862"/>
      <c r="AN1092" s="862"/>
      <c r="AO1092" s="866"/>
      <c r="AP1092" s="991" t="s">
        <v>271</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270</v>
      </c>
      <c r="K1125" s="990"/>
      <c r="L1125" s="990"/>
      <c r="M1125" s="990"/>
      <c r="N1125" s="990"/>
      <c r="O1125" s="990"/>
      <c r="P1125" s="430" t="s">
        <v>25</v>
      </c>
      <c r="Q1125" s="430"/>
      <c r="R1125" s="430"/>
      <c r="S1125" s="430"/>
      <c r="T1125" s="430"/>
      <c r="U1125" s="430"/>
      <c r="V1125" s="430"/>
      <c r="W1125" s="430"/>
      <c r="X1125" s="430"/>
      <c r="Y1125" s="864" t="s">
        <v>310</v>
      </c>
      <c r="Z1125" s="865"/>
      <c r="AA1125" s="865"/>
      <c r="AB1125" s="865"/>
      <c r="AC1125" s="989" t="s">
        <v>302</v>
      </c>
      <c r="AD1125" s="989"/>
      <c r="AE1125" s="989"/>
      <c r="AF1125" s="989"/>
      <c r="AG1125" s="989"/>
      <c r="AH1125" s="864" t="s">
        <v>235</v>
      </c>
      <c r="AI1125" s="862"/>
      <c r="AJ1125" s="862"/>
      <c r="AK1125" s="862"/>
      <c r="AL1125" s="862" t="s">
        <v>19</v>
      </c>
      <c r="AM1125" s="862"/>
      <c r="AN1125" s="862"/>
      <c r="AO1125" s="866"/>
      <c r="AP1125" s="991" t="s">
        <v>271</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270</v>
      </c>
      <c r="K1158" s="990"/>
      <c r="L1158" s="990"/>
      <c r="M1158" s="990"/>
      <c r="N1158" s="990"/>
      <c r="O1158" s="990"/>
      <c r="P1158" s="430" t="s">
        <v>25</v>
      </c>
      <c r="Q1158" s="430"/>
      <c r="R1158" s="430"/>
      <c r="S1158" s="430"/>
      <c r="T1158" s="430"/>
      <c r="U1158" s="430"/>
      <c r="V1158" s="430"/>
      <c r="W1158" s="430"/>
      <c r="X1158" s="430"/>
      <c r="Y1158" s="864" t="s">
        <v>310</v>
      </c>
      <c r="Z1158" s="865"/>
      <c r="AA1158" s="865"/>
      <c r="AB1158" s="865"/>
      <c r="AC1158" s="989" t="s">
        <v>302</v>
      </c>
      <c r="AD1158" s="989"/>
      <c r="AE1158" s="989"/>
      <c r="AF1158" s="989"/>
      <c r="AG1158" s="989"/>
      <c r="AH1158" s="864" t="s">
        <v>235</v>
      </c>
      <c r="AI1158" s="862"/>
      <c r="AJ1158" s="862"/>
      <c r="AK1158" s="862"/>
      <c r="AL1158" s="862" t="s">
        <v>19</v>
      </c>
      <c r="AM1158" s="862"/>
      <c r="AN1158" s="862"/>
      <c r="AO1158" s="866"/>
      <c r="AP1158" s="991" t="s">
        <v>271</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270</v>
      </c>
      <c r="K1191" s="990"/>
      <c r="L1191" s="990"/>
      <c r="M1191" s="990"/>
      <c r="N1191" s="990"/>
      <c r="O1191" s="990"/>
      <c r="P1191" s="430" t="s">
        <v>25</v>
      </c>
      <c r="Q1191" s="430"/>
      <c r="R1191" s="430"/>
      <c r="S1191" s="430"/>
      <c r="T1191" s="430"/>
      <c r="U1191" s="430"/>
      <c r="V1191" s="430"/>
      <c r="W1191" s="430"/>
      <c r="X1191" s="430"/>
      <c r="Y1191" s="864" t="s">
        <v>310</v>
      </c>
      <c r="Z1191" s="865"/>
      <c r="AA1191" s="865"/>
      <c r="AB1191" s="865"/>
      <c r="AC1191" s="989" t="s">
        <v>302</v>
      </c>
      <c r="AD1191" s="989"/>
      <c r="AE1191" s="989"/>
      <c r="AF1191" s="989"/>
      <c r="AG1191" s="989"/>
      <c r="AH1191" s="864" t="s">
        <v>235</v>
      </c>
      <c r="AI1191" s="862"/>
      <c r="AJ1191" s="862"/>
      <c r="AK1191" s="862"/>
      <c r="AL1191" s="862" t="s">
        <v>19</v>
      </c>
      <c r="AM1191" s="862"/>
      <c r="AN1191" s="862"/>
      <c r="AO1191" s="866"/>
      <c r="AP1191" s="991" t="s">
        <v>271</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270</v>
      </c>
      <c r="K1224" s="990"/>
      <c r="L1224" s="990"/>
      <c r="M1224" s="990"/>
      <c r="N1224" s="990"/>
      <c r="O1224" s="990"/>
      <c r="P1224" s="430" t="s">
        <v>25</v>
      </c>
      <c r="Q1224" s="430"/>
      <c r="R1224" s="430"/>
      <c r="S1224" s="430"/>
      <c r="T1224" s="430"/>
      <c r="U1224" s="430"/>
      <c r="V1224" s="430"/>
      <c r="W1224" s="430"/>
      <c r="X1224" s="430"/>
      <c r="Y1224" s="864" t="s">
        <v>310</v>
      </c>
      <c r="Z1224" s="865"/>
      <c r="AA1224" s="865"/>
      <c r="AB1224" s="865"/>
      <c r="AC1224" s="989" t="s">
        <v>302</v>
      </c>
      <c r="AD1224" s="989"/>
      <c r="AE1224" s="989"/>
      <c r="AF1224" s="989"/>
      <c r="AG1224" s="989"/>
      <c r="AH1224" s="864" t="s">
        <v>235</v>
      </c>
      <c r="AI1224" s="862"/>
      <c r="AJ1224" s="862"/>
      <c r="AK1224" s="862"/>
      <c r="AL1224" s="862" t="s">
        <v>19</v>
      </c>
      <c r="AM1224" s="862"/>
      <c r="AN1224" s="862"/>
      <c r="AO1224" s="866"/>
      <c r="AP1224" s="991" t="s">
        <v>271</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270</v>
      </c>
      <c r="K1257" s="990"/>
      <c r="L1257" s="990"/>
      <c r="M1257" s="990"/>
      <c r="N1257" s="990"/>
      <c r="O1257" s="990"/>
      <c r="P1257" s="430" t="s">
        <v>25</v>
      </c>
      <c r="Q1257" s="430"/>
      <c r="R1257" s="430"/>
      <c r="S1257" s="430"/>
      <c r="T1257" s="430"/>
      <c r="U1257" s="430"/>
      <c r="V1257" s="430"/>
      <c r="W1257" s="430"/>
      <c r="X1257" s="430"/>
      <c r="Y1257" s="864" t="s">
        <v>310</v>
      </c>
      <c r="Z1257" s="865"/>
      <c r="AA1257" s="865"/>
      <c r="AB1257" s="865"/>
      <c r="AC1257" s="989" t="s">
        <v>302</v>
      </c>
      <c r="AD1257" s="989"/>
      <c r="AE1257" s="989"/>
      <c r="AF1257" s="989"/>
      <c r="AG1257" s="989"/>
      <c r="AH1257" s="864" t="s">
        <v>235</v>
      </c>
      <c r="AI1257" s="862"/>
      <c r="AJ1257" s="862"/>
      <c r="AK1257" s="862"/>
      <c r="AL1257" s="862" t="s">
        <v>19</v>
      </c>
      <c r="AM1257" s="862"/>
      <c r="AN1257" s="862"/>
      <c r="AO1257" s="866"/>
      <c r="AP1257" s="991" t="s">
        <v>271</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270</v>
      </c>
      <c r="K1290" s="990"/>
      <c r="L1290" s="990"/>
      <c r="M1290" s="990"/>
      <c r="N1290" s="990"/>
      <c r="O1290" s="990"/>
      <c r="P1290" s="430" t="s">
        <v>25</v>
      </c>
      <c r="Q1290" s="430"/>
      <c r="R1290" s="430"/>
      <c r="S1290" s="430"/>
      <c r="T1290" s="430"/>
      <c r="U1290" s="430"/>
      <c r="V1290" s="430"/>
      <c r="W1290" s="430"/>
      <c r="X1290" s="430"/>
      <c r="Y1290" s="864" t="s">
        <v>310</v>
      </c>
      <c r="Z1290" s="865"/>
      <c r="AA1290" s="865"/>
      <c r="AB1290" s="865"/>
      <c r="AC1290" s="989" t="s">
        <v>302</v>
      </c>
      <c r="AD1290" s="989"/>
      <c r="AE1290" s="989"/>
      <c r="AF1290" s="989"/>
      <c r="AG1290" s="989"/>
      <c r="AH1290" s="864" t="s">
        <v>235</v>
      </c>
      <c r="AI1290" s="862"/>
      <c r="AJ1290" s="862"/>
      <c r="AK1290" s="862"/>
      <c r="AL1290" s="862" t="s">
        <v>19</v>
      </c>
      <c r="AM1290" s="862"/>
      <c r="AN1290" s="862"/>
      <c r="AO1290" s="866"/>
      <c r="AP1290" s="991" t="s">
        <v>271</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2022-05-18T11:35:16Z</cp:lastPrinted>
  <dcterms:created xsi:type="dcterms:W3CDTF">2012-03-13T00:50:25Z</dcterms:created>
  <dcterms:modified xsi:type="dcterms:W3CDTF">2022-08-25T07:50:46Z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