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9 保険\"/>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31" i="11"/>
  <c r="AY328" i="11"/>
  <c r="AY327" i="11"/>
  <c r="AY326" i="11"/>
  <c r="AY324" i="11"/>
  <c r="AY323" i="11"/>
  <c r="AY322" i="11"/>
  <c r="AY321" i="11"/>
  <c r="AY330" i="11" s="1"/>
  <c r="AY338" i="11" l="1"/>
  <c r="AY337" i="11"/>
  <c r="AY340" i="11"/>
  <c r="AY336" i="11"/>
  <c r="AY341" i="11"/>
  <c r="AY332" i="11"/>
  <c r="AY325" i="11"/>
  <c r="AY329" i="11"/>
  <c r="AY333"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51" i="11"/>
  <c r="AY146" i="11"/>
  <c r="AY150" i="11" s="1"/>
  <c r="AY127" i="11"/>
  <c r="AY130" i="11" s="1"/>
  <c r="AY125" i="11"/>
  <c r="AY124" i="11"/>
  <c r="AY123" i="11"/>
  <c r="AY122" i="11"/>
  <c r="AY126" i="11" s="1"/>
  <c r="AY119" i="11"/>
  <c r="AY115" i="11"/>
  <c r="AY112" i="11"/>
  <c r="AY118" i="11" s="1"/>
  <c r="AY101" i="11"/>
  <c r="AY99" i="11"/>
  <c r="AY100" i="11" s="1"/>
  <c r="AY98" i="11"/>
  <c r="AY102" i="11"/>
  <c r="AY104" i="11" s="1"/>
  <c r="AY143" i="11" l="1"/>
  <c r="AY131" i="11"/>
  <c r="AY116" i="11"/>
  <c r="AY120" i="11"/>
  <c r="AY128" i="11"/>
  <c r="AY154" i="11"/>
  <c r="AY163" i="11"/>
  <c r="AY140" i="11"/>
  <c r="AY144" i="11"/>
  <c r="AY134" i="11"/>
  <c r="AY198" i="11"/>
  <c r="AY113" i="11"/>
  <c r="AY117" i="11"/>
  <c r="AY121" i="11"/>
  <c r="AY129"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82" i="11" l="1"/>
  <c r="AY90" i="11"/>
  <c r="AY94" i="11"/>
  <c r="AY92" i="11"/>
  <c r="AY89" i="11"/>
  <c r="AY97"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<sst xmlns="http://schemas.openxmlformats.org/spreadsheetml/2006/main" count="2060" uniqueCount="766">
  <si>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</si>
  <si>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</si>
  <si>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</si>
  <si>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</si>
  <si>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</si>
  <si>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</si>
  <si>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</si>
  <si>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</si>
  <si>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</si>
  <si>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</si>
  <si>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</si>
  <si>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</si>
  <si>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</si>
  <si>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</si>
  <si>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</si>
  <si>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</si>
  <si>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</si>
  <si>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</si>
  <si>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</si>
  <si>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</si>
  <si>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</si>
  <si>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</si>
  <si>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</si>
  <si>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</si>
  <si>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</si>
  <si>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</si>
  <si>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</si>
  <si>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</si>
  <si>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</si>
  <si>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</si>
  <si>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</si>
  <si>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</si>
  <si>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</si>
  <si>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</si>
  <si>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</si>
  <si>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</si>
  <si>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</si>
  <si>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</si>
  <si>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</si>
  <si>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</si>
  <si>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</si>
  <si>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</si>
  <si>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</si>
  <si>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</si>
  <si>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</si>
  <si>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</si>
  <si>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</si>
  <si>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</si>
  <si>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</si>
  <si>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</si>
  <si>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</si>
  <si>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</si>
  <si>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</si>
  <si>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</si>
  <si>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</si>
  <si>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</si>
  <si>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</si>
  <si>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</si>
  <si>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</si>
  <si>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</si>
  <si>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</si>
  <si>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</si>
  <si>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</si>
  <si>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</si>
  <si>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</si>
  <si>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</si>
  <si>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</si>
  <si>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</si>
  <si>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</si>
  <si>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</si>
  <si>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</si>
  <si>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</si>
  <si>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</si>
  <si>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</si>
  <si>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</si>
  <si>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</si>
  <si>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</si>
  <si>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</si>
  <si>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</si>
  <si>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</si>
  <si>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</si>
  <si>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</si>
  <si>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</si>
  <si>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</si>
  <si>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</si>
  <si>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</si>
  <si>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</si>
  <si>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</si>
  <si>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</si>
  <si>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</si>
  <si>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</si>
  <si>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</si>
  <si>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</si>
  <si>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</si>
  <si>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</si>
  <si>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</si>
  <si>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</si>
  <si>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</si>
  <si>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</si>
  <si>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</si>
  <si>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</si>
  <si>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</si>
  <si>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</si>
  <si>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</si>
  <si>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</si>
  <si>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</si>
  <si>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</si>
  <si>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</si>
  <si>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</si>
  <si>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</si>
  <si>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</si>
  <si>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</si>
  <si>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</si>
  <si>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</si>
  <si>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</si>
  <si>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</si>
  <si>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</si>
  <si>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</si>
  <si>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</si>
  <si>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</si>
  <si>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</si>
  <si>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</si>
  <si>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</si>
  <si>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</si>
  <si>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</si>
  <si>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</si>
  <si>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</si>
  <si>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</si>
  <si>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</si>
  <si>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</si>
  <si>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</si>
  <si>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</si>
  <si>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</si>
  <si>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</si>
  <si>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</si>
  <si>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</si>
  <si>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</si>
  <si>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</si>
  <si>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</si>
  <si>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</si>
  <si>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</si>
  <si>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</si>
  <si>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</si>
  <si>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</si>
  <si>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</si>
  <si>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</si>
  <si>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</si>
  <si>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</si>
  <si>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</si>
  <si>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</si>
  <si>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</si>
  <si>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</si>
  <si>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</si>
  <si>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</si>
  <si>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</si>
  <si>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</si>
  <si>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</si>
  <si>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</si>
  <si>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</si>
  <si>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</si>
  <si>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</si>
  <si>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</si>
  <si>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</si>
  <si>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</si>
  <si>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</si>
  <si>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</si>
  <si>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</si>
  <si>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</si>
  <si>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</si>
  <si>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</si>
  <si>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</si>
  <si>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</si>
  <si>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</si>
  <si>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</si>
  <si>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</si>
  <si>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</si>
  <si>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</si>
  <si>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</si>
  <si>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</si>
  <si>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</si>
  <si>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</si>
  <si>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</si>
  <si>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</si>
  <si>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</si>
  <si>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</si>
  <si>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</si>
  <si>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</si>
  <si>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</si>
  <si>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</si>
  <si>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</si>
  <si>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</si>
  <si>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</si>
  <si>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</si>
  <si>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</si>
  <si>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</si>
  <si>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</si>
  <si>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</si>
  <si>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</si>
  <si>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</si>
  <si>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</si>
  <si>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</si>
  <si>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</si>
  <si>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</si>
  <si>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</si>
  <si>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</si>
  <si>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</si>
  <si>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</si>
  <si>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</si>
  <si>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</si>
  <si>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</si>
  <si>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</si>
  <si>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</si>
  <si>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</si>
  <si>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</si>
  <si>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</si>
  <si>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</si>
  <si>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</si>
  <si>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</si>
  <si>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</si>
  <si>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</si>
  <si>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</si>
  <si>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</si>
  <si>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</si>
  <si>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</si>
  <si>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</si>
  <si>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</si>
  <si>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</si>
  <si>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</si>
  <si>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</si>
  <si>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</si>
  <si>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</si>
  <si>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</si>
  <si>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</si>
  <si>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</si>
  <si>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</si>
  <si>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</si>
  <si>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</si>
  <si>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</si>
  <si>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</si>
  <si>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</si>
  <si>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</si>
  <si>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</si>
  <si>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</si>
  <si>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</si>
  <si>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</si>
  <si>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</si>
  <si>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</si>
  <si>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</si>
  <si>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</si>
  <si>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</si>
  <si>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</si>
  <si>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</si>
  <si>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</si>
  <si>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</si>
  <si>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</si>
  <si>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</si>
  <si>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</si>
  <si>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</si>
  <si>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</si>
  <si>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</si>
  <si>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</si>
  <si>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</si>
  <si>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</si>
  <si>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</si>
  <si>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</si>
  <si>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</si>
  <si>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</si>
  <si>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</si>
  <si>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</si>
  <si>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</si>
  <si>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</si>
  <si>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</si>
  <si>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</si>
  <si>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</si>
  <si>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</si>
  <si>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</si>
  <si>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</si>
  <si>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</si>
  <si>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</si>
  <si>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</si>
  <si>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</si>
  <si>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</si>
  <si>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</si>
  <si>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</si>
  <si>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</si>
  <si>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</si>
  <si>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</si>
  <si>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</si>
  <si>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</si>
  <si>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</si>
  <si>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</si>
  <si>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</si>
  <si>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</si>
  <si>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</si>
  <si>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</si>
  <si>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</si>
  <si>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</si>
  <si>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</si>
  <si>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</si>
  <si>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</si>
  <si>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</si>
  <si>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</si>
  <si>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</si>
  <si>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</si>
  <si>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</si>
  <si>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</si>
  <si>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</si>
  <si>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</si>
  <si>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</si>
  <si>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</si>
  <si>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</si>
  <si>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</si>
  <si>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</si>
  <si>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</si>
  <si>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</si>
  <si>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</si>
  <si>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</si>
  <si>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</si>
  <si>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</si>
  <si>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</si>
  <si>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</si>
  <si>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</si>
  <si>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</si>
  <si>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</si>
  <si>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</si>
  <si>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</si>
  <si>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</si>
  <si>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</si>
  <si>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</si>
  <si>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</si>
  <si>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</si>
  <si>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</si>
  <si>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</si>
  <si>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</si>
  <si>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</si>
  <si>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</si>
  <si>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</si>
  <si>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</si>
  <si>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</si>
  <si>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</si>
  <si>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</si>
  <si>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</si>
  <si>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</si>
  <si>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</si>
  <si>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</si>
  <si>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</si>
  <si>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</si>
  <si>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</si>
  <si>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</si>
  <si>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</si>
  <si>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</si>
  <si>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</si>
  <si>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</si>
  <si>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</si>
  <si>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</si>
  <si>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</si>
  <si>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</si>
  <si>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</si>
  <si>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</si>
  <si>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</si>
  <si>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</si>
  <si>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</si>
  <si>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</si>
  <si>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</si>
  <si>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</si>
  <si>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</si>
  <si>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</si>
  <si>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</si>
  <si>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</si>
  <si>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</si>
  <si>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</si>
  <si>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</si>
  <si>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</si>
  <si>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</si>
  <si>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</si>
  <si>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</si>
  <si>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</si>
  <si>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</si>
  <si>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</si>
  <si>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</si>
  <si>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</si>
  <si>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</si>
  <si>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</si>
  <si>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</si>
  <si>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</si>
  <si>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</si>
  <si>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</si>
  <si>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</si>
  <si>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</si>
  <si>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</si>
  <si>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</si>
  <si>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</si>
  <si>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</si>
  <si>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</si>
  <si>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</si>
  <si>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</si>
  <si>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</si>
  <si>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</si>
  <si>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</si>
  <si>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</si>
  <si>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</si>
  <si>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</si>
  <si>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</si>
  <si>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</si>
  <si>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</si>
  <si>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</si>
  <si>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</si>
  <si>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</si>
  <si>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</si>
  <si>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</si>
  <si>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</si>
  <si>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</si>
  <si>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</si>
  <si>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</si>
  <si>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</si>
  <si>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</si>
  <si>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</si>
  <si>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</si>
  <si>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</si>
  <si>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</si>
  <si>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</si>
  <si>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</si>
  <si>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</si>
  <si>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</si>
  <si>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</si>
  <si>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</si>
  <si>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</si>
  <si>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</si>
  <si>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</si>
  <si>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</si>
  <si>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</si>
  <si>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</si>
  <si>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</si>
  <si>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</si>
  <si>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</si>
  <si>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</si>
  <si>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</si>
  <si>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</si>
  <si>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</si>
  <si>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</si>
  <si>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</si>
  <si>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</si>
  <si>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</si>
  <si>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</si>
  <si>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</si>
  <si>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</si>
  <si>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</si>
  <si>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</si>
  <si>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</si>
  <si>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</si>
  <si>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</si>
  <si>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</si>
  <si>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</si>
  <si>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</si>
  <si>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</si>
  <si>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</si>
  <si>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</si>
  <si>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</si>
  <si>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</si>
  <si>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</si>
  <si>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</si>
  <si>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</si>
  <si>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</si>
  <si>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</si>
  <si>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</si>
  <si>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</si>
  <si>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</si>
  <si>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</si>
  <si>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</si>
  <si>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</si>
  <si>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</si>
  <si>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</si>
  <si>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</si>
  <si>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</si>
  <si>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</si>
  <si>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</si>
  <si>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</si>
  <si>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</si>
  <si>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</si>
  <si>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</si>
  <si>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</si>
  <si>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</si>
  <si>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</si>
  <si>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</si>
  <si>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</si>
  <si>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</si>
  <si>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</si>
  <si>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</si>
  <si>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</si>
  <si>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</si>
  <si>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</si>
  <si>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</si>
  <si>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</si>
  <si>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</si>
  <si>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</si>
  <si>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</si>
  <si>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</si>
  <si>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</si>
  <si>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</si>
  <si>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</si>
  <si>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</si>
  <si>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</si>
  <si>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</si>
  <si>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</si>
  <si>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</si>
  <si>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</si>
  <si>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</si>
  <si>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</si>
  <si>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</si>
  <si>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</si>
  <si>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</si>
  <si>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</si>
  <si>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</si>
  <si>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</si>
  <si>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</si>
  <si>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</si>
  <si>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</si>
  <si>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</si>
  <si>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</si>
  <si>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</si>
  <si>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</si>
  <si>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</si>
  <si>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</si>
  <si>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</si>
  <si>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</si>
  <si>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</si>
  <si>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</si>
  <si>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</si>
  <si>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</si>
  <si>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</si>
  <si>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</si>
  <si>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</si>
  <si>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</si>
  <si>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</si>
  <si>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</si>
  <si>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</si>
  <si>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</si>
  <si>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</si>
  <si>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</si>
  <si>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</si>
  <si>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</si>
  <si>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</si>
  <si>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</si>
  <si>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</si>
  <si>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</si>
  <si>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</si>
  <si>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</si>
  <si>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</si>
  <si>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</si>
  <si>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</si>
  <si>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</si>
  <si>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</si>
  <si>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</si>
  <si>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</si>
  <si>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</si>
  <si>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</si>
  <si>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</si>
  <si>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</si>
  <si>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</si>
  <si>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</si>
  <si>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</si>
  <si>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</si>
  <si>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</si>
  <si>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</si>
  <si>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</si>
  <si>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</si>
  <si>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</si>
  <si>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</si>
  <si>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</si>
  <si>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</si>
  <si>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</si>
  <si>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</si>
  <si>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</si>
  <si>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</si>
  <si>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</si>
  <si>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</si>
  <si>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</si>
  <si>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</si>
  <si>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</si>
  <si>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</si>
  <si>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</si>
  <si>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</si>
  <si>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</si>
  <si>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</si>
  <si>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</si>
  <si>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</si>
  <si>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</si>
  <si>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</si>
  <si>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</si>
  <si>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</si>
  <si>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</si>
  <si>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</si>
  <si>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</si>
  <si>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</si>
  <si>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</si>
  <si>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</si>
  <si>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</si>
  <si>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</si>
  <si>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</si>
  <si>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</si>
  <si>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</si>
  <si>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</si>
  <si>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</si>
  <si>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</si>
  <si>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</si>
  <si>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</si>
  <si>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</si>
  <si>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</si>
  <si>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</si>
  <si>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</si>
  <si>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</si>
  <si>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</si>
  <si>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</si>
  <si>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</si>
  <si>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</si>
  <si>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</si>
  <si>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</si>
  <si>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</si>
  <si>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</si>
  <si>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</si>
  <si>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</si>
  <si>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</si>
  <si>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</si>
  <si>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</si>
  <si>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</si>
  <si>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</si>
  <si>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</si>
  <si>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</si>
  <si>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</si>
  <si>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</si>
  <si>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</si>
  <si>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</si>
  <si>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</si>
  <si>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</si>
  <si>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</si>
  <si>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</si>
  <si>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</si>
  <si>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</si>
  <si>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</si>
  <si>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</si>
  <si>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</si>
  <si>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</si>
  <si>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</si>
  <si>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</si>
  <si>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</si>
  <si>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</si>
  <si>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</si>
  <si>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</si>
  <si>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</si>
  <si>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</si>
  <si>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</si>
  <si>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</si>
  <si>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</si>
  <si>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</si>
  <si>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</si>
  <si>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</si>
  <si>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</si>
  <si>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</si>
  <si>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</si>
  <si>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</si>
  <si>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</si>
  <si>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</si>
  <si>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</si>
  <si>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</si>
  <si>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</si>
  <si>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</si>
  <si>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</si>
  <si>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</si>
  <si>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</si>
  <si>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</si>
  <si>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</si>
  <si>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</si>
  <si>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</si>
  <si>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</si>
  <si>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</si>
  <si>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</si>
  <si>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</si>
  <si>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</si>
  <si>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</si>
  <si>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</si>
  <si>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</si>
  <si>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</si>
  <si>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</si>
  <si>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</si>
  <si>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</si>
  <si>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</si>
  <si>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</si>
  <si>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</si>
  <si>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</si>
  <si>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</si>
  <si>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</si>
  <si>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医療費情報総合管理分析システムに要する経費</t>
  </si>
  <si>
    <t>保険局</t>
  </si>
  <si>
    <t>平成8年度</t>
  </si>
  <si>
    <t>調査課</t>
  </si>
  <si>
    <t>国民健康保険法第106条、
高齢者の医療の確保に関する法律第134条、
統計法第19条　他</t>
  </si>
  <si>
    <t>-</t>
  </si>
  <si>
    <t>医療保険各分野の統一的なデータ管理を行い、制度改正、診療報酬改定等の企画、立案のための実態把握等を迅速かつ的確に行う。</t>
  </si>
  <si>
    <t>医療費適正化対策推進業務庁費</t>
  </si>
  <si>
    <t>健康保険・船員保険、国民健康保険及び後期高齢者医療制度の事業状況並びに実態調査等の集計・分析</t>
  </si>
  <si>
    <t>健康保険・船員保険、国民健康保険及び後期高齢者医療制度の事業状況並びに実態調査等の集計・分析数</t>
  </si>
  <si>
    <t>種類</t>
  </si>
  <si>
    <t>医療保険制度ごとの加入者数、医療費等の統計データ</t>
  </si>
  <si>
    <t>執行額／事業数　　　　　　　　　　　　　　　</t>
    <phoneticPr fontId="5"/>
  </si>
  <si>
    <t>百万円</t>
  </si>
  <si>
    <t>720/11</t>
  </si>
  <si>
    <t>276/11</t>
  </si>
  <si>
    <t>／　</t>
    <phoneticPr fontId="5"/>
  </si>
  <si>
    <t>258</t>
  </si>
  <si>
    <t>223</t>
  </si>
  <si>
    <t>256</t>
  </si>
  <si>
    <t>268</t>
  </si>
  <si>
    <t>278</t>
  </si>
  <si>
    <t>272</t>
  </si>
  <si>
    <t>277</t>
  </si>
  <si>
    <t>285</t>
  </si>
  <si>
    <t>○</t>
  </si>
  <si>
    <t>厚労</t>
  </si>
  <si>
    <t>-</t>
    <phoneticPr fontId="5"/>
  </si>
  <si>
    <t>医療保険制度の医療費データを制度別、地域別、保険者別、月別等に総合的、体系的に管理することにより、医療費分析を迅速かつ的確に行う。
医療保険制度の円滑な運営のため、健康保険、船員保険、国民健康保険及び後期高齢者医療制度に係る事業状況並びに実態調査等を集計・分析する。</t>
    <phoneticPr fontId="5"/>
  </si>
  <si>
    <t>285/11</t>
    <phoneticPr fontId="5"/>
  </si>
  <si>
    <t>無</t>
  </si>
  <si>
    <t>‐</t>
  </si>
  <si>
    <t>制度改正、診療報酬改定等の企画・立案の資料等に活用しており、国民や社会のニーズを反映している。</t>
  </si>
  <si>
    <t>本システムにより作成される事業状況の報告は、健康保険法施行規則等において、厚生労働大臣に報告することとなっており、地方自治体等に委ねることはできない。</t>
  </si>
  <si>
    <t>医療保険制度を円滑に運営するために各医療保険制度の事業状況等を迅速かつ正確に取りまとめることは必要不可欠であり、優先度が高い事業である。</t>
    <rPh sb="17" eb="18">
      <t>カク</t>
    </rPh>
    <rPh sb="18" eb="20">
      <t>イリョウ</t>
    </rPh>
    <rPh sb="20" eb="22">
      <t>ホケン</t>
    </rPh>
    <rPh sb="22" eb="24">
      <t>セイド</t>
    </rPh>
    <rPh sb="25" eb="27">
      <t>ジギョウ</t>
    </rPh>
    <rPh sb="27" eb="29">
      <t>ジョウキョウ</t>
    </rPh>
    <rPh sb="29" eb="30">
      <t>トウ</t>
    </rPh>
    <rPh sb="31" eb="33">
      <t>ジンソク</t>
    </rPh>
    <rPh sb="35" eb="37">
      <t>セイカク</t>
    </rPh>
    <rPh sb="38" eb="39">
      <t>ト</t>
    </rPh>
    <phoneticPr fontId="5"/>
  </si>
  <si>
    <t>システム開発等については、基本的に一般競争入札（最低価格または総合評価）による落札方式により業者を選定している。　　　　　　　　　　　　　　　　　　　　　　　　　　　　　　　　　　　　　　　　　また、一者応札とならないよう、今後も他業者に対して調達に係る公告を行った旨の周知等を実施することによって競争性の確保に努める。</t>
    <rPh sb="31" eb="33">
      <t>ソウゴウ</t>
    </rPh>
    <rPh sb="33" eb="35">
      <t>ヒョウカ</t>
    </rPh>
    <phoneticPr fontId="5"/>
  </si>
  <si>
    <t>一般競争入札（最低価格または総合評価）による落札方式によりコスト削減に努めている。</t>
  </si>
  <si>
    <t>事業の適切な遂行について必要な経費に限定されている。</t>
  </si>
  <si>
    <t>システム開発等については、一般競争入札（最低価格または総合評価）による落札方式により業者を選定しているため。</t>
  </si>
  <si>
    <t>成果実績が目標に達しており、効果的に実施できている。</t>
  </si>
  <si>
    <t>見込みに見合ったものとなっている。</t>
  </si>
  <si>
    <t>医療費分析や医療保険各制度の事業状況報告等の集計・分析を行い、制度改正、診療報酬改定等の企画・立案の基礎資料に活用している。
また、集計・分析結果を厚生労働省のHP及び政府統計の総合窓口（e-Stat）を活用し公表している。</t>
  </si>
  <si>
    <t>A.日本システムウェア株式会社</t>
    <phoneticPr fontId="5"/>
  </si>
  <si>
    <t>B.デロイトトーマツコンサルティング合同会社</t>
    <phoneticPr fontId="5"/>
  </si>
  <si>
    <t>C.株式会社日立製作所</t>
    <phoneticPr fontId="5"/>
  </si>
  <si>
    <t>医療保険制度に係る事業状況並びに実態調査等の効率的な集計・分析</t>
    <rPh sb="0" eb="2">
      <t>イリョウ</t>
    </rPh>
    <rPh sb="2" eb="4">
      <t>ホケン</t>
    </rPh>
    <rPh sb="4" eb="6">
      <t>セイド</t>
    </rPh>
    <rPh sb="7" eb="8">
      <t>カカ</t>
    </rPh>
    <rPh sb="9" eb="11">
      <t>ジギョウ</t>
    </rPh>
    <rPh sb="11" eb="13">
      <t>ジョウキョウ</t>
    </rPh>
    <rPh sb="13" eb="14">
      <t>ナラ</t>
    </rPh>
    <rPh sb="16" eb="18">
      <t>ジッタイ</t>
    </rPh>
    <rPh sb="18" eb="20">
      <t>チョウサ</t>
    </rPh>
    <rPh sb="20" eb="21">
      <t>トウ</t>
    </rPh>
    <rPh sb="22" eb="25">
      <t>コウリツテキ</t>
    </rPh>
    <rPh sb="26" eb="28">
      <t>シュウケイ</t>
    </rPh>
    <rPh sb="29" eb="31">
      <t>ブンセキ</t>
    </rPh>
    <phoneticPr fontId="5"/>
  </si>
  <si>
    <t>施策大目標９　全国民に必要な医療を保障できる安定的・効率的な医療保険制度を構築すること</t>
    <phoneticPr fontId="5"/>
  </si>
  <si>
    <t>施策名：Ⅰ－９－１　データヘルスの推進による保険者機能の強化等により適正かつ安定的・効率的な医療保険制度を構築すること</t>
    <phoneticPr fontId="5"/>
  </si>
  <si>
    <t>https://www.mhlw.go.jp/wp/seisaku/hyouka/r03_jizenbunseki.html</t>
    <phoneticPr fontId="5"/>
  </si>
  <si>
    <t>-</t>
    <phoneticPr fontId="5"/>
  </si>
  <si>
    <t>医療費データに基づく医療費動向及び各医療保険制度に係る統計・実態調査の集計・分析については、制度改正や診療報酬改定等の医療保険行政の施策決定の際の基礎資料であるため継続的な実施が必要であるが、令和３年度においても当初の見込み通り実施することができた。また、契約手続きについては、一般競争入札（最低価格または総合評価）を基本として、予算執行の適正化に努めた</t>
    <phoneticPr fontId="5"/>
  </si>
  <si>
    <t>今後も法律改正等に伴う各統計・調査システムの開発について、執行実績及び競争入札の実績も踏まえつつ予算要求額の精査を行う。
また、効率化・予算等を重視した開発に取り組むとともに、一般競争による入札により契約を行い適切に予算を執行する。　　</t>
    <phoneticPr fontId="5"/>
  </si>
  <si>
    <t>雑役務</t>
    <rPh sb="0" eb="1">
      <t>ザツ</t>
    </rPh>
    <rPh sb="1" eb="3">
      <t>エキム</t>
    </rPh>
    <phoneticPr fontId="5"/>
  </si>
  <si>
    <t>次期調査課LANシステム構築に向けた調査</t>
    <rPh sb="0" eb="2">
      <t>ジキ</t>
    </rPh>
    <rPh sb="2" eb="5">
      <t>チョウサカ</t>
    </rPh>
    <rPh sb="12" eb="14">
      <t>コウチク</t>
    </rPh>
    <rPh sb="15" eb="16">
      <t>ム</t>
    </rPh>
    <rPh sb="18" eb="20">
      <t>チョウサ</t>
    </rPh>
    <phoneticPr fontId="5"/>
  </si>
  <si>
    <t>【国債元～５年度】調査課LANシステムの保守・運用支援</t>
  </si>
  <si>
    <t>【国債元～５年度】調査課LANシステムの保守・運用支援</t>
    <phoneticPr fontId="5"/>
  </si>
  <si>
    <t>【国債元～５年度】調査課LANシステムの賃貸借</t>
  </si>
  <si>
    <t>【国債元～５年度】調査課LANシステムの賃貸借</t>
    <phoneticPr fontId="5"/>
  </si>
  <si>
    <t>借料</t>
    <rPh sb="0" eb="2">
      <t>シャクリョウ</t>
    </rPh>
    <phoneticPr fontId="5"/>
  </si>
  <si>
    <t>日本システムウェア株式会社</t>
    <phoneticPr fontId="5"/>
  </si>
  <si>
    <t>デロイトトーマツコンサルティング合同会社</t>
    <phoneticPr fontId="5"/>
  </si>
  <si>
    <t>株式会社日立製作所</t>
    <rPh sb="0" eb="4">
      <t>カブシキガイシャ</t>
    </rPh>
    <rPh sb="4" eb="6">
      <t>ヒタチ</t>
    </rPh>
    <rPh sb="6" eb="9">
      <t>セイサクジョ</t>
    </rPh>
    <phoneticPr fontId="5"/>
  </si>
  <si>
    <t>国庫債務負担行為等</t>
  </si>
  <si>
    <t>次期調査課LANシステム構築に向けた調査</t>
    <phoneticPr fontId="5"/>
  </si>
  <si>
    <t>医療費情報総合管理分析システムの機能改修</t>
    <rPh sb="0" eb="3">
      <t>イリョウヒ</t>
    </rPh>
    <rPh sb="3" eb="5">
      <t>ジョウホウ</t>
    </rPh>
    <rPh sb="5" eb="7">
      <t>ソウゴウ</t>
    </rPh>
    <rPh sb="7" eb="9">
      <t>カンリ</t>
    </rPh>
    <rPh sb="9" eb="11">
      <t>ブンセキ</t>
    </rPh>
    <rPh sb="16" eb="18">
      <t>キノウ</t>
    </rPh>
    <rPh sb="18" eb="20">
      <t>カイシュウ</t>
    </rPh>
    <phoneticPr fontId="5"/>
  </si>
  <si>
    <t>医療費情報総合管理分析システムの機能改修</t>
    <phoneticPr fontId="5"/>
  </si>
  <si>
    <t>C</t>
  </si>
  <si>
    <t>株式会社日立製作所</t>
  </si>
  <si>
    <t>点検対象外</t>
    <rPh sb="0" eb="5">
      <t>テンケンタイショウガイ</t>
    </rPh>
    <phoneticPr fontId="5"/>
  </si>
  <si>
    <t>終了予定</t>
  </si>
  <si>
    <t>医療保険制度の医療費データの収集を行うために必要な事業であるが、本事業はデジタル庁へ移管するため、令和３年度をもって終了すること。
なお、移管後においても引き続き必要な予算額を確保し、適正な執行に努めること。</t>
    <rPh sb="22" eb="24">
      <t>ヒツヨウ</t>
    </rPh>
    <rPh sb="25" eb="27">
      <t>ジギョウ</t>
    </rPh>
    <rPh sb="69" eb="72">
      <t>イカンゴ</t>
    </rPh>
    <rPh sb="77" eb="78">
      <t>ヒ</t>
    </rPh>
    <rPh sb="79" eb="80">
      <t>ツヅ</t>
    </rPh>
    <rPh sb="81" eb="83">
      <t>ヒツヨウ</t>
    </rPh>
    <rPh sb="84" eb="87">
      <t>ヨサンガク</t>
    </rPh>
    <rPh sb="88" eb="90">
      <t>カクホ</t>
    </rPh>
    <rPh sb="92" eb="94">
      <t>テキセイ</t>
    </rPh>
    <rPh sb="95" eb="97">
      <t>シッコウ</t>
    </rPh>
    <rPh sb="98" eb="99">
      <t>ツト</t>
    </rPh>
    <phoneticPr fontId="8"/>
  </si>
  <si>
    <t>当該事業はデジタル庁へ移管するため終了するが、移管後も引き続き必要な予算額の確保及び適正な執行に努めていくこととする。</t>
    <phoneticPr fontId="5"/>
  </si>
  <si>
    <t>-</t>
    <phoneticPr fontId="5"/>
  </si>
  <si>
    <t>令和４年度からデジタル庁へ移管のため。</t>
    <phoneticPr fontId="5"/>
  </si>
  <si>
    <t>鈴木　健二</t>
    <rPh sb="0" eb="2">
      <t>スズキ</t>
    </rPh>
    <rPh sb="3" eb="5">
      <t>ケンジ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</si>
</sst>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10575</xdr:colOff>
      <xdr:row>270</xdr:row>
      <xdr:rowOff>0</xdr:rowOff>
    </xdr:from>
    <xdr:to>
      <xdr:col>49</xdr:col>
      <xdr:colOff>208773</xdr:colOff>
      <xdr:row>279</xdr:row>
      <xdr:rowOff>199983</xdr:rowOff>
    </xdr:to>
    <xdr:grpSp>
      <xdr:nvGrpSpPr>
        <xdr:cNvPr id="17" name="グループ化 16"/>
        <xdr:cNvGrpSpPr/>
      </xdr:nvGrpSpPr>
      <xdr:grpSpPr>
        <a:xfrm>
          <a:off x="1220810" y="37595735"/>
          <a:ext cx="8871551" cy="3326424"/>
          <a:chOff x="301923" y="89478971"/>
          <a:chExt cx="8871551" cy="3326424"/>
        </a:xfrm>
      </xdr:grpSpPr>
      <xdr:grpSp>
        <xdr:nvGrpSpPr>
          <xdr:cNvPr id="2" name="グループ化 1"/>
          <xdr:cNvGrpSpPr/>
        </xdr:nvGrpSpPr>
        <xdr:grpSpPr>
          <a:xfrm>
            <a:off x="301923" y="89478971"/>
            <a:ext cx="8871551" cy="3326424"/>
            <a:chOff x="307714" y="46882050"/>
            <a:chExt cx="10855800" cy="3333750"/>
          </a:xfrm>
        </xdr:grpSpPr>
        <xdr:grpSp>
          <xdr:nvGrpSpPr>
            <xdr:cNvPr id="3" name="グループ化 2"/>
            <xdr:cNvGrpSpPr/>
          </xdr:nvGrpSpPr>
          <xdr:grpSpPr>
            <a:xfrm>
              <a:off x="307714" y="46882050"/>
              <a:ext cx="10855800" cy="3333750"/>
              <a:chOff x="183889" y="44794218"/>
              <a:chExt cx="10855800" cy="3333750"/>
            </a:xfrm>
          </xdr:grpSpPr>
          <xdr:sp macro="" textlink="">
            <xdr:nvSpPr>
              <xdr:cNvPr id="7" name="正方形/長方形 6"/>
              <xdr:cNvSpPr/>
            </xdr:nvSpPr>
            <xdr:spPr>
              <a:xfrm>
                <a:off x="4770805" y="44794218"/>
                <a:ext cx="1807999" cy="64447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厚生労働省</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ea"/>
                    <a:ea typeface="+mn-ea"/>
                    <a:cs typeface="+mn-cs"/>
                  </a:rPr>
                  <a:t>２８４．８</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sp macro="" textlink="">
            <xdr:nvSpPr>
              <xdr:cNvPr id="8" name="大かっこ 7"/>
              <xdr:cNvSpPr/>
            </xdr:nvSpPr>
            <xdr:spPr>
              <a:xfrm>
                <a:off x="1542175" y="47300738"/>
                <a:ext cx="1784040" cy="8272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医療費情報総合管理分析システムの機能改修</a:t>
                </a:r>
              </a:p>
            </xdr:txBody>
          </xdr:sp>
          <xdr:sp macro="" textlink="">
            <xdr:nvSpPr>
              <xdr:cNvPr id="9" name="テキスト ボックス 8"/>
              <xdr:cNvSpPr txBox="1"/>
            </xdr:nvSpPr>
            <xdr:spPr>
              <a:xfrm>
                <a:off x="183889" y="46026159"/>
                <a:ext cx="2461274" cy="382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a:t>
                </a:r>
                <a:r>
                  <a:rPr kumimoji="1" lang="ja-JP" altLang="en-US" sz="900"/>
                  <a:t>一般競争契約（最低価格）</a:t>
                </a:r>
                <a:r>
                  <a:rPr kumimoji="1" lang="en-US" altLang="ja-JP" sz="900"/>
                  <a:t>】</a:t>
                </a:r>
              </a:p>
            </xdr:txBody>
          </xdr:sp>
          <xdr:sp macro="" textlink="">
            <xdr:nvSpPr>
              <xdr:cNvPr id="10" name="正方形/長方形 9"/>
              <xdr:cNvSpPr/>
            </xdr:nvSpPr>
            <xdr:spPr>
              <a:xfrm>
                <a:off x="1259380" y="46408568"/>
                <a:ext cx="2158915" cy="84309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．日本システムウェア</a:t>
                </a:r>
                <a:endParaRPr kumimoji="1" lang="en-US" altLang="ja-JP" sz="1100">
                  <a:solidFill>
                    <a:sysClr val="windowText" lastClr="000000"/>
                  </a:solidFill>
                </a:endParaRPr>
              </a:p>
              <a:p>
                <a:pPr algn="ct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ja-JP" altLang="en-US" sz="1100">
                    <a:solidFill>
                      <a:sysClr val="windowText" lastClr="000000"/>
                    </a:solidFill>
                  </a:rPr>
                  <a:t>４３．７百万円</a:t>
                </a:r>
                <a:endParaRPr kumimoji="1" lang="ja-JP" altLang="en-US" sz="1100"/>
              </a:p>
            </xdr:txBody>
          </xdr:sp>
          <xdr:sp macro="" textlink="">
            <xdr:nvSpPr>
              <xdr:cNvPr id="11" name="テキスト ボックス 10"/>
              <xdr:cNvSpPr txBox="1"/>
            </xdr:nvSpPr>
            <xdr:spPr>
              <a:xfrm>
                <a:off x="8571354" y="46067078"/>
                <a:ext cx="2468335" cy="393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a:t>
                </a:r>
                <a:r>
                  <a:rPr kumimoji="1" lang="ja-JP" altLang="en-US" sz="900"/>
                  <a:t>国庫債務負担行為等</a:t>
                </a:r>
                <a:r>
                  <a:rPr kumimoji="1" lang="en-US" altLang="ja-JP" sz="900"/>
                  <a:t>】</a:t>
                </a:r>
              </a:p>
            </xdr:txBody>
          </xdr:sp>
        </xdr:grpSp>
        <xdr:sp macro="" textlink="">
          <xdr:nvSpPr>
            <xdr:cNvPr id="4" name="正方形/長方形 3"/>
            <xdr:cNvSpPr/>
          </xdr:nvSpPr>
          <xdr:spPr>
            <a:xfrm>
              <a:off x="7887387" y="48491775"/>
              <a:ext cx="2220112" cy="8191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Ｃ．株式会社日立製作所</a:t>
              </a:r>
              <a:endParaRPr kumimoji="1" lang="en-US" altLang="ja-JP" sz="1100">
                <a:solidFill>
                  <a:sysClr val="windowText" lastClr="000000"/>
                </a:solidFill>
              </a:endParaRPr>
            </a:p>
            <a:p>
              <a:pPr algn="ctr"/>
              <a:r>
                <a:rPr kumimoji="1" lang="ja-JP" altLang="en-US" sz="1100">
                  <a:solidFill>
                    <a:sysClr val="windowText" lastClr="000000"/>
                  </a:solidFill>
                </a:rPr>
                <a:t>２１２．４百万円</a:t>
              </a:r>
              <a:endParaRPr kumimoji="1" lang="ja-JP" altLang="en-US" sz="1100"/>
            </a:p>
          </xdr:txBody>
        </xdr:sp>
        <xdr:sp macro="" textlink="">
          <xdr:nvSpPr>
            <xdr:cNvPr id="5" name="大かっこ 4"/>
            <xdr:cNvSpPr/>
          </xdr:nvSpPr>
          <xdr:spPr>
            <a:xfrm>
              <a:off x="8153400" y="49361166"/>
              <a:ext cx="1848510" cy="8260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調査課</a:t>
              </a:r>
              <a:r>
                <a:rPr kumimoji="1" lang="en-US" altLang="ja-JP" sz="1100">
                  <a:latin typeface="+mn-ea"/>
                  <a:ea typeface="+mn-ea"/>
                </a:rPr>
                <a:t>LAN</a:t>
              </a:r>
              <a:r>
                <a:rPr kumimoji="1" lang="ja-JP" altLang="en-US" sz="1100">
                  <a:latin typeface="+mn-ea"/>
                  <a:ea typeface="+mn-ea"/>
                </a:rPr>
                <a:t>システムの　　　</a:t>
              </a:r>
              <a:r>
                <a:rPr kumimoji="1" lang="ja-JP" altLang="en-US" sz="1100"/>
                <a:t>　　　　　　　　　　　　　　　　　　　　　</a:t>
              </a:r>
              <a:endParaRPr kumimoji="1" lang="en-US" altLang="ja-JP" sz="1100"/>
            </a:p>
            <a:p>
              <a:pPr algn="l">
                <a:lnSpc>
                  <a:spcPts val="1100"/>
                </a:lnSpc>
              </a:pPr>
              <a:r>
                <a:rPr kumimoji="1" lang="ja-JP" altLang="en-US" sz="1100"/>
                <a:t>保守・運用支援</a:t>
              </a:r>
              <a:endParaRPr kumimoji="1" lang="en-US" altLang="ja-JP" sz="1100"/>
            </a:p>
            <a:p>
              <a:pPr algn="l">
                <a:lnSpc>
                  <a:spcPts val="1100"/>
                </a:lnSpc>
              </a:pPr>
              <a:r>
                <a:rPr kumimoji="1" lang="ja-JP" altLang="en-US" sz="1100"/>
                <a:t>賃貸借　　　　　　　　　　　　　　　　　</a:t>
              </a:r>
            </a:p>
          </xdr:txBody>
        </xdr:sp>
        <xdr:cxnSp macro="">
          <xdr:nvCxnSpPr>
            <xdr:cNvPr id="6" name="直線コネクタ 5"/>
            <xdr:cNvCxnSpPr>
              <a:stCxn id="7" idx="2"/>
            </xdr:cNvCxnSpPr>
          </xdr:nvCxnSpPr>
          <xdr:spPr>
            <a:xfrm flipH="1">
              <a:off x="5791200" y="47526521"/>
              <a:ext cx="7430" cy="412804"/>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13" name="直線コネクタ 12"/>
          <xdr:cNvCxnSpPr/>
        </xdr:nvCxnSpPr>
        <xdr:spPr>
          <a:xfrm>
            <a:off x="2061883" y="90532324"/>
            <a:ext cx="530005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直線矢印コネクタ 13"/>
          <xdr:cNvCxnSpPr/>
        </xdr:nvCxnSpPr>
        <xdr:spPr>
          <a:xfrm>
            <a:off x="2061883" y="90532324"/>
            <a:ext cx="0" cy="5509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6" name="直線矢印コネクタ 15"/>
          <xdr:cNvCxnSpPr/>
        </xdr:nvCxnSpPr>
        <xdr:spPr>
          <a:xfrm>
            <a:off x="7384677" y="90532324"/>
            <a:ext cx="9524" cy="5224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24</xdr:col>
      <xdr:colOff>2</xdr:colOff>
      <xdr:row>274</xdr:row>
      <xdr:rowOff>212912</xdr:rowOff>
    </xdr:from>
    <xdr:to>
      <xdr:col>32</xdr:col>
      <xdr:colOff>150657</xdr:colOff>
      <xdr:row>277</xdr:row>
      <xdr:rowOff>12011</xdr:rowOff>
    </xdr:to>
    <xdr:sp macro="" textlink="">
      <xdr:nvSpPr>
        <xdr:cNvPr id="19" name="正方形/長方形 18"/>
        <xdr:cNvSpPr/>
      </xdr:nvSpPr>
      <xdr:spPr>
        <a:xfrm>
          <a:off x="4840943" y="39198177"/>
          <a:ext cx="1764302" cy="84124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Ｂ．デロイトトーマツコンサルティング合同会社</a:t>
          </a:r>
          <a:endParaRPr kumimoji="1" lang="en-US" altLang="ja-JP" sz="1100">
            <a:solidFill>
              <a:sysClr val="windowText" lastClr="000000"/>
            </a:solidFill>
          </a:endParaRPr>
        </a:p>
        <a:p>
          <a:pPr algn="ctr"/>
          <a:r>
            <a:rPr kumimoji="1" lang="ja-JP" altLang="en-US" sz="1100">
              <a:solidFill>
                <a:sysClr val="windowText" lastClr="000000"/>
              </a:solidFill>
            </a:rPr>
            <a:t>２８．６百万円</a:t>
          </a:r>
          <a:endParaRPr kumimoji="1" lang="ja-JP" altLang="en-US" sz="1100"/>
        </a:p>
      </xdr:txBody>
    </xdr:sp>
    <xdr:clientData/>
  </xdr:twoCellAnchor>
  <xdr:twoCellAnchor>
    <xdr:from>
      <xdr:col>28</xdr:col>
      <xdr:colOff>56034</xdr:colOff>
      <xdr:row>273</xdr:row>
      <xdr:rowOff>0</xdr:rowOff>
    </xdr:from>
    <xdr:to>
      <xdr:col>28</xdr:col>
      <xdr:colOff>65558</xdr:colOff>
      <xdr:row>274</xdr:row>
      <xdr:rowOff>175028</xdr:rowOff>
    </xdr:to>
    <xdr:cxnSp macro="">
      <xdr:nvCxnSpPr>
        <xdr:cNvPr id="20" name="直線矢印コネクタ 19"/>
        <xdr:cNvCxnSpPr/>
      </xdr:nvCxnSpPr>
      <xdr:spPr>
        <a:xfrm>
          <a:off x="5703799" y="38637882"/>
          <a:ext cx="9524" cy="5224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67238</xdr:colOff>
      <xdr:row>273</xdr:row>
      <xdr:rowOff>179294</xdr:rowOff>
    </xdr:from>
    <xdr:to>
      <xdr:col>29</xdr:col>
      <xdr:colOff>61576</xdr:colOff>
      <xdr:row>274</xdr:row>
      <xdr:rowOff>213478</xdr:rowOff>
    </xdr:to>
    <xdr:sp macro="" textlink="">
      <xdr:nvSpPr>
        <xdr:cNvPr id="22" name="テキスト ボックス 21"/>
        <xdr:cNvSpPr txBox="1"/>
      </xdr:nvSpPr>
      <xdr:spPr>
        <a:xfrm>
          <a:off x="3899650" y="38817176"/>
          <a:ext cx="2011397" cy="381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a:t>
          </a:r>
          <a:r>
            <a:rPr kumimoji="1" lang="ja-JP" altLang="en-US" sz="900"/>
            <a:t>一般競争契約（総合評価）</a:t>
          </a:r>
          <a:r>
            <a:rPr kumimoji="1" lang="en-US" altLang="ja-JP" sz="900"/>
            <a:t>】</a:t>
          </a:r>
        </a:p>
      </xdr:txBody>
    </xdr:sp>
    <xdr:clientData/>
  </xdr:twoCellAnchor>
  <xdr:twoCellAnchor>
    <xdr:from>
      <xdr:col>24</xdr:col>
      <xdr:colOff>100856</xdr:colOff>
      <xdr:row>277</xdr:row>
      <xdr:rowOff>0</xdr:rowOff>
    </xdr:from>
    <xdr:to>
      <xdr:col>31</xdr:col>
      <xdr:colOff>199550</xdr:colOff>
      <xdr:row>279</xdr:row>
      <xdr:rowOff>129479</xdr:rowOff>
    </xdr:to>
    <xdr:sp macro="" textlink="">
      <xdr:nvSpPr>
        <xdr:cNvPr id="23" name="大かっこ 22"/>
        <xdr:cNvSpPr/>
      </xdr:nvSpPr>
      <xdr:spPr>
        <a:xfrm>
          <a:off x="4941797" y="40027412"/>
          <a:ext cx="1510635" cy="8242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次期調査課</a:t>
          </a:r>
          <a:r>
            <a:rPr kumimoji="1" lang="en-US" altLang="ja-JP" sz="1100">
              <a:latin typeface="+mn-ea"/>
              <a:ea typeface="+mn-ea"/>
            </a:rPr>
            <a:t>LAN</a:t>
          </a:r>
          <a:r>
            <a:rPr kumimoji="1" lang="ja-JP" altLang="en-US" sz="1100">
              <a:latin typeface="+mn-ea"/>
              <a:ea typeface="+mn-ea"/>
            </a:rPr>
            <a:t>システム構築に向けた調査</a:t>
          </a:r>
          <a:r>
            <a:rPr kumimoji="1" lang="ja-JP" altLang="en-US" sz="1100"/>
            <a:t>　　　　　　　　　　　　　　　　　　　　　　</a:t>
          </a:r>
        </a:p>
      </xdr:txBody>
    </xdr:sp>
    <xdr:clientData/>
  </xdr:twoCellAnchor>
  <xdr:twoCellAnchor>
    <xdr:from>
      <xdr:col>34</xdr:col>
      <xdr:colOff>0</xdr:colOff>
      <xdr:row>269</xdr:row>
      <xdr:rowOff>145677</xdr:rowOff>
    </xdr:from>
    <xdr:to>
      <xdr:col>48</xdr:col>
      <xdr:colOff>67236</xdr:colOff>
      <xdr:row>272</xdr:row>
      <xdr:rowOff>224118</xdr:rowOff>
    </xdr:to>
    <xdr:sp macro="" textlink="">
      <xdr:nvSpPr>
        <xdr:cNvPr id="24" name="大かっこ 23"/>
        <xdr:cNvSpPr/>
      </xdr:nvSpPr>
      <xdr:spPr>
        <a:xfrm>
          <a:off x="6858000" y="37394030"/>
          <a:ext cx="2891118" cy="11205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契約先選定に係る事務費：</a:t>
          </a:r>
          <a:r>
            <a:rPr kumimoji="1" lang="en-US" altLang="ja-JP" sz="1100"/>
            <a:t>0.04</a:t>
          </a:r>
          <a:r>
            <a:rPr kumimoji="1" lang="ja-JP" altLang="en-US" sz="1100"/>
            <a:t>百万円　</a:t>
          </a:r>
          <a:endParaRPr kumimoji="1" lang="en-US" altLang="ja-JP" sz="1100"/>
        </a:p>
        <a:p>
          <a:pPr algn="l">
            <a:lnSpc>
              <a:spcPts val="1100"/>
            </a:lnSpc>
          </a:pPr>
          <a:r>
            <a:rPr kumimoji="1" lang="ja-JP" altLang="en-US" sz="1100"/>
            <a:t>①委員等旅費：</a:t>
          </a:r>
          <a:r>
            <a:rPr kumimoji="1" lang="en-US" altLang="ja-JP" sz="1100"/>
            <a:t>0.002</a:t>
          </a:r>
          <a:r>
            <a:rPr kumimoji="1" lang="ja-JP" altLang="en-US" sz="1100"/>
            <a:t>百万円</a:t>
          </a:r>
          <a:endParaRPr kumimoji="1" lang="en-US" altLang="ja-JP" sz="1100"/>
        </a:p>
        <a:p>
          <a:pPr algn="l">
            <a:lnSpc>
              <a:spcPts val="1100"/>
            </a:lnSpc>
          </a:pPr>
          <a:r>
            <a:rPr kumimoji="1" lang="ja-JP" altLang="en-US" sz="1100"/>
            <a:t>②諸謝金：</a:t>
          </a:r>
          <a:r>
            <a:rPr kumimoji="1" lang="en-US" altLang="ja-JP" sz="1100"/>
            <a:t>0.03</a:t>
          </a:r>
          <a:r>
            <a:rPr kumimoji="1" lang="ja-JP" altLang="en-US" sz="1100"/>
            <a:t>百万円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BI6" sqref="BI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366</v>
      </c>
      <c r="AJ2" s="850" t="s">
        <v>717</v>
      </c>
      <c r="AK2" s="850"/>
      <c r="AL2" s="850"/>
      <c r="AM2" s="850"/>
      <c r="AN2" s="90" t="s">
        <v>366</v>
      </c>
      <c r="AO2" s="850">
        <v>21</v>
      </c>
      <c r="AP2" s="850"/>
      <c r="AQ2" s="850"/>
      <c r="AR2" s="91" t="s">
        <v>366</v>
      </c>
      <c r="AS2" s="851">
        <v>368</v>
      </c>
      <c r="AT2" s="851"/>
      <c r="AU2" s="851"/>
      <c r="AV2" s="90" t="str">
        <f>IF(AW2="","","-")</f>
        <v/>
      </c>
      <c r="AW2" s="852"/>
      <c r="AX2" s="852"/>
    </row>
    <row r="3" spans="1:50" ht="21" customHeight="1" thickBot="1" x14ac:dyDescent="0.2">
      <c r="A3" s="853" t="s">
        <v>680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690</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691</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692</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693</v>
      </c>
      <c r="H5" s="841"/>
      <c r="I5" s="841"/>
      <c r="J5" s="841"/>
      <c r="K5" s="841"/>
      <c r="L5" s="841"/>
      <c r="M5" s="842" t="s">
        <v>62</v>
      </c>
      <c r="N5" s="843"/>
      <c r="O5" s="843"/>
      <c r="P5" s="843"/>
      <c r="Q5" s="843"/>
      <c r="R5" s="844"/>
      <c r="S5" s="845" t="s">
        <v>469</v>
      </c>
      <c r="T5" s="841"/>
      <c r="U5" s="841"/>
      <c r="V5" s="841"/>
      <c r="W5" s="841"/>
      <c r="X5" s="846"/>
      <c r="Y5" s="847" t="s">
        <v>3</v>
      </c>
      <c r="Z5" s="848"/>
      <c r="AA5" s="848"/>
      <c r="AB5" s="848"/>
      <c r="AC5" s="848"/>
      <c r="AD5" s="849"/>
      <c r="AE5" s="870" t="s">
        <v>694</v>
      </c>
      <c r="AF5" s="870"/>
      <c r="AG5" s="870"/>
      <c r="AH5" s="870"/>
      <c r="AI5" s="870"/>
      <c r="AJ5" s="870"/>
      <c r="AK5" s="870"/>
      <c r="AL5" s="870"/>
      <c r="AM5" s="870"/>
      <c r="AN5" s="870"/>
      <c r="AO5" s="870"/>
      <c r="AP5" s="871"/>
      <c r="AQ5" s="872" t="s">
        <v>765</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695</v>
      </c>
      <c r="H7" s="881"/>
      <c r="I7" s="881"/>
      <c r="J7" s="881"/>
      <c r="K7" s="881"/>
      <c r="L7" s="881"/>
      <c r="M7" s="881"/>
      <c r="N7" s="881"/>
      <c r="O7" s="881"/>
      <c r="P7" s="881"/>
      <c r="Q7" s="881"/>
      <c r="R7" s="881"/>
      <c r="S7" s="881"/>
      <c r="T7" s="881"/>
      <c r="U7" s="881"/>
      <c r="V7" s="881"/>
      <c r="W7" s="881"/>
      <c r="X7" s="882"/>
      <c r="Y7" s="883" t="s">
        <v>351</v>
      </c>
      <c r="Z7" s="702"/>
      <c r="AA7" s="702"/>
      <c r="AB7" s="702"/>
      <c r="AC7" s="702"/>
      <c r="AD7" s="884"/>
      <c r="AE7" s="812" t="s">
        <v>696</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697</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719</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直接実施、委託・請負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840</v>
      </c>
      <c r="Q13" s="714"/>
      <c r="R13" s="714"/>
      <c r="S13" s="714"/>
      <c r="T13" s="714"/>
      <c r="U13" s="714"/>
      <c r="V13" s="715"/>
      <c r="W13" s="713">
        <v>392</v>
      </c>
      <c r="X13" s="714"/>
      <c r="Y13" s="714"/>
      <c r="Z13" s="714"/>
      <c r="AA13" s="714"/>
      <c r="AB13" s="714"/>
      <c r="AC13" s="715"/>
      <c r="AD13" s="713">
        <v>411</v>
      </c>
      <c r="AE13" s="714"/>
      <c r="AF13" s="714"/>
      <c r="AG13" s="714"/>
      <c r="AH13" s="714"/>
      <c r="AI13" s="714"/>
      <c r="AJ13" s="715"/>
      <c r="AK13" s="713">
        <v>0</v>
      </c>
      <c r="AL13" s="714"/>
      <c r="AM13" s="714"/>
      <c r="AN13" s="714"/>
      <c r="AO13" s="714"/>
      <c r="AP13" s="714"/>
      <c r="AQ13" s="715"/>
      <c r="AR13" s="750">
        <v>0</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696</v>
      </c>
      <c r="Q14" s="714"/>
      <c r="R14" s="714"/>
      <c r="S14" s="714"/>
      <c r="T14" s="714"/>
      <c r="U14" s="714"/>
      <c r="V14" s="715"/>
      <c r="W14" s="713" t="s">
        <v>696</v>
      </c>
      <c r="X14" s="714"/>
      <c r="Y14" s="714"/>
      <c r="Z14" s="714"/>
      <c r="AA14" s="714"/>
      <c r="AB14" s="714"/>
      <c r="AC14" s="715"/>
      <c r="AD14" s="713" t="s">
        <v>696</v>
      </c>
      <c r="AE14" s="714"/>
      <c r="AF14" s="714"/>
      <c r="AG14" s="714"/>
      <c r="AH14" s="714"/>
      <c r="AI14" s="714"/>
      <c r="AJ14" s="715"/>
      <c r="AK14" s="713" t="s">
        <v>718</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696</v>
      </c>
      <c r="Q15" s="714"/>
      <c r="R15" s="714"/>
      <c r="S15" s="714"/>
      <c r="T15" s="714"/>
      <c r="U15" s="714"/>
      <c r="V15" s="715"/>
      <c r="W15" s="713" t="s">
        <v>696</v>
      </c>
      <c r="X15" s="714"/>
      <c r="Y15" s="714"/>
      <c r="Z15" s="714"/>
      <c r="AA15" s="714"/>
      <c r="AB15" s="714"/>
      <c r="AC15" s="715"/>
      <c r="AD15" s="713" t="s">
        <v>696</v>
      </c>
      <c r="AE15" s="714"/>
      <c r="AF15" s="714"/>
      <c r="AG15" s="714"/>
      <c r="AH15" s="714"/>
      <c r="AI15" s="714"/>
      <c r="AJ15" s="715"/>
      <c r="AK15" s="713" t="s">
        <v>718</v>
      </c>
      <c r="AL15" s="714"/>
      <c r="AM15" s="714"/>
      <c r="AN15" s="714"/>
      <c r="AO15" s="714"/>
      <c r="AP15" s="714"/>
      <c r="AQ15" s="715"/>
      <c r="AR15" s="713" t="s">
        <v>763</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696</v>
      </c>
      <c r="Q16" s="714"/>
      <c r="R16" s="714"/>
      <c r="S16" s="714"/>
      <c r="T16" s="714"/>
      <c r="U16" s="714"/>
      <c r="V16" s="715"/>
      <c r="W16" s="713" t="s">
        <v>696</v>
      </c>
      <c r="X16" s="714"/>
      <c r="Y16" s="714"/>
      <c r="Z16" s="714"/>
      <c r="AA16" s="714"/>
      <c r="AB16" s="714"/>
      <c r="AC16" s="715"/>
      <c r="AD16" s="713" t="s">
        <v>696</v>
      </c>
      <c r="AE16" s="714"/>
      <c r="AF16" s="714"/>
      <c r="AG16" s="714"/>
      <c r="AH16" s="714"/>
      <c r="AI16" s="714"/>
      <c r="AJ16" s="715"/>
      <c r="AK16" s="713" t="s">
        <v>718</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696</v>
      </c>
      <c r="Q17" s="714"/>
      <c r="R17" s="714"/>
      <c r="S17" s="714"/>
      <c r="T17" s="714"/>
      <c r="U17" s="714"/>
      <c r="V17" s="715"/>
      <c r="W17" s="713" t="s">
        <v>696</v>
      </c>
      <c r="X17" s="714"/>
      <c r="Y17" s="714"/>
      <c r="Z17" s="714"/>
      <c r="AA17" s="714"/>
      <c r="AB17" s="714"/>
      <c r="AC17" s="715"/>
      <c r="AD17" s="713" t="s">
        <v>696</v>
      </c>
      <c r="AE17" s="714"/>
      <c r="AF17" s="714"/>
      <c r="AG17" s="714"/>
      <c r="AH17" s="714"/>
      <c r="AI17" s="714"/>
      <c r="AJ17" s="715"/>
      <c r="AK17" s="713" t="s">
        <v>718</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840</v>
      </c>
      <c r="Q18" s="794"/>
      <c r="R18" s="794"/>
      <c r="S18" s="794"/>
      <c r="T18" s="794"/>
      <c r="U18" s="794"/>
      <c r="V18" s="795"/>
      <c r="W18" s="793">
        <f>SUM(W13:AC17)</f>
        <v>392</v>
      </c>
      <c r="X18" s="794"/>
      <c r="Y18" s="794"/>
      <c r="Z18" s="794"/>
      <c r="AA18" s="794"/>
      <c r="AB18" s="794"/>
      <c r="AC18" s="795"/>
      <c r="AD18" s="793">
        <f>SUM(AD13:AJ17)</f>
        <v>411</v>
      </c>
      <c r="AE18" s="794"/>
      <c r="AF18" s="794"/>
      <c r="AG18" s="794"/>
      <c r="AH18" s="794"/>
      <c r="AI18" s="794"/>
      <c r="AJ18" s="795"/>
      <c r="AK18" s="793">
        <f>SUM(AK13:AQ17)</f>
        <v>0</v>
      </c>
      <c r="AL18" s="794"/>
      <c r="AM18" s="794"/>
      <c r="AN18" s="794"/>
      <c r="AO18" s="794"/>
      <c r="AP18" s="794"/>
      <c r="AQ18" s="795"/>
      <c r="AR18" s="793">
        <f>SUM(AR13:AX17)</f>
        <v>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720</v>
      </c>
      <c r="Q19" s="714"/>
      <c r="R19" s="714"/>
      <c r="S19" s="714"/>
      <c r="T19" s="714"/>
      <c r="U19" s="714"/>
      <c r="V19" s="715"/>
      <c r="W19" s="713">
        <v>276</v>
      </c>
      <c r="X19" s="714"/>
      <c r="Y19" s="714"/>
      <c r="Z19" s="714"/>
      <c r="AA19" s="714"/>
      <c r="AB19" s="714"/>
      <c r="AC19" s="715"/>
      <c r="AD19" s="713">
        <v>285</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0.8571428571428571</v>
      </c>
      <c r="Q20" s="761"/>
      <c r="R20" s="761"/>
      <c r="S20" s="761"/>
      <c r="T20" s="761"/>
      <c r="U20" s="761"/>
      <c r="V20" s="761"/>
      <c r="W20" s="761">
        <f>IF(W18=0, "-", SUM(W19)/W18)</f>
        <v>0.70408163265306123</v>
      </c>
      <c r="X20" s="761"/>
      <c r="Y20" s="761"/>
      <c r="Z20" s="761"/>
      <c r="AA20" s="761"/>
      <c r="AB20" s="761"/>
      <c r="AC20" s="761"/>
      <c r="AD20" s="761">
        <f>IF(AD18=0, "-", SUM(AD19)/AD18)</f>
        <v>0.69343065693430661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319</v>
      </c>
      <c r="H21" s="760"/>
      <c r="I21" s="760"/>
      <c r="J21" s="760"/>
      <c r="K21" s="760"/>
      <c r="L21" s="760"/>
      <c r="M21" s="760"/>
      <c r="N21" s="760"/>
      <c r="O21" s="760"/>
      <c r="P21" s="761">
        <f>IF(P19=0, "-", SUM(P19)/SUM(P13,P14))</f>
        <v>0.8571428571428571</v>
      </c>
      <c r="Q21" s="761"/>
      <c r="R21" s="761"/>
      <c r="S21" s="761"/>
      <c r="T21" s="761"/>
      <c r="U21" s="761"/>
      <c r="V21" s="761"/>
      <c r="W21" s="761">
        <f>IF(W19=0, "-", SUM(W19)/SUM(W13,W14))</f>
        <v>0.70408163265306123</v>
      </c>
      <c r="X21" s="761"/>
      <c r="Y21" s="761"/>
      <c r="Z21" s="761"/>
      <c r="AA21" s="761"/>
      <c r="AB21" s="761"/>
      <c r="AC21" s="761"/>
      <c r="AD21" s="761">
        <f>IF(AD19=0, "-", SUM(AD19)/SUM(AD13,AD14))</f>
        <v>0.69343065693430661</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675</v>
      </c>
      <c r="B22" s="720"/>
      <c r="C22" s="720"/>
      <c r="D22" s="720"/>
      <c r="E22" s="720"/>
      <c r="F22" s="721"/>
      <c r="G22" s="725" t="s">
        <v>308</v>
      </c>
      <c r="H22" s="565"/>
      <c r="I22" s="565"/>
      <c r="J22" s="565"/>
      <c r="K22" s="565"/>
      <c r="L22" s="565"/>
      <c r="M22" s="565"/>
      <c r="N22" s="565"/>
      <c r="O22" s="566"/>
      <c r="P22" s="726" t="s">
        <v>673</v>
      </c>
      <c r="Q22" s="565"/>
      <c r="R22" s="565"/>
      <c r="S22" s="565"/>
      <c r="T22" s="565"/>
      <c r="U22" s="565"/>
      <c r="V22" s="566"/>
      <c r="W22" s="726" t="s">
        <v>674</v>
      </c>
      <c r="X22" s="565"/>
      <c r="Y22" s="565"/>
      <c r="Z22" s="565"/>
      <c r="AA22" s="565"/>
      <c r="AB22" s="565"/>
      <c r="AC22" s="566"/>
      <c r="AD22" s="726" t="s">
        <v>307</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698</v>
      </c>
      <c r="H23" s="748"/>
      <c r="I23" s="748"/>
      <c r="J23" s="748"/>
      <c r="K23" s="748"/>
      <c r="L23" s="748"/>
      <c r="M23" s="748"/>
      <c r="N23" s="748"/>
      <c r="O23" s="749"/>
      <c r="P23" s="750">
        <v>0</v>
      </c>
      <c r="Q23" s="751"/>
      <c r="R23" s="751"/>
      <c r="S23" s="751"/>
      <c r="T23" s="751"/>
      <c r="U23" s="751"/>
      <c r="V23" s="752"/>
      <c r="W23" s="750">
        <v>0</v>
      </c>
      <c r="X23" s="751"/>
      <c r="Y23" s="751"/>
      <c r="Z23" s="751"/>
      <c r="AA23" s="751"/>
      <c r="AB23" s="751"/>
      <c r="AC23" s="752"/>
      <c r="AD23" s="753" t="s">
        <v>764</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0</v>
      </c>
      <c r="Q29" s="736"/>
      <c r="R29" s="736"/>
      <c r="S29" s="736"/>
      <c r="T29" s="736"/>
      <c r="U29" s="736"/>
      <c r="V29" s="737"/>
      <c r="W29" s="738">
        <f>AR13</f>
        <v>0</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63.75" customHeight="1" x14ac:dyDescent="0.15">
      <c r="A30" s="741" t="s">
        <v>662</v>
      </c>
      <c r="B30" s="742"/>
      <c r="C30" s="742"/>
      <c r="D30" s="742"/>
      <c r="E30" s="742"/>
      <c r="F30" s="743"/>
      <c r="G30" s="744" t="s">
        <v>719</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663</v>
      </c>
      <c r="B31" s="168"/>
      <c r="C31" s="168"/>
      <c r="D31" s="168"/>
      <c r="E31" s="168"/>
      <c r="F31" s="169"/>
      <c r="G31" s="704" t="s">
        <v>655</v>
      </c>
      <c r="H31" s="705"/>
      <c r="I31" s="705"/>
      <c r="J31" s="705"/>
      <c r="K31" s="705"/>
      <c r="L31" s="705"/>
      <c r="M31" s="705"/>
      <c r="N31" s="705"/>
      <c r="O31" s="705"/>
      <c r="P31" s="706" t="s">
        <v>654</v>
      </c>
      <c r="Q31" s="705"/>
      <c r="R31" s="705"/>
      <c r="S31" s="705"/>
      <c r="T31" s="705"/>
      <c r="U31" s="705"/>
      <c r="V31" s="705"/>
      <c r="W31" s="705"/>
      <c r="X31" s="707"/>
      <c r="Y31" s="708"/>
      <c r="Z31" s="709"/>
      <c r="AA31" s="710"/>
      <c r="AB31" s="641" t="s">
        <v>11</v>
      </c>
      <c r="AC31" s="641"/>
      <c r="AD31" s="641"/>
      <c r="AE31" s="131" t="s">
        <v>499</v>
      </c>
      <c r="AF31" s="711"/>
      <c r="AG31" s="711"/>
      <c r="AH31" s="712"/>
      <c r="AI31" s="131" t="s">
        <v>651</v>
      </c>
      <c r="AJ31" s="711"/>
      <c r="AK31" s="711"/>
      <c r="AL31" s="712"/>
      <c r="AM31" s="131" t="s">
        <v>467</v>
      </c>
      <c r="AN31" s="711"/>
      <c r="AO31" s="711"/>
      <c r="AP31" s="712"/>
      <c r="AQ31" s="638" t="s">
        <v>498</v>
      </c>
      <c r="AR31" s="639"/>
      <c r="AS31" s="639"/>
      <c r="AT31" s="640"/>
      <c r="AU31" s="638" t="s">
        <v>676</v>
      </c>
      <c r="AV31" s="639"/>
      <c r="AW31" s="639"/>
      <c r="AX31" s="648"/>
    </row>
    <row r="32" spans="1:50" ht="35.1" customHeight="1" x14ac:dyDescent="0.15">
      <c r="A32" s="663"/>
      <c r="B32" s="168"/>
      <c r="C32" s="168"/>
      <c r="D32" s="168"/>
      <c r="E32" s="168"/>
      <c r="F32" s="169"/>
      <c r="G32" s="745" t="s">
        <v>736</v>
      </c>
      <c r="H32" s="650"/>
      <c r="I32" s="650"/>
      <c r="J32" s="650"/>
      <c r="K32" s="650"/>
      <c r="L32" s="650"/>
      <c r="M32" s="650"/>
      <c r="N32" s="650"/>
      <c r="O32" s="650"/>
      <c r="P32" s="653" t="s">
        <v>700</v>
      </c>
      <c r="Q32" s="654"/>
      <c r="R32" s="654"/>
      <c r="S32" s="654"/>
      <c r="T32" s="654"/>
      <c r="U32" s="654"/>
      <c r="V32" s="654"/>
      <c r="W32" s="654"/>
      <c r="X32" s="655"/>
      <c r="Y32" s="659" t="s">
        <v>52</v>
      </c>
      <c r="Z32" s="660"/>
      <c r="AA32" s="661"/>
      <c r="AB32" s="662" t="s">
        <v>701</v>
      </c>
      <c r="AC32" s="662"/>
      <c r="AD32" s="662"/>
      <c r="AE32" s="631">
        <v>11</v>
      </c>
      <c r="AF32" s="631"/>
      <c r="AG32" s="631"/>
      <c r="AH32" s="631"/>
      <c r="AI32" s="631">
        <v>11</v>
      </c>
      <c r="AJ32" s="631"/>
      <c r="AK32" s="631"/>
      <c r="AL32" s="631"/>
      <c r="AM32" s="631">
        <v>11</v>
      </c>
      <c r="AN32" s="631"/>
      <c r="AO32" s="631"/>
      <c r="AP32" s="631"/>
      <c r="AQ32" s="677" t="s">
        <v>763</v>
      </c>
      <c r="AR32" s="631"/>
      <c r="AS32" s="631"/>
      <c r="AT32" s="631"/>
      <c r="AU32" s="108" t="s">
        <v>763</v>
      </c>
      <c r="AV32" s="633"/>
      <c r="AW32" s="633"/>
      <c r="AX32" s="634"/>
    </row>
    <row r="33" spans="1:51" ht="35.1"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701</v>
      </c>
      <c r="AC33" s="662"/>
      <c r="AD33" s="662"/>
      <c r="AE33" s="631">
        <v>11</v>
      </c>
      <c r="AF33" s="631"/>
      <c r="AG33" s="631"/>
      <c r="AH33" s="631"/>
      <c r="AI33" s="631">
        <v>11</v>
      </c>
      <c r="AJ33" s="631"/>
      <c r="AK33" s="631"/>
      <c r="AL33" s="631"/>
      <c r="AM33" s="631">
        <v>11</v>
      </c>
      <c r="AN33" s="631"/>
      <c r="AO33" s="631"/>
      <c r="AP33" s="631"/>
      <c r="AQ33" s="677" t="s">
        <v>763</v>
      </c>
      <c r="AR33" s="631"/>
      <c r="AS33" s="631"/>
      <c r="AT33" s="631"/>
      <c r="AU33" s="108" t="s">
        <v>763</v>
      </c>
      <c r="AV33" s="633"/>
      <c r="AW33" s="633"/>
      <c r="AX33" s="634"/>
    </row>
    <row r="34" spans="1:51" ht="23.25" customHeight="1" x14ac:dyDescent="0.15">
      <c r="A34" s="695" t="s">
        <v>664</v>
      </c>
      <c r="B34" s="696"/>
      <c r="C34" s="696"/>
      <c r="D34" s="696"/>
      <c r="E34" s="696"/>
      <c r="F34" s="697"/>
      <c r="G34" s="191" t="s">
        <v>665</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499</v>
      </c>
      <c r="AF34" s="191"/>
      <c r="AG34" s="191"/>
      <c r="AH34" s="192"/>
      <c r="AI34" s="190" t="s">
        <v>651</v>
      </c>
      <c r="AJ34" s="191"/>
      <c r="AK34" s="191"/>
      <c r="AL34" s="192"/>
      <c r="AM34" s="190" t="s">
        <v>467</v>
      </c>
      <c r="AN34" s="191"/>
      <c r="AO34" s="191"/>
      <c r="AP34" s="192"/>
      <c r="AQ34" s="642" t="s">
        <v>677</v>
      </c>
      <c r="AR34" s="643"/>
      <c r="AS34" s="643"/>
      <c r="AT34" s="643"/>
      <c r="AU34" s="643"/>
      <c r="AV34" s="643"/>
      <c r="AW34" s="643"/>
      <c r="AX34" s="644"/>
    </row>
    <row r="35" spans="1:51" ht="23.25" customHeight="1" x14ac:dyDescent="0.15">
      <c r="A35" s="698"/>
      <c r="B35" s="699"/>
      <c r="C35" s="699"/>
      <c r="D35" s="699"/>
      <c r="E35" s="699"/>
      <c r="F35" s="700"/>
      <c r="G35" s="667" t="s">
        <v>703</v>
      </c>
      <c r="H35" s="668"/>
      <c r="I35" s="668"/>
      <c r="J35" s="668"/>
      <c r="K35" s="668"/>
      <c r="L35" s="668"/>
      <c r="M35" s="668"/>
      <c r="N35" s="668"/>
      <c r="O35" s="668"/>
      <c r="P35" s="668"/>
      <c r="Q35" s="668"/>
      <c r="R35" s="668"/>
      <c r="S35" s="668"/>
      <c r="T35" s="668"/>
      <c r="U35" s="668"/>
      <c r="V35" s="668"/>
      <c r="W35" s="668"/>
      <c r="X35" s="668"/>
      <c r="Y35" s="671" t="s">
        <v>664</v>
      </c>
      <c r="Z35" s="672"/>
      <c r="AA35" s="673"/>
      <c r="AB35" s="674" t="s">
        <v>704</v>
      </c>
      <c r="AC35" s="675"/>
      <c r="AD35" s="676"/>
      <c r="AE35" s="677">
        <v>65</v>
      </c>
      <c r="AF35" s="677"/>
      <c r="AG35" s="677"/>
      <c r="AH35" s="677"/>
      <c r="AI35" s="677">
        <v>25</v>
      </c>
      <c r="AJ35" s="677"/>
      <c r="AK35" s="677"/>
      <c r="AL35" s="677"/>
      <c r="AM35" s="677">
        <v>26</v>
      </c>
      <c r="AN35" s="677"/>
      <c r="AO35" s="677"/>
      <c r="AP35" s="677"/>
      <c r="AQ35" s="108" t="s">
        <v>763</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667</v>
      </c>
      <c r="Z36" s="664"/>
      <c r="AA36" s="665"/>
      <c r="AB36" s="627" t="s">
        <v>668</v>
      </c>
      <c r="AC36" s="628"/>
      <c r="AD36" s="629"/>
      <c r="AE36" s="630" t="s">
        <v>705</v>
      </c>
      <c r="AF36" s="630"/>
      <c r="AG36" s="630"/>
      <c r="AH36" s="630"/>
      <c r="AI36" s="630" t="s">
        <v>706</v>
      </c>
      <c r="AJ36" s="630"/>
      <c r="AK36" s="630"/>
      <c r="AL36" s="630"/>
      <c r="AM36" s="630" t="s">
        <v>720</v>
      </c>
      <c r="AN36" s="630"/>
      <c r="AO36" s="630"/>
      <c r="AP36" s="630"/>
      <c r="AQ36" s="630" t="s">
        <v>763</v>
      </c>
      <c r="AR36" s="630"/>
      <c r="AS36" s="630"/>
      <c r="AT36" s="630"/>
      <c r="AU36" s="630"/>
      <c r="AV36" s="630"/>
      <c r="AW36" s="630"/>
      <c r="AX36" s="666"/>
    </row>
    <row r="37" spans="1:51" ht="18.75" customHeight="1" x14ac:dyDescent="0.15">
      <c r="A37" s="683" t="s">
        <v>315</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499</v>
      </c>
      <c r="AF37" s="625"/>
      <c r="AG37" s="625"/>
      <c r="AH37" s="626"/>
      <c r="AI37" s="693" t="s">
        <v>651</v>
      </c>
      <c r="AJ37" s="693"/>
      <c r="AK37" s="693"/>
      <c r="AL37" s="624"/>
      <c r="AM37" s="693" t="s">
        <v>467</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696</v>
      </c>
      <c r="AR38" s="523"/>
      <c r="AS38" s="142" t="s">
        <v>224</v>
      </c>
      <c r="AT38" s="143"/>
      <c r="AU38" s="141">
        <v>4</v>
      </c>
      <c r="AV38" s="141"/>
      <c r="AW38" s="123" t="s">
        <v>170</v>
      </c>
      <c r="AX38" s="144"/>
    </row>
    <row r="39" spans="1:51" ht="23.25" customHeight="1" x14ac:dyDescent="0.15">
      <c r="A39" s="689"/>
      <c r="B39" s="687"/>
      <c r="C39" s="687"/>
      <c r="D39" s="687"/>
      <c r="E39" s="687"/>
      <c r="F39" s="688"/>
      <c r="G39" s="193" t="s">
        <v>699</v>
      </c>
      <c r="H39" s="194"/>
      <c r="I39" s="194"/>
      <c r="J39" s="194"/>
      <c r="K39" s="194"/>
      <c r="L39" s="194"/>
      <c r="M39" s="194"/>
      <c r="N39" s="194"/>
      <c r="O39" s="195"/>
      <c r="P39" s="146" t="s">
        <v>700</v>
      </c>
      <c r="Q39" s="146"/>
      <c r="R39" s="146"/>
      <c r="S39" s="146"/>
      <c r="T39" s="146"/>
      <c r="U39" s="146"/>
      <c r="V39" s="146"/>
      <c r="W39" s="146"/>
      <c r="X39" s="147"/>
      <c r="Y39" s="234" t="s">
        <v>12</v>
      </c>
      <c r="Z39" s="235"/>
      <c r="AA39" s="236"/>
      <c r="AB39" s="163" t="s">
        <v>701</v>
      </c>
      <c r="AC39" s="163"/>
      <c r="AD39" s="163"/>
      <c r="AE39" s="108">
        <v>11</v>
      </c>
      <c r="AF39" s="102"/>
      <c r="AG39" s="102"/>
      <c r="AH39" s="102"/>
      <c r="AI39" s="108">
        <v>11</v>
      </c>
      <c r="AJ39" s="102"/>
      <c r="AK39" s="102"/>
      <c r="AL39" s="102"/>
      <c r="AM39" s="108">
        <v>11</v>
      </c>
      <c r="AN39" s="102"/>
      <c r="AO39" s="102"/>
      <c r="AP39" s="102"/>
      <c r="AQ39" s="109" t="s">
        <v>696</v>
      </c>
      <c r="AR39" s="110"/>
      <c r="AS39" s="110"/>
      <c r="AT39" s="111"/>
      <c r="AU39" s="102" t="s">
        <v>696</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701</v>
      </c>
      <c r="AC40" s="107"/>
      <c r="AD40" s="107"/>
      <c r="AE40" s="108">
        <v>11</v>
      </c>
      <c r="AF40" s="102"/>
      <c r="AG40" s="102"/>
      <c r="AH40" s="102"/>
      <c r="AI40" s="108">
        <v>11</v>
      </c>
      <c r="AJ40" s="102"/>
      <c r="AK40" s="102"/>
      <c r="AL40" s="102"/>
      <c r="AM40" s="108">
        <v>11</v>
      </c>
      <c r="AN40" s="102"/>
      <c r="AO40" s="102"/>
      <c r="AP40" s="102"/>
      <c r="AQ40" s="109" t="s">
        <v>696</v>
      </c>
      <c r="AR40" s="110"/>
      <c r="AS40" s="110"/>
      <c r="AT40" s="111"/>
      <c r="AU40" s="102">
        <v>11</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100</v>
      </c>
      <c r="AF41" s="102"/>
      <c r="AG41" s="102"/>
      <c r="AH41" s="102"/>
      <c r="AI41" s="108">
        <v>100</v>
      </c>
      <c r="AJ41" s="102"/>
      <c r="AK41" s="102"/>
      <c r="AL41" s="102"/>
      <c r="AM41" s="108">
        <v>100</v>
      </c>
      <c r="AN41" s="102"/>
      <c r="AO41" s="102"/>
      <c r="AP41" s="102"/>
      <c r="AQ41" s="109" t="s">
        <v>696</v>
      </c>
      <c r="AR41" s="110"/>
      <c r="AS41" s="110"/>
      <c r="AT41" s="111"/>
      <c r="AU41" s="102" t="s">
        <v>696</v>
      </c>
      <c r="AV41" s="102"/>
      <c r="AW41" s="102"/>
      <c r="AX41" s="103"/>
    </row>
    <row r="42" spans="1:51" ht="23.25" customHeight="1" x14ac:dyDescent="0.15">
      <c r="A42" s="202" t="s">
        <v>342</v>
      </c>
      <c r="B42" s="165"/>
      <c r="C42" s="165"/>
      <c r="D42" s="165"/>
      <c r="E42" s="165"/>
      <c r="F42" s="166"/>
      <c r="G42" s="204" t="s">
        <v>702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662</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663</v>
      </c>
      <c r="B65" s="168"/>
      <c r="C65" s="168"/>
      <c r="D65" s="168"/>
      <c r="E65" s="168"/>
      <c r="F65" s="169"/>
      <c r="G65" s="704" t="s">
        <v>655</v>
      </c>
      <c r="H65" s="705"/>
      <c r="I65" s="705"/>
      <c r="J65" s="705"/>
      <c r="K65" s="705"/>
      <c r="L65" s="705"/>
      <c r="M65" s="705"/>
      <c r="N65" s="705"/>
      <c r="O65" s="705"/>
      <c r="P65" s="706" t="s">
        <v>654</v>
      </c>
      <c r="Q65" s="705"/>
      <c r="R65" s="705"/>
      <c r="S65" s="705"/>
      <c r="T65" s="705"/>
      <c r="U65" s="705"/>
      <c r="V65" s="705"/>
      <c r="W65" s="705"/>
      <c r="X65" s="707"/>
      <c r="Y65" s="708"/>
      <c r="Z65" s="709"/>
      <c r="AA65" s="710"/>
      <c r="AB65" s="641" t="s">
        <v>11</v>
      </c>
      <c r="AC65" s="641"/>
      <c r="AD65" s="641"/>
      <c r="AE65" s="131" t="s">
        <v>499</v>
      </c>
      <c r="AF65" s="711"/>
      <c r="AG65" s="711"/>
      <c r="AH65" s="712"/>
      <c r="AI65" s="131" t="s">
        <v>651</v>
      </c>
      <c r="AJ65" s="711"/>
      <c r="AK65" s="711"/>
      <c r="AL65" s="712"/>
      <c r="AM65" s="131" t="s">
        <v>467</v>
      </c>
      <c r="AN65" s="711"/>
      <c r="AO65" s="711"/>
      <c r="AP65" s="712"/>
      <c r="AQ65" s="638" t="s">
        <v>498</v>
      </c>
      <c r="AR65" s="639"/>
      <c r="AS65" s="639"/>
      <c r="AT65" s="640"/>
      <c r="AU65" s="638" t="s">
        <v>676</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664</v>
      </c>
      <c r="B68" s="696"/>
      <c r="C68" s="696"/>
      <c r="D68" s="696"/>
      <c r="E68" s="696"/>
      <c r="F68" s="697"/>
      <c r="G68" s="191" t="s">
        <v>665</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499</v>
      </c>
      <c r="AF68" s="134"/>
      <c r="AG68" s="134"/>
      <c r="AH68" s="134"/>
      <c r="AI68" s="134" t="s">
        <v>651</v>
      </c>
      <c r="AJ68" s="134"/>
      <c r="AK68" s="134"/>
      <c r="AL68" s="134"/>
      <c r="AM68" s="134" t="s">
        <v>467</v>
      </c>
      <c r="AN68" s="134"/>
      <c r="AO68" s="134"/>
      <c r="AP68" s="134"/>
      <c r="AQ68" s="642" t="s">
        <v>677</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707</v>
      </c>
      <c r="H69" s="668"/>
      <c r="I69" s="668"/>
      <c r="J69" s="668"/>
      <c r="K69" s="668"/>
      <c r="L69" s="668"/>
      <c r="M69" s="668"/>
      <c r="N69" s="668"/>
      <c r="O69" s="668"/>
      <c r="P69" s="668"/>
      <c r="Q69" s="668"/>
      <c r="R69" s="668"/>
      <c r="S69" s="668"/>
      <c r="T69" s="668"/>
      <c r="U69" s="668"/>
      <c r="V69" s="668"/>
      <c r="W69" s="668"/>
      <c r="X69" s="668"/>
      <c r="Y69" s="671" t="s">
        <v>664</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667</v>
      </c>
      <c r="Z70" s="664"/>
      <c r="AA70" s="665"/>
      <c r="AB70" s="627" t="s">
        <v>668</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315</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342</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662</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663</v>
      </c>
      <c r="B99" s="168"/>
      <c r="C99" s="168"/>
      <c r="D99" s="168"/>
      <c r="E99" s="168"/>
      <c r="F99" s="169"/>
      <c r="G99" s="704" t="s">
        <v>655</v>
      </c>
      <c r="H99" s="705"/>
      <c r="I99" s="705"/>
      <c r="J99" s="705"/>
      <c r="K99" s="705"/>
      <c r="L99" s="705"/>
      <c r="M99" s="705"/>
      <c r="N99" s="705"/>
      <c r="O99" s="705"/>
      <c r="P99" s="706" t="s">
        <v>654</v>
      </c>
      <c r="Q99" s="705"/>
      <c r="R99" s="705"/>
      <c r="S99" s="705"/>
      <c r="T99" s="705"/>
      <c r="U99" s="705"/>
      <c r="V99" s="705"/>
      <c r="W99" s="705"/>
      <c r="X99" s="707"/>
      <c r="Y99" s="708"/>
      <c r="Z99" s="709"/>
      <c r="AA99" s="710"/>
      <c r="AB99" s="641" t="s">
        <v>11</v>
      </c>
      <c r="AC99" s="641"/>
      <c r="AD99" s="641"/>
      <c r="AE99" s="134" t="s">
        <v>499</v>
      </c>
      <c r="AF99" s="134"/>
      <c r="AG99" s="134"/>
      <c r="AH99" s="134"/>
      <c r="AI99" s="134" t="s">
        <v>651</v>
      </c>
      <c r="AJ99" s="134"/>
      <c r="AK99" s="134"/>
      <c r="AL99" s="134"/>
      <c r="AM99" s="134" t="s">
        <v>467</v>
      </c>
      <c r="AN99" s="134"/>
      <c r="AO99" s="134"/>
      <c r="AP99" s="134"/>
      <c r="AQ99" s="638" t="s">
        <v>498</v>
      </c>
      <c r="AR99" s="639"/>
      <c r="AS99" s="639"/>
      <c r="AT99" s="640"/>
      <c r="AU99" s="638" t="s">
        <v>676</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664</v>
      </c>
      <c r="B102" s="120"/>
      <c r="C102" s="120"/>
      <c r="D102" s="120"/>
      <c r="E102" s="120"/>
      <c r="F102" s="678"/>
      <c r="G102" s="191" t="s">
        <v>665</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499</v>
      </c>
      <c r="AF102" s="134"/>
      <c r="AG102" s="134"/>
      <c r="AH102" s="134"/>
      <c r="AI102" s="134" t="s">
        <v>651</v>
      </c>
      <c r="AJ102" s="134"/>
      <c r="AK102" s="134"/>
      <c r="AL102" s="134"/>
      <c r="AM102" s="134" t="s">
        <v>467</v>
      </c>
      <c r="AN102" s="134"/>
      <c r="AO102" s="134"/>
      <c r="AP102" s="134"/>
      <c r="AQ102" s="642" t="s">
        <v>677</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666</v>
      </c>
      <c r="H103" s="668"/>
      <c r="I103" s="668"/>
      <c r="J103" s="668"/>
      <c r="K103" s="668"/>
      <c r="L103" s="668"/>
      <c r="M103" s="668"/>
      <c r="N103" s="668"/>
      <c r="O103" s="668"/>
      <c r="P103" s="668"/>
      <c r="Q103" s="668"/>
      <c r="R103" s="668"/>
      <c r="S103" s="668"/>
      <c r="T103" s="668"/>
      <c r="U103" s="668"/>
      <c r="V103" s="668"/>
      <c r="W103" s="668"/>
      <c r="X103" s="668"/>
      <c r="Y103" s="671" t="s">
        <v>664</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667</v>
      </c>
      <c r="Z104" s="664"/>
      <c r="AA104" s="665"/>
      <c r="AB104" s="627" t="s">
        <v>668</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315</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662</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663</v>
      </c>
      <c r="B133" s="168"/>
      <c r="C133" s="168"/>
      <c r="D133" s="168"/>
      <c r="E133" s="168"/>
      <c r="F133" s="169"/>
      <c r="G133" s="704" t="s">
        <v>655</v>
      </c>
      <c r="H133" s="705"/>
      <c r="I133" s="705"/>
      <c r="J133" s="705"/>
      <c r="K133" s="705"/>
      <c r="L133" s="705"/>
      <c r="M133" s="705"/>
      <c r="N133" s="705"/>
      <c r="O133" s="705"/>
      <c r="P133" s="706" t="s">
        <v>654</v>
      </c>
      <c r="Q133" s="705"/>
      <c r="R133" s="705"/>
      <c r="S133" s="705"/>
      <c r="T133" s="705"/>
      <c r="U133" s="705"/>
      <c r="V133" s="705"/>
      <c r="W133" s="705"/>
      <c r="X133" s="707"/>
      <c r="Y133" s="708"/>
      <c r="Z133" s="709"/>
      <c r="AA133" s="710"/>
      <c r="AB133" s="641" t="s">
        <v>11</v>
      </c>
      <c r="AC133" s="641"/>
      <c r="AD133" s="641"/>
      <c r="AE133" s="134" t="s">
        <v>499</v>
      </c>
      <c r="AF133" s="134"/>
      <c r="AG133" s="134"/>
      <c r="AH133" s="134"/>
      <c r="AI133" s="134" t="s">
        <v>651</v>
      </c>
      <c r="AJ133" s="134"/>
      <c r="AK133" s="134"/>
      <c r="AL133" s="134"/>
      <c r="AM133" s="134" t="s">
        <v>467</v>
      </c>
      <c r="AN133" s="134"/>
      <c r="AO133" s="134"/>
      <c r="AP133" s="134"/>
      <c r="AQ133" s="638" t="s">
        <v>498</v>
      </c>
      <c r="AR133" s="639"/>
      <c r="AS133" s="639"/>
      <c r="AT133" s="640"/>
      <c r="AU133" s="638" t="s">
        <v>676</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664</v>
      </c>
      <c r="B136" s="120"/>
      <c r="C136" s="120"/>
      <c r="D136" s="120"/>
      <c r="E136" s="120"/>
      <c r="F136" s="678"/>
      <c r="G136" s="191" t="s">
        <v>665</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499</v>
      </c>
      <c r="AF136" s="134"/>
      <c r="AG136" s="134"/>
      <c r="AH136" s="134"/>
      <c r="AI136" s="134" t="s">
        <v>651</v>
      </c>
      <c r="AJ136" s="134"/>
      <c r="AK136" s="134"/>
      <c r="AL136" s="134"/>
      <c r="AM136" s="134" t="s">
        <v>467</v>
      </c>
      <c r="AN136" s="134"/>
      <c r="AO136" s="134"/>
      <c r="AP136" s="134"/>
      <c r="AQ136" s="642" t="s">
        <v>677</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666</v>
      </c>
      <c r="H137" s="668"/>
      <c r="I137" s="668"/>
      <c r="J137" s="668"/>
      <c r="K137" s="668"/>
      <c r="L137" s="668"/>
      <c r="M137" s="668"/>
      <c r="N137" s="668"/>
      <c r="O137" s="668"/>
      <c r="P137" s="668"/>
      <c r="Q137" s="668"/>
      <c r="R137" s="668"/>
      <c r="S137" s="668"/>
      <c r="T137" s="668"/>
      <c r="U137" s="668"/>
      <c r="V137" s="668"/>
      <c r="W137" s="668"/>
      <c r="X137" s="668"/>
      <c r="Y137" s="671" t="s">
        <v>664</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667</v>
      </c>
      <c r="Z138" s="664"/>
      <c r="AA138" s="665"/>
      <c r="AB138" s="627" t="s">
        <v>668</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315</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662</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663</v>
      </c>
      <c r="B167" s="168"/>
      <c r="C167" s="168"/>
      <c r="D167" s="168"/>
      <c r="E167" s="168"/>
      <c r="F167" s="169"/>
      <c r="G167" s="704" t="s">
        <v>655</v>
      </c>
      <c r="H167" s="705"/>
      <c r="I167" s="705"/>
      <c r="J167" s="705"/>
      <c r="K167" s="705"/>
      <c r="L167" s="705"/>
      <c r="M167" s="705"/>
      <c r="N167" s="705"/>
      <c r="O167" s="705"/>
      <c r="P167" s="706" t="s">
        <v>654</v>
      </c>
      <c r="Q167" s="705"/>
      <c r="R167" s="705"/>
      <c r="S167" s="705"/>
      <c r="T167" s="705"/>
      <c r="U167" s="705"/>
      <c r="V167" s="705"/>
      <c r="W167" s="705"/>
      <c r="X167" s="707"/>
      <c r="Y167" s="708"/>
      <c r="Z167" s="709"/>
      <c r="AA167" s="710"/>
      <c r="AB167" s="641" t="s">
        <v>11</v>
      </c>
      <c r="AC167" s="641"/>
      <c r="AD167" s="641"/>
      <c r="AE167" s="134" t="s">
        <v>499</v>
      </c>
      <c r="AF167" s="134"/>
      <c r="AG167" s="134"/>
      <c r="AH167" s="134"/>
      <c r="AI167" s="134" t="s">
        <v>651</v>
      </c>
      <c r="AJ167" s="134"/>
      <c r="AK167" s="134"/>
      <c r="AL167" s="134"/>
      <c r="AM167" s="134" t="s">
        <v>467</v>
      </c>
      <c r="AN167" s="134"/>
      <c r="AO167" s="134"/>
      <c r="AP167" s="134"/>
      <c r="AQ167" s="638" t="s">
        <v>498</v>
      </c>
      <c r="AR167" s="639"/>
      <c r="AS167" s="639"/>
      <c r="AT167" s="640"/>
      <c r="AU167" s="638" t="s">
        <v>676</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664</v>
      </c>
      <c r="B170" s="120"/>
      <c r="C170" s="120"/>
      <c r="D170" s="120"/>
      <c r="E170" s="120"/>
      <c r="F170" s="678"/>
      <c r="G170" s="191" t="s">
        <v>665</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499</v>
      </c>
      <c r="AF170" s="134"/>
      <c r="AG170" s="134"/>
      <c r="AH170" s="134"/>
      <c r="AI170" s="134" t="s">
        <v>651</v>
      </c>
      <c r="AJ170" s="134"/>
      <c r="AK170" s="134"/>
      <c r="AL170" s="134"/>
      <c r="AM170" s="134" t="s">
        <v>467</v>
      </c>
      <c r="AN170" s="134"/>
      <c r="AO170" s="134"/>
      <c r="AP170" s="134"/>
      <c r="AQ170" s="642" t="s">
        <v>677</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666</v>
      </c>
      <c r="H171" s="668"/>
      <c r="I171" s="668"/>
      <c r="J171" s="668"/>
      <c r="K171" s="668"/>
      <c r="L171" s="668"/>
      <c r="M171" s="668"/>
      <c r="N171" s="668"/>
      <c r="O171" s="668"/>
      <c r="P171" s="668"/>
      <c r="Q171" s="668"/>
      <c r="R171" s="668"/>
      <c r="S171" s="668"/>
      <c r="T171" s="668"/>
      <c r="U171" s="668"/>
      <c r="V171" s="668"/>
      <c r="W171" s="668"/>
      <c r="X171" s="668"/>
      <c r="Y171" s="671" t="s">
        <v>664</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667</v>
      </c>
      <c r="Z172" s="664"/>
      <c r="AA172" s="665"/>
      <c r="AB172" s="627" t="s">
        <v>668</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315</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316</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312</v>
      </c>
      <c r="X200" s="600"/>
      <c r="Y200" s="603"/>
      <c r="Z200" s="603"/>
      <c r="AA200" s="604"/>
      <c r="AB200" s="597" t="s">
        <v>11</v>
      </c>
      <c r="AC200" s="594"/>
      <c r="AD200" s="595"/>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332</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332</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333</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320</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331</v>
      </c>
      <c r="X205" s="558"/>
      <c r="Y205" s="563" t="s">
        <v>12</v>
      </c>
      <c r="Z205" s="563"/>
      <c r="AA205" s="564"/>
      <c r="AB205" s="573" t="s">
        <v>332</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332</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333</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316</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345</v>
      </c>
      <c r="B213" s="512"/>
      <c r="C213" s="512"/>
      <c r="D213" s="512"/>
      <c r="E213" s="513" t="s">
        <v>304</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659</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311</v>
      </c>
      <c r="AP214" s="435"/>
      <c r="AQ214" s="435"/>
      <c r="AR214" s="96" t="s">
        <v>310</v>
      </c>
      <c r="AS214" s="434"/>
      <c r="AT214" s="435"/>
      <c r="AU214" s="435"/>
      <c r="AV214" s="435"/>
      <c r="AW214" s="435"/>
      <c r="AX214" s="436"/>
      <c r="AY214">
        <f>COUNTIF($AR$214,"☑")</f>
        <v>0</v>
      </c>
    </row>
    <row r="215" spans="1:51" ht="45" customHeight="1" x14ac:dyDescent="0.15">
      <c r="A215" s="421" t="s">
        <v>365</v>
      </c>
      <c r="B215" s="422"/>
      <c r="C215" s="425" t="s">
        <v>227</v>
      </c>
      <c r="D215" s="422"/>
      <c r="E215" s="427" t="s">
        <v>243</v>
      </c>
      <c r="F215" s="428"/>
      <c r="G215" s="429" t="s">
        <v>737</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738</v>
      </c>
      <c r="H216" s="146"/>
      <c r="I216" s="146"/>
      <c r="J216" s="146"/>
      <c r="K216" s="146"/>
      <c r="L216" s="146"/>
      <c r="M216" s="146"/>
      <c r="N216" s="146"/>
      <c r="O216" s="146"/>
      <c r="P216" s="146"/>
      <c r="Q216" s="146"/>
      <c r="R216" s="146"/>
      <c r="S216" s="146"/>
      <c r="T216" s="146"/>
      <c r="U216" s="146"/>
      <c r="V216" s="147"/>
      <c r="W216" s="497" t="s">
        <v>669</v>
      </c>
      <c r="X216" s="498"/>
      <c r="Y216" s="498"/>
      <c r="Z216" s="498"/>
      <c r="AA216" s="499"/>
      <c r="AB216" s="500" t="s">
        <v>739</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670</v>
      </c>
      <c r="X217" s="504"/>
      <c r="Y217" s="504"/>
      <c r="Z217" s="504"/>
      <c r="AA217" s="505"/>
      <c r="AB217" s="500" t="s">
        <v>740</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682</v>
      </c>
      <c r="D218" s="507"/>
      <c r="E218" s="164" t="s">
        <v>361</v>
      </c>
      <c r="F218" s="166"/>
      <c r="G218" s="487" t="s">
        <v>230</v>
      </c>
      <c r="H218" s="488"/>
      <c r="I218" s="488"/>
      <c r="J218" s="508" t="s">
        <v>696</v>
      </c>
      <c r="K218" s="509"/>
      <c r="L218" s="509"/>
      <c r="M218" s="509"/>
      <c r="N218" s="509"/>
      <c r="O218" s="509"/>
      <c r="P218" s="509"/>
      <c r="Q218" s="509"/>
      <c r="R218" s="509"/>
      <c r="S218" s="509"/>
      <c r="T218" s="510"/>
      <c r="U218" s="485" t="s">
        <v>740</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683</v>
      </c>
      <c r="H219" s="488"/>
      <c r="I219" s="488"/>
      <c r="J219" s="488"/>
      <c r="K219" s="488"/>
      <c r="L219" s="488"/>
      <c r="M219" s="488"/>
      <c r="N219" s="488"/>
      <c r="O219" s="488"/>
      <c r="P219" s="488"/>
      <c r="Q219" s="488"/>
      <c r="R219" s="488"/>
      <c r="S219" s="488"/>
      <c r="T219" s="488"/>
      <c r="U219" s="484" t="s">
        <v>740</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670</v>
      </c>
      <c r="H220" s="488"/>
      <c r="I220" s="488"/>
      <c r="J220" s="488"/>
      <c r="K220" s="488"/>
      <c r="L220" s="488"/>
      <c r="M220" s="488"/>
      <c r="N220" s="488"/>
      <c r="O220" s="488"/>
      <c r="P220" s="488"/>
      <c r="Q220" s="488"/>
      <c r="R220" s="488"/>
      <c r="S220" s="488"/>
      <c r="T220" s="488"/>
      <c r="U220" s="824" t="s">
        <v>740</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35.1"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716</v>
      </c>
      <c r="AE223" s="467"/>
      <c r="AF223" s="467"/>
      <c r="AG223" s="468" t="s">
        <v>723</v>
      </c>
      <c r="AH223" s="469"/>
      <c r="AI223" s="469"/>
      <c r="AJ223" s="469"/>
      <c r="AK223" s="469"/>
      <c r="AL223" s="469"/>
      <c r="AM223" s="469"/>
      <c r="AN223" s="469"/>
      <c r="AO223" s="469"/>
      <c r="AP223" s="469"/>
      <c r="AQ223" s="469"/>
      <c r="AR223" s="469"/>
      <c r="AS223" s="469"/>
      <c r="AT223" s="469"/>
      <c r="AU223" s="469"/>
      <c r="AV223" s="469"/>
      <c r="AW223" s="469"/>
      <c r="AX223" s="470"/>
    </row>
    <row r="224" spans="1:51" ht="60"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716</v>
      </c>
      <c r="AE224" s="380"/>
      <c r="AF224" s="380"/>
      <c r="AG224" s="374" t="s">
        <v>724</v>
      </c>
      <c r="AH224" s="375"/>
      <c r="AI224" s="375"/>
      <c r="AJ224" s="375"/>
      <c r="AK224" s="375"/>
      <c r="AL224" s="375"/>
      <c r="AM224" s="375"/>
      <c r="AN224" s="375"/>
      <c r="AO224" s="375"/>
      <c r="AP224" s="375"/>
      <c r="AQ224" s="375"/>
      <c r="AR224" s="375"/>
      <c r="AS224" s="375"/>
      <c r="AT224" s="375"/>
      <c r="AU224" s="375"/>
      <c r="AV224" s="375"/>
      <c r="AW224" s="375"/>
      <c r="AX224" s="376"/>
    </row>
    <row r="225" spans="1:50" ht="60"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716</v>
      </c>
      <c r="AE225" s="417"/>
      <c r="AF225" s="417"/>
      <c r="AG225" s="402" t="s">
        <v>725</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716</v>
      </c>
      <c r="AE226" s="398"/>
      <c r="AF226" s="398"/>
      <c r="AG226" s="400" t="s">
        <v>726</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343</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721</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721</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722</v>
      </c>
      <c r="AE229" s="364"/>
      <c r="AF229" s="364"/>
      <c r="AG229" s="366" t="s">
        <v>718</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716</v>
      </c>
      <c r="AE230" s="380"/>
      <c r="AF230" s="380"/>
      <c r="AG230" s="374" t="s">
        <v>727</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722</v>
      </c>
      <c r="AE231" s="380"/>
      <c r="AF231" s="380"/>
      <c r="AG231" s="374" t="s">
        <v>722</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716</v>
      </c>
      <c r="AE232" s="380"/>
      <c r="AF232" s="380"/>
      <c r="AG232" s="374" t="s">
        <v>728</v>
      </c>
      <c r="AH232" s="375"/>
      <c r="AI232" s="375"/>
      <c r="AJ232" s="375"/>
      <c r="AK232" s="375"/>
      <c r="AL232" s="375"/>
      <c r="AM232" s="375"/>
      <c r="AN232" s="375"/>
      <c r="AO232" s="375"/>
      <c r="AP232" s="375"/>
      <c r="AQ232" s="375"/>
      <c r="AR232" s="375"/>
      <c r="AS232" s="375"/>
      <c r="AT232" s="375"/>
      <c r="AU232" s="375"/>
      <c r="AV232" s="375"/>
      <c r="AW232" s="375"/>
      <c r="AX232" s="376"/>
    </row>
    <row r="233" spans="1:50" ht="39.950000000000003" customHeight="1" x14ac:dyDescent="0.15">
      <c r="A233" s="356"/>
      <c r="B233" s="357"/>
      <c r="C233" s="377" t="s">
        <v>313</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716</v>
      </c>
      <c r="AE233" s="417"/>
      <c r="AF233" s="417"/>
      <c r="AG233" s="418" t="s">
        <v>729</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314</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722</v>
      </c>
      <c r="AE234" s="380"/>
      <c r="AF234" s="449"/>
      <c r="AG234" s="374" t="s">
        <v>722</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301</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716</v>
      </c>
      <c r="AE235" s="410"/>
      <c r="AF235" s="411"/>
      <c r="AG235" s="412" t="s">
        <v>727</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302</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716</v>
      </c>
      <c r="AE236" s="364"/>
      <c r="AF236" s="365"/>
      <c r="AG236" s="366" t="s">
        <v>730</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722</v>
      </c>
      <c r="AE237" s="373"/>
      <c r="AF237" s="373"/>
      <c r="AG237" s="374" t="s">
        <v>722</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716</v>
      </c>
      <c r="AE238" s="380"/>
      <c r="AF238" s="380"/>
      <c r="AG238" s="374" t="s">
        <v>731</v>
      </c>
      <c r="AH238" s="375"/>
      <c r="AI238" s="375"/>
      <c r="AJ238" s="375"/>
      <c r="AK238" s="375"/>
      <c r="AL238" s="375"/>
      <c r="AM238" s="375"/>
      <c r="AN238" s="375"/>
      <c r="AO238" s="375"/>
      <c r="AP238" s="375"/>
      <c r="AQ238" s="375"/>
      <c r="AR238" s="375"/>
      <c r="AS238" s="375"/>
      <c r="AT238" s="375"/>
      <c r="AU238" s="375"/>
      <c r="AV238" s="375"/>
      <c r="AW238" s="375"/>
      <c r="AX238" s="376"/>
    </row>
    <row r="239" spans="1:50" ht="80.099999999999994"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716</v>
      </c>
      <c r="AE239" s="380"/>
      <c r="AF239" s="380"/>
      <c r="AG239" s="404" t="s">
        <v>732</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722</v>
      </c>
      <c r="AE240" s="398"/>
      <c r="AF240" s="399"/>
      <c r="AG240" s="400" t="s">
        <v>740</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688</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741</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742</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759</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760</v>
      </c>
      <c r="B252" s="339"/>
      <c r="C252" s="339"/>
      <c r="D252" s="339"/>
      <c r="E252" s="340"/>
      <c r="F252" s="914" t="s">
        <v>761</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344</v>
      </c>
      <c r="B254" s="339"/>
      <c r="C254" s="339"/>
      <c r="D254" s="339"/>
      <c r="E254" s="340"/>
      <c r="F254" s="341" t="s">
        <v>762</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317</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359</v>
      </c>
      <c r="B258" s="105"/>
      <c r="C258" s="105"/>
      <c r="D258" s="106"/>
      <c r="E258" s="334" t="s">
        <v>708</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358</v>
      </c>
      <c r="B259" s="271"/>
      <c r="C259" s="271"/>
      <c r="D259" s="271"/>
      <c r="E259" s="334" t="s">
        <v>709</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357</v>
      </c>
      <c r="B260" s="271"/>
      <c r="C260" s="271"/>
      <c r="D260" s="271"/>
      <c r="E260" s="334" t="s">
        <v>710</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356</v>
      </c>
      <c r="B261" s="271"/>
      <c r="C261" s="271"/>
      <c r="D261" s="271"/>
      <c r="E261" s="334" t="s">
        <v>711</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355</v>
      </c>
      <c r="B262" s="271"/>
      <c r="C262" s="271"/>
      <c r="D262" s="271"/>
      <c r="E262" s="334" t="s">
        <v>712</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354</v>
      </c>
      <c r="B263" s="271"/>
      <c r="C263" s="271"/>
      <c r="D263" s="271"/>
      <c r="E263" s="334" t="s">
        <v>713</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353</v>
      </c>
      <c r="B264" s="271"/>
      <c r="C264" s="271"/>
      <c r="D264" s="271"/>
      <c r="E264" s="334" t="s">
        <v>714</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352</v>
      </c>
      <c r="B265" s="271"/>
      <c r="C265" s="271"/>
      <c r="D265" s="271"/>
      <c r="E265" s="334" t="s">
        <v>715</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499</v>
      </c>
      <c r="B266" s="271"/>
      <c r="C266" s="271"/>
      <c r="D266" s="271"/>
      <c r="E266" s="115" t="s">
        <v>690</v>
      </c>
      <c r="F266" s="101"/>
      <c r="G266" s="101"/>
      <c r="H266" s="92" t="str">
        <f>IF(E266="","","-")</f>
        <v>-</v>
      </c>
      <c r="I266" s="101"/>
      <c r="J266" s="101"/>
      <c r="K266" s="92" t="str">
        <f>IF(I266="","","-")</f>
        <v/>
      </c>
      <c r="L266" s="116">
        <v>295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679</v>
      </c>
      <c r="B267" s="271"/>
      <c r="C267" s="271"/>
      <c r="D267" s="271"/>
      <c r="E267" s="115" t="s">
        <v>690</v>
      </c>
      <c r="F267" s="101"/>
      <c r="G267" s="101"/>
      <c r="H267" s="92"/>
      <c r="I267" s="101"/>
      <c r="J267" s="101"/>
      <c r="K267" s="92"/>
      <c r="L267" s="116">
        <v>305</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467</v>
      </c>
      <c r="B268" s="271"/>
      <c r="C268" s="271"/>
      <c r="D268" s="271"/>
      <c r="E268" s="99">
        <v>2021</v>
      </c>
      <c r="F268" s="100"/>
      <c r="G268" s="101" t="s">
        <v>717</v>
      </c>
      <c r="H268" s="101"/>
      <c r="I268" s="101"/>
      <c r="J268" s="100">
        <v>20</v>
      </c>
      <c r="K268" s="100"/>
      <c r="L268" s="116">
        <v>356</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346</v>
      </c>
      <c r="B269" s="323"/>
      <c r="C269" s="323"/>
      <c r="D269" s="323"/>
      <c r="E269" s="323"/>
      <c r="F269" s="32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thickBo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348</v>
      </c>
      <c r="B308" s="329"/>
      <c r="C308" s="329"/>
      <c r="D308" s="329"/>
      <c r="E308" s="329"/>
      <c r="F308" s="330"/>
      <c r="G308" s="309" t="s">
        <v>733</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734</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743</v>
      </c>
      <c r="H310" s="300"/>
      <c r="I310" s="300"/>
      <c r="J310" s="300"/>
      <c r="K310" s="301"/>
      <c r="L310" s="302" t="s">
        <v>755</v>
      </c>
      <c r="M310" s="303"/>
      <c r="N310" s="303"/>
      <c r="O310" s="303"/>
      <c r="P310" s="303"/>
      <c r="Q310" s="303"/>
      <c r="R310" s="303"/>
      <c r="S310" s="303"/>
      <c r="T310" s="303"/>
      <c r="U310" s="303"/>
      <c r="V310" s="303"/>
      <c r="W310" s="303"/>
      <c r="X310" s="304"/>
      <c r="Y310" s="305">
        <v>43.747</v>
      </c>
      <c r="Z310" s="306"/>
      <c r="AA310" s="306"/>
      <c r="AB310" s="307"/>
      <c r="AC310" s="299" t="s">
        <v>743</v>
      </c>
      <c r="AD310" s="300"/>
      <c r="AE310" s="300"/>
      <c r="AF310" s="300"/>
      <c r="AG310" s="301"/>
      <c r="AH310" s="302" t="s">
        <v>744</v>
      </c>
      <c r="AI310" s="303"/>
      <c r="AJ310" s="303"/>
      <c r="AK310" s="303"/>
      <c r="AL310" s="303"/>
      <c r="AM310" s="303"/>
      <c r="AN310" s="303"/>
      <c r="AO310" s="303"/>
      <c r="AP310" s="303"/>
      <c r="AQ310" s="303"/>
      <c r="AR310" s="303"/>
      <c r="AS310" s="303"/>
      <c r="AT310" s="304"/>
      <c r="AU310" s="305">
        <v>28.6</v>
      </c>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43.747</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28.6</v>
      </c>
      <c r="AV320" s="286"/>
      <c r="AW320" s="286"/>
      <c r="AX320" s="288"/>
    </row>
    <row r="321" spans="1:51" ht="24.75" customHeight="1" x14ac:dyDescent="0.15">
      <c r="A321" s="331"/>
      <c r="B321" s="332"/>
      <c r="C321" s="332"/>
      <c r="D321" s="332"/>
      <c r="E321" s="332"/>
      <c r="F321" s="333"/>
      <c r="G321" s="309" t="s">
        <v>735</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1</v>
      </c>
    </row>
    <row r="322" spans="1:51" ht="24.75"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1</v>
      </c>
    </row>
    <row r="323" spans="1:51" ht="24.75" customHeight="1" x14ac:dyDescent="0.15">
      <c r="A323" s="331"/>
      <c r="B323" s="332"/>
      <c r="C323" s="332"/>
      <c r="D323" s="332"/>
      <c r="E323" s="332"/>
      <c r="F323" s="333"/>
      <c r="G323" s="299" t="s">
        <v>743</v>
      </c>
      <c r="H323" s="300"/>
      <c r="I323" s="300"/>
      <c r="J323" s="300"/>
      <c r="K323" s="301"/>
      <c r="L323" s="302" t="s">
        <v>746</v>
      </c>
      <c r="M323" s="303"/>
      <c r="N323" s="303"/>
      <c r="O323" s="303"/>
      <c r="P323" s="303"/>
      <c r="Q323" s="303"/>
      <c r="R323" s="303"/>
      <c r="S323" s="303"/>
      <c r="T323" s="303"/>
      <c r="U323" s="303"/>
      <c r="V323" s="303"/>
      <c r="W323" s="303"/>
      <c r="X323" s="304"/>
      <c r="Y323" s="305">
        <v>167.845</v>
      </c>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1</v>
      </c>
    </row>
    <row r="324" spans="1:51" ht="24.75" customHeight="1" x14ac:dyDescent="0.15">
      <c r="A324" s="331"/>
      <c r="B324" s="332"/>
      <c r="C324" s="332"/>
      <c r="D324" s="332"/>
      <c r="E324" s="332"/>
      <c r="F324" s="333"/>
      <c r="G324" s="289" t="s">
        <v>749</v>
      </c>
      <c r="H324" s="290"/>
      <c r="I324" s="290"/>
      <c r="J324" s="290"/>
      <c r="K324" s="291"/>
      <c r="L324" s="292" t="s">
        <v>748</v>
      </c>
      <c r="M324" s="293"/>
      <c r="N324" s="293"/>
      <c r="O324" s="293"/>
      <c r="P324" s="293"/>
      <c r="Q324" s="293"/>
      <c r="R324" s="293"/>
      <c r="S324" s="293"/>
      <c r="T324" s="293"/>
      <c r="U324" s="293"/>
      <c r="V324" s="293"/>
      <c r="W324" s="293"/>
      <c r="X324" s="294"/>
      <c r="Y324" s="295">
        <v>44.555999999999997</v>
      </c>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1</v>
      </c>
    </row>
    <row r="325" spans="1:51" ht="24.75"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1</v>
      </c>
    </row>
    <row r="326" spans="1:51" ht="24.75"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1</v>
      </c>
    </row>
    <row r="327" spans="1:51" ht="24.75"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1</v>
      </c>
    </row>
    <row r="328" spans="1:51" ht="24.75"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1</v>
      </c>
    </row>
    <row r="329" spans="1:51" ht="24.75"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1</v>
      </c>
    </row>
    <row r="330" spans="1:51" ht="24.75"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1</v>
      </c>
    </row>
    <row r="331" spans="1:51" ht="24.75"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1</v>
      </c>
    </row>
    <row r="332" spans="1:51" ht="24.75"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1</v>
      </c>
    </row>
    <row r="333" spans="1:51" ht="24.75" customHeight="1" x14ac:dyDescent="0.1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212.40100000000001</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1</v>
      </c>
    </row>
    <row r="334" spans="1:51" ht="24.75" hidden="1" customHeight="1" x14ac:dyDescent="0.15">
      <c r="A334" s="331"/>
      <c r="B334" s="332"/>
      <c r="C334" s="332"/>
      <c r="D334" s="332"/>
      <c r="E334" s="332"/>
      <c r="F334" s="333"/>
      <c r="G334" s="309" t="s">
        <v>296</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297</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660</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311</v>
      </c>
      <c r="AM360" s="279"/>
      <c r="AN360" s="279"/>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750</v>
      </c>
      <c r="D366" s="265"/>
      <c r="E366" s="265"/>
      <c r="F366" s="265"/>
      <c r="G366" s="265"/>
      <c r="H366" s="265"/>
      <c r="I366" s="265"/>
      <c r="J366" s="248">
        <v>1011001017717</v>
      </c>
      <c r="K366" s="249"/>
      <c r="L366" s="249"/>
      <c r="M366" s="249"/>
      <c r="N366" s="249"/>
      <c r="O366" s="249"/>
      <c r="P366" s="267" t="s">
        <v>756</v>
      </c>
      <c r="Q366" s="250"/>
      <c r="R366" s="250"/>
      <c r="S366" s="250"/>
      <c r="T366" s="250"/>
      <c r="U366" s="250"/>
      <c r="V366" s="250"/>
      <c r="W366" s="250"/>
      <c r="X366" s="250"/>
      <c r="Y366" s="251">
        <v>43.7</v>
      </c>
      <c r="Z366" s="252"/>
      <c r="AA366" s="252"/>
      <c r="AB366" s="253"/>
      <c r="AC366" s="237" t="s">
        <v>334</v>
      </c>
      <c r="AD366" s="238"/>
      <c r="AE366" s="238"/>
      <c r="AF366" s="238"/>
      <c r="AG366" s="238"/>
      <c r="AH366" s="268">
        <v>2</v>
      </c>
      <c r="AI366" s="269"/>
      <c r="AJ366" s="269"/>
      <c r="AK366" s="269"/>
      <c r="AL366" s="241">
        <v>60.5</v>
      </c>
      <c r="AM366" s="242"/>
      <c r="AN366" s="242"/>
      <c r="AO366" s="243"/>
      <c r="AP366" s="244" t="s">
        <v>740</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6" t="s">
        <v>751</v>
      </c>
      <c r="D399" s="265"/>
      <c r="E399" s="265"/>
      <c r="F399" s="265"/>
      <c r="G399" s="265"/>
      <c r="H399" s="265"/>
      <c r="I399" s="265"/>
      <c r="J399" s="248">
        <v>7010001088960</v>
      </c>
      <c r="K399" s="249"/>
      <c r="L399" s="249"/>
      <c r="M399" s="249"/>
      <c r="N399" s="249"/>
      <c r="O399" s="249"/>
      <c r="P399" s="267" t="s">
        <v>754</v>
      </c>
      <c r="Q399" s="250"/>
      <c r="R399" s="250"/>
      <c r="S399" s="250"/>
      <c r="T399" s="250"/>
      <c r="U399" s="250"/>
      <c r="V399" s="250"/>
      <c r="W399" s="250"/>
      <c r="X399" s="250"/>
      <c r="Y399" s="251">
        <v>28.6</v>
      </c>
      <c r="Z399" s="252"/>
      <c r="AA399" s="252"/>
      <c r="AB399" s="253"/>
      <c r="AC399" s="237" t="s">
        <v>335</v>
      </c>
      <c r="AD399" s="238"/>
      <c r="AE399" s="238"/>
      <c r="AF399" s="238"/>
      <c r="AG399" s="238"/>
      <c r="AH399" s="268">
        <v>2</v>
      </c>
      <c r="AI399" s="269"/>
      <c r="AJ399" s="269"/>
      <c r="AK399" s="269"/>
      <c r="AL399" s="241">
        <v>88.6</v>
      </c>
      <c r="AM399" s="242"/>
      <c r="AN399" s="242"/>
      <c r="AO399" s="243"/>
      <c r="AP399" s="244" t="s">
        <v>740</v>
      </c>
      <c r="AQ399" s="244"/>
      <c r="AR399" s="244"/>
      <c r="AS399" s="244"/>
      <c r="AT399" s="244"/>
      <c r="AU399" s="244"/>
      <c r="AV399" s="244"/>
      <c r="AW399" s="244"/>
      <c r="AX399" s="244"/>
      <c r="AY399">
        <f>$AY$396</f>
        <v>1</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50.1" customHeight="1" x14ac:dyDescent="0.15">
      <c r="A432" s="245">
        <v>1</v>
      </c>
      <c r="B432" s="245">
        <v>1</v>
      </c>
      <c r="C432" s="265" t="s">
        <v>752</v>
      </c>
      <c r="D432" s="265"/>
      <c r="E432" s="265"/>
      <c r="F432" s="265"/>
      <c r="G432" s="265"/>
      <c r="H432" s="265"/>
      <c r="I432" s="265"/>
      <c r="J432" s="248">
        <v>7010001008844</v>
      </c>
      <c r="K432" s="249"/>
      <c r="L432" s="249"/>
      <c r="M432" s="249"/>
      <c r="N432" s="249"/>
      <c r="O432" s="249"/>
      <c r="P432" s="250" t="s">
        <v>745</v>
      </c>
      <c r="Q432" s="250"/>
      <c r="R432" s="250"/>
      <c r="S432" s="250"/>
      <c r="T432" s="250"/>
      <c r="U432" s="250"/>
      <c r="V432" s="250"/>
      <c r="W432" s="250"/>
      <c r="X432" s="250"/>
      <c r="Y432" s="251">
        <v>167.8</v>
      </c>
      <c r="Z432" s="252"/>
      <c r="AA432" s="252"/>
      <c r="AB432" s="253"/>
      <c r="AC432" s="237" t="s">
        <v>753</v>
      </c>
      <c r="AD432" s="238"/>
      <c r="AE432" s="238"/>
      <c r="AF432" s="238"/>
      <c r="AG432" s="238"/>
      <c r="AH432" s="268" t="s">
        <v>740</v>
      </c>
      <c r="AI432" s="269"/>
      <c r="AJ432" s="269"/>
      <c r="AK432" s="269"/>
      <c r="AL432" s="241" t="s">
        <v>740</v>
      </c>
      <c r="AM432" s="242"/>
      <c r="AN432" s="242"/>
      <c r="AO432" s="243"/>
      <c r="AP432" s="244" t="s">
        <v>740</v>
      </c>
      <c r="AQ432" s="244"/>
      <c r="AR432" s="244"/>
      <c r="AS432" s="244"/>
      <c r="AT432" s="244"/>
      <c r="AU432" s="244"/>
      <c r="AV432" s="244"/>
      <c r="AW432" s="244"/>
      <c r="AX432" s="244"/>
      <c r="AY432">
        <f>$AY$429</f>
        <v>1</v>
      </c>
    </row>
    <row r="433" spans="1:51" ht="50.1" customHeight="1" x14ac:dyDescent="0.15">
      <c r="A433" s="245">
        <v>2</v>
      </c>
      <c r="B433" s="245">
        <v>1</v>
      </c>
      <c r="C433" s="265" t="s">
        <v>752</v>
      </c>
      <c r="D433" s="265"/>
      <c r="E433" s="265"/>
      <c r="F433" s="265"/>
      <c r="G433" s="265"/>
      <c r="H433" s="265"/>
      <c r="I433" s="265"/>
      <c r="J433" s="248">
        <v>7010001008844</v>
      </c>
      <c r="K433" s="249"/>
      <c r="L433" s="249"/>
      <c r="M433" s="249"/>
      <c r="N433" s="249"/>
      <c r="O433" s="249"/>
      <c r="P433" s="250" t="s">
        <v>747</v>
      </c>
      <c r="Q433" s="250"/>
      <c r="R433" s="250"/>
      <c r="S433" s="250"/>
      <c r="T433" s="250"/>
      <c r="U433" s="250"/>
      <c r="V433" s="250"/>
      <c r="W433" s="250"/>
      <c r="X433" s="250"/>
      <c r="Y433" s="251">
        <v>44.6</v>
      </c>
      <c r="Z433" s="252"/>
      <c r="AA433" s="252"/>
      <c r="AB433" s="253"/>
      <c r="AC433" s="237" t="s">
        <v>753</v>
      </c>
      <c r="AD433" s="238"/>
      <c r="AE433" s="238"/>
      <c r="AF433" s="238"/>
      <c r="AG433" s="238"/>
      <c r="AH433" s="268" t="s">
        <v>740</v>
      </c>
      <c r="AI433" s="269"/>
      <c r="AJ433" s="269"/>
      <c r="AK433" s="269"/>
      <c r="AL433" s="241" t="s">
        <v>740</v>
      </c>
      <c r="AM433" s="242"/>
      <c r="AN433" s="242"/>
      <c r="AO433" s="243"/>
      <c r="AP433" s="244" t="s">
        <v>740</v>
      </c>
      <c r="AQ433" s="244"/>
      <c r="AR433" s="244"/>
      <c r="AS433" s="244"/>
      <c r="AT433" s="244"/>
      <c r="AU433" s="244"/>
      <c r="AV433" s="244"/>
      <c r="AW433" s="244"/>
      <c r="AX433" s="244"/>
      <c r="AY433">
        <f>COUNTA($C$433)</f>
        <v>1</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661</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311</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50.1" customHeight="1" x14ac:dyDescent="0.15">
      <c r="A631" s="245">
        <v>1</v>
      </c>
      <c r="B631" s="245">
        <v>1</v>
      </c>
      <c r="C631" s="246" t="s">
        <v>757</v>
      </c>
      <c r="D631" s="246"/>
      <c r="E631" s="247" t="s">
        <v>758</v>
      </c>
      <c r="F631" s="247"/>
      <c r="G631" s="247"/>
      <c r="H631" s="247"/>
      <c r="I631" s="247"/>
      <c r="J631" s="248">
        <v>7010001008844</v>
      </c>
      <c r="K631" s="249"/>
      <c r="L631" s="249"/>
      <c r="M631" s="249"/>
      <c r="N631" s="249"/>
      <c r="O631" s="249"/>
      <c r="P631" s="250" t="s">
        <v>745</v>
      </c>
      <c r="Q631" s="250"/>
      <c r="R631" s="250"/>
      <c r="S631" s="250"/>
      <c r="T631" s="250"/>
      <c r="U631" s="250"/>
      <c r="V631" s="250"/>
      <c r="W631" s="250"/>
      <c r="X631" s="250"/>
      <c r="Y631" s="251">
        <v>700</v>
      </c>
      <c r="Z631" s="252"/>
      <c r="AA631" s="252"/>
      <c r="AB631" s="253"/>
      <c r="AC631" s="237" t="s">
        <v>335</v>
      </c>
      <c r="AD631" s="238"/>
      <c r="AE631" s="238"/>
      <c r="AF631" s="238"/>
      <c r="AG631" s="238"/>
      <c r="AH631" s="239">
        <v>1</v>
      </c>
      <c r="AI631" s="240"/>
      <c r="AJ631" s="240"/>
      <c r="AK631" s="240"/>
      <c r="AL631" s="241">
        <v>99</v>
      </c>
      <c r="AM631" s="242"/>
      <c r="AN631" s="242"/>
      <c r="AO631" s="243"/>
      <c r="AP631" s="244" t="s">
        <v>740</v>
      </c>
      <c r="AQ631" s="244"/>
      <c r="AR631" s="244"/>
      <c r="AS631" s="244"/>
      <c r="AT631" s="244"/>
      <c r="AU631" s="244"/>
      <c r="AV631" s="244"/>
      <c r="AW631" s="244"/>
      <c r="AX631" s="244"/>
    </row>
    <row r="632" spans="1:51" ht="50.1" customHeight="1" x14ac:dyDescent="0.15">
      <c r="A632" s="245">
        <v>2</v>
      </c>
      <c r="B632" s="245">
        <v>1</v>
      </c>
      <c r="C632" s="246" t="s">
        <v>757</v>
      </c>
      <c r="D632" s="246"/>
      <c r="E632" s="247" t="s">
        <v>758</v>
      </c>
      <c r="F632" s="247"/>
      <c r="G632" s="247"/>
      <c r="H632" s="247"/>
      <c r="I632" s="247"/>
      <c r="J632" s="248">
        <v>7010001008844</v>
      </c>
      <c r="K632" s="249"/>
      <c r="L632" s="249"/>
      <c r="M632" s="249"/>
      <c r="N632" s="249"/>
      <c r="O632" s="249"/>
      <c r="P632" s="250" t="s">
        <v>747</v>
      </c>
      <c r="Q632" s="250"/>
      <c r="R632" s="250"/>
      <c r="S632" s="250"/>
      <c r="T632" s="250"/>
      <c r="U632" s="250"/>
      <c r="V632" s="250"/>
      <c r="W632" s="250"/>
      <c r="X632" s="250"/>
      <c r="Y632" s="251">
        <v>197</v>
      </c>
      <c r="Z632" s="252"/>
      <c r="AA632" s="252"/>
      <c r="AB632" s="253"/>
      <c r="AC632" s="237" t="s">
        <v>335</v>
      </c>
      <c r="AD632" s="238"/>
      <c r="AE632" s="238"/>
      <c r="AF632" s="238"/>
      <c r="AG632" s="238"/>
      <c r="AH632" s="239">
        <v>1</v>
      </c>
      <c r="AI632" s="240"/>
      <c r="AJ632" s="240"/>
      <c r="AK632" s="240"/>
      <c r="AL632" s="241">
        <v>61</v>
      </c>
      <c r="AM632" s="242"/>
      <c r="AN632" s="242"/>
      <c r="AO632" s="243"/>
      <c r="AP632" s="244" t="s">
        <v>740</v>
      </c>
      <c r="AQ632" s="244"/>
      <c r="AR632" s="244"/>
      <c r="AS632" s="244"/>
      <c r="AT632" s="244"/>
      <c r="AU632" s="244"/>
      <c r="AV632" s="244"/>
      <c r="AW632" s="244"/>
      <c r="AX632" s="244"/>
      <c r="AY632">
        <f>COUNTA($E$632)</f>
        <v>1</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48" max="16383" man="1"/>
    <brk id="307"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716</v>
      </c>
      <c r="H2" s="13" t="str">
        <f>IF(G2="","",F2)</f>
        <v>一般会計</v>
      </c>
      <c r="I2" s="13" t="str">
        <f>IF(H2="","",IF(I1&lt;&gt;"",CONCATENATE(I1,"、",H2),H2))</f>
        <v>一般会計</v>
      </c>
      <c r="K2" s="14" t="s">
        <v>98</v>
      </c>
      <c r="L2" s="15"/>
      <c r="M2" s="13" t="str">
        <f>IF(L2="","",K2)</f>
        <v/>
      </c>
      <c r="N2" s="13" t="str">
        <f>IF(M2="","",IF(N1&lt;&gt;"",CONCATENATE(N1,"、",M2),M2))</f>
        <v/>
      </c>
      <c r="O2" s="13"/>
      <c r="P2" s="12" t="s">
        <v>70</v>
      </c>
      <c r="Q2" s="17" t="s">
        <v>716</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716</v>
      </c>
      <c r="R3" s="13" t="str">
        <f t="shared" ref="R3:R8" si="3">IF(Q3="","",P3)</f>
        <v>委託・請負</v>
      </c>
      <c r="S3" s="13" t="str">
        <f t="shared" ref="S3:S8" si="4">IF(R3="",S2,IF(S2&lt;&gt;"",CONCATENATE(S2,"、",R3),R3))</f>
        <v>直接実施、委託・請負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直接実施、委託・請負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716</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315</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370</v>
      </c>
      <c r="AF2" s="925"/>
      <c r="AG2" s="925"/>
      <c r="AH2" s="128"/>
      <c r="AI2" s="925" t="s">
        <v>466</v>
      </c>
      <c r="AJ2" s="925"/>
      <c r="AK2" s="925"/>
      <c r="AL2" s="128"/>
      <c r="AM2" s="925" t="s">
        <v>467</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342</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315</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370</v>
      </c>
      <c r="AF9" s="925"/>
      <c r="AG9" s="925"/>
      <c r="AH9" s="128"/>
      <c r="AI9" s="925" t="s">
        <v>466</v>
      </c>
      <c r="AJ9" s="925"/>
      <c r="AK9" s="925"/>
      <c r="AL9" s="128"/>
      <c r="AM9" s="925" t="s">
        <v>467</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342</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315</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370</v>
      </c>
      <c r="AF16" s="925"/>
      <c r="AG16" s="925"/>
      <c r="AH16" s="128"/>
      <c r="AI16" s="925" t="s">
        <v>466</v>
      </c>
      <c r="AJ16" s="925"/>
      <c r="AK16" s="925"/>
      <c r="AL16" s="128"/>
      <c r="AM16" s="925" t="s">
        <v>467</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342</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315</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370</v>
      </c>
      <c r="AF23" s="925"/>
      <c r="AG23" s="925"/>
      <c r="AH23" s="128"/>
      <c r="AI23" s="925" t="s">
        <v>466</v>
      </c>
      <c r="AJ23" s="925"/>
      <c r="AK23" s="925"/>
      <c r="AL23" s="128"/>
      <c r="AM23" s="925" t="s">
        <v>467</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342</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315</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370</v>
      </c>
      <c r="AF30" s="925"/>
      <c r="AG30" s="925"/>
      <c r="AH30" s="128"/>
      <c r="AI30" s="925" t="s">
        <v>466</v>
      </c>
      <c r="AJ30" s="925"/>
      <c r="AK30" s="925"/>
      <c r="AL30" s="128"/>
      <c r="AM30" s="925" t="s">
        <v>467</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342</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315</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370</v>
      </c>
      <c r="AF37" s="925"/>
      <c r="AG37" s="925"/>
      <c r="AH37" s="128"/>
      <c r="AI37" s="925" t="s">
        <v>466</v>
      </c>
      <c r="AJ37" s="925"/>
      <c r="AK37" s="925"/>
      <c r="AL37" s="128"/>
      <c r="AM37" s="925" t="s">
        <v>467</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342</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315</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370</v>
      </c>
      <c r="AF44" s="925"/>
      <c r="AG44" s="925"/>
      <c r="AH44" s="128"/>
      <c r="AI44" s="925" t="s">
        <v>466</v>
      </c>
      <c r="AJ44" s="925"/>
      <c r="AK44" s="925"/>
      <c r="AL44" s="128"/>
      <c r="AM44" s="925" t="s">
        <v>467</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342</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315</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370</v>
      </c>
      <c r="AF51" s="925"/>
      <c r="AG51" s="925"/>
      <c r="AH51" s="128"/>
      <c r="AI51" s="925" t="s">
        <v>466</v>
      </c>
      <c r="AJ51" s="925"/>
      <c r="AK51" s="925"/>
      <c r="AL51" s="128"/>
      <c r="AM51" s="925" t="s">
        <v>467</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342</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315</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370</v>
      </c>
      <c r="AF58" s="925"/>
      <c r="AG58" s="925"/>
      <c r="AH58" s="128"/>
      <c r="AI58" s="925" t="s">
        <v>466</v>
      </c>
      <c r="AJ58" s="925"/>
      <c r="AK58" s="925"/>
      <c r="AL58" s="128"/>
      <c r="AM58" s="925" t="s">
        <v>467</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342</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315</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370</v>
      </c>
      <c r="AF65" s="925"/>
      <c r="AG65" s="925"/>
      <c r="AH65" s="128"/>
      <c r="AI65" s="925" t="s">
        <v>466</v>
      </c>
      <c r="AJ65" s="925"/>
      <c r="AK65" s="925"/>
      <c r="AL65" s="128"/>
      <c r="AM65" s="925" t="s">
        <v>467</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342</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328</v>
      </c>
      <c r="H2" s="310"/>
      <c r="I2" s="310"/>
      <c r="J2" s="310"/>
      <c r="K2" s="310"/>
      <c r="L2" s="310"/>
      <c r="M2" s="310"/>
      <c r="N2" s="310"/>
      <c r="O2" s="310"/>
      <c r="P2" s="310"/>
      <c r="Q2" s="310"/>
      <c r="R2" s="310"/>
      <c r="S2" s="310"/>
      <c r="T2" s="310"/>
      <c r="U2" s="310"/>
      <c r="V2" s="310"/>
      <c r="W2" s="310"/>
      <c r="X2" s="310"/>
      <c r="Y2" s="310"/>
      <c r="Z2" s="310"/>
      <c r="AA2" s="310"/>
      <c r="AB2" s="311"/>
      <c r="AC2" s="309" t="s">
        <v>330</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318</v>
      </c>
      <c r="Z3" s="273"/>
      <c r="AA3" s="273"/>
      <c r="AB3" s="273"/>
      <c r="AC3" s="989" t="s">
        <v>309</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318</v>
      </c>
      <c r="Z36" s="273"/>
      <c r="AA36" s="273"/>
      <c r="AB36" s="273"/>
      <c r="AC36" s="989" t="s">
        <v>309</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318</v>
      </c>
      <c r="Z69" s="273"/>
      <c r="AA69" s="273"/>
      <c r="AB69" s="273"/>
      <c r="AC69" s="989" t="s">
        <v>309</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318</v>
      </c>
      <c r="Z102" s="273"/>
      <c r="AA102" s="273"/>
      <c r="AB102" s="273"/>
      <c r="AC102" s="989" t="s">
        <v>309</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318</v>
      </c>
      <c r="Z135" s="273"/>
      <c r="AA135" s="273"/>
      <c r="AB135" s="273"/>
      <c r="AC135" s="989" t="s">
        <v>309</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318</v>
      </c>
      <c r="Z168" s="273"/>
      <c r="AA168" s="273"/>
      <c r="AB168" s="273"/>
      <c r="AC168" s="989" t="s">
        <v>309</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318</v>
      </c>
      <c r="Z201" s="273"/>
      <c r="AA201" s="273"/>
      <c r="AB201" s="273"/>
      <c r="AC201" s="989" t="s">
        <v>309</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318</v>
      </c>
      <c r="Z234" s="273"/>
      <c r="AA234" s="273"/>
      <c r="AB234" s="273"/>
      <c r="AC234" s="989" t="s">
        <v>309</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318</v>
      </c>
      <c r="Z267" s="273"/>
      <c r="AA267" s="273"/>
      <c r="AB267" s="273"/>
      <c r="AC267" s="989" t="s">
        <v>309</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318</v>
      </c>
      <c r="Z300" s="273"/>
      <c r="AA300" s="273"/>
      <c r="AB300" s="273"/>
      <c r="AC300" s="989" t="s">
        <v>309</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318</v>
      </c>
      <c r="Z333" s="273"/>
      <c r="AA333" s="273"/>
      <c r="AB333" s="273"/>
      <c r="AC333" s="989" t="s">
        <v>309</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318</v>
      </c>
      <c r="Z366" s="273"/>
      <c r="AA366" s="273"/>
      <c r="AB366" s="273"/>
      <c r="AC366" s="989" t="s">
        <v>309</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318</v>
      </c>
      <c r="Z399" s="273"/>
      <c r="AA399" s="273"/>
      <c r="AB399" s="273"/>
      <c r="AC399" s="989" t="s">
        <v>309</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318</v>
      </c>
      <c r="Z432" s="273"/>
      <c r="AA432" s="273"/>
      <c r="AB432" s="273"/>
      <c r="AC432" s="989" t="s">
        <v>309</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318</v>
      </c>
      <c r="Z465" s="273"/>
      <c r="AA465" s="273"/>
      <c r="AB465" s="273"/>
      <c r="AC465" s="989" t="s">
        <v>309</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318</v>
      </c>
      <c r="Z498" s="273"/>
      <c r="AA498" s="273"/>
      <c r="AB498" s="273"/>
      <c r="AC498" s="989" t="s">
        <v>309</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318</v>
      </c>
      <c r="Z531" s="273"/>
      <c r="AA531" s="273"/>
      <c r="AB531" s="273"/>
      <c r="AC531" s="989" t="s">
        <v>309</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318</v>
      </c>
      <c r="Z564" s="273"/>
      <c r="AA564" s="273"/>
      <c r="AB564" s="273"/>
      <c r="AC564" s="989" t="s">
        <v>309</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318</v>
      </c>
      <c r="Z597" s="273"/>
      <c r="AA597" s="273"/>
      <c r="AB597" s="273"/>
      <c r="AC597" s="989" t="s">
        <v>309</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318</v>
      </c>
      <c r="Z630" s="273"/>
      <c r="AA630" s="273"/>
      <c r="AB630" s="273"/>
      <c r="AC630" s="989" t="s">
        <v>309</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318</v>
      </c>
      <c r="Z663" s="273"/>
      <c r="AA663" s="273"/>
      <c r="AB663" s="273"/>
      <c r="AC663" s="989" t="s">
        <v>309</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318</v>
      </c>
      <c r="Z696" s="273"/>
      <c r="AA696" s="273"/>
      <c r="AB696" s="273"/>
      <c r="AC696" s="989" t="s">
        <v>309</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318</v>
      </c>
      <c r="Z729" s="273"/>
      <c r="AA729" s="273"/>
      <c r="AB729" s="273"/>
      <c r="AC729" s="989" t="s">
        <v>309</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318</v>
      </c>
      <c r="Z762" s="273"/>
      <c r="AA762" s="273"/>
      <c r="AB762" s="273"/>
      <c r="AC762" s="989" t="s">
        <v>309</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318</v>
      </c>
      <c r="Z795" s="273"/>
      <c r="AA795" s="273"/>
      <c r="AB795" s="273"/>
      <c r="AC795" s="989" t="s">
        <v>309</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318</v>
      </c>
      <c r="Z828" s="273"/>
      <c r="AA828" s="273"/>
      <c r="AB828" s="273"/>
      <c r="AC828" s="989" t="s">
        <v>309</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318</v>
      </c>
      <c r="Z861" s="273"/>
      <c r="AA861" s="273"/>
      <c r="AB861" s="273"/>
      <c r="AC861" s="989" t="s">
        <v>309</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318</v>
      </c>
      <c r="Z894" s="273"/>
      <c r="AA894" s="273"/>
      <c r="AB894" s="273"/>
      <c r="AC894" s="989" t="s">
        <v>309</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318</v>
      </c>
      <c r="Z927" s="273"/>
      <c r="AA927" s="273"/>
      <c r="AB927" s="273"/>
      <c r="AC927" s="989" t="s">
        <v>309</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318</v>
      </c>
      <c r="Z960" s="273"/>
      <c r="AA960" s="273"/>
      <c r="AB960" s="273"/>
      <c r="AC960" s="989" t="s">
        <v>309</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318</v>
      </c>
      <c r="Z993" s="273"/>
      <c r="AA993" s="273"/>
      <c r="AB993" s="273"/>
      <c r="AC993" s="989" t="s">
        <v>309</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318</v>
      </c>
      <c r="Z1026" s="273"/>
      <c r="AA1026" s="273"/>
      <c r="AB1026" s="273"/>
      <c r="AC1026" s="989" t="s">
        <v>309</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318</v>
      </c>
      <c r="Z1059" s="273"/>
      <c r="AA1059" s="273"/>
      <c r="AB1059" s="273"/>
      <c r="AC1059" s="989" t="s">
        <v>309</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318</v>
      </c>
      <c r="Z1092" s="273"/>
      <c r="AA1092" s="273"/>
      <c r="AB1092" s="273"/>
      <c r="AC1092" s="989" t="s">
        <v>309</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318</v>
      </c>
      <c r="Z1125" s="273"/>
      <c r="AA1125" s="273"/>
      <c r="AB1125" s="273"/>
      <c r="AC1125" s="989" t="s">
        <v>309</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318</v>
      </c>
      <c r="Z1158" s="273"/>
      <c r="AA1158" s="273"/>
      <c r="AB1158" s="273"/>
      <c r="AC1158" s="989" t="s">
        <v>309</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318</v>
      </c>
      <c r="Z1191" s="273"/>
      <c r="AA1191" s="273"/>
      <c r="AB1191" s="273"/>
      <c r="AC1191" s="989" t="s">
        <v>309</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318</v>
      </c>
      <c r="Z1224" s="273"/>
      <c r="AA1224" s="273"/>
      <c r="AB1224" s="273"/>
      <c r="AC1224" s="989" t="s">
        <v>309</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318</v>
      </c>
      <c r="Z1257" s="273"/>
      <c r="AA1257" s="273"/>
      <c r="AB1257" s="273"/>
      <c r="AC1257" s="989" t="s">
        <v>309</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318</v>
      </c>
      <c r="Z1290" s="273"/>
      <c r="AA1290" s="273"/>
      <c r="AB1290" s="273"/>
      <c r="AC1290" s="989" t="s">
        <v>309</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菊池 渉(kikuchi-wataru)</cp:lastModifiedBy>
  <cp:lastPrinted>2022-08-12T02:18:09Z</cp:lastPrinted>
  <dcterms:created xsi:type="dcterms:W3CDTF">2012-03-13T00:50:25Z</dcterms:created>
  <dcterms:modified xsi:type="dcterms:W3CDTF">2022-08-25T01:30:51Z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