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3" i="11"/>
  <c r="AY122" i="11"/>
  <c r="AY125" i="11" s="1"/>
  <c r="AY119" i="11"/>
  <c r="AY115" i="11"/>
  <c r="AY112" i="11"/>
  <c r="AY121" i="11" s="1"/>
  <c r="AY101" i="11"/>
  <c r="AY99" i="11"/>
  <c r="AY100" i="11" s="1"/>
  <c r="AY98" i="11"/>
  <c r="AY102" i="11"/>
  <c r="AY104" i="11" s="1"/>
  <c r="AY143" i="11" l="1"/>
  <c r="AY114" i="11"/>
  <c r="AY118" i="11"/>
  <c r="AY126" i="11"/>
  <c r="AY130" i="11"/>
  <c r="AY152" i="11"/>
  <c r="AY142" i="11"/>
  <c r="AY174" i="11"/>
  <c r="AY178" i="11"/>
  <c r="AY193" i="11"/>
  <c r="AY201" i="11"/>
  <c r="AY205" i="11"/>
  <c r="AY209" i="11"/>
  <c r="AY213" i="11"/>
  <c r="AY116" i="11"/>
  <c r="AY120" i="11"/>
  <c r="AY124" i="11"/>
  <c r="AY128" i="11"/>
  <c r="AY154" i="11"/>
  <c r="AY163" i="11"/>
  <c r="AY140" i="11"/>
  <c r="AY144" i="11"/>
  <c r="AY134" i="11"/>
  <c r="AY176" i="11"/>
  <c r="AY198" i="11"/>
  <c r="AY203" i="11"/>
  <c r="AY207" i="11"/>
  <c r="AY211" i="11"/>
  <c r="AY131"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1" i="11" l="1"/>
  <c r="AY85" i="11"/>
  <c r="AY80" i="11"/>
  <c r="AY84" i="11"/>
  <c r="AY92" i="11"/>
  <c r="AY96" i="11"/>
  <c r="AY55"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<sst xmlns="http://schemas.openxmlformats.org/spreadsheetml/2006/main" count="2074" uniqueCount="778">
  <si>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</si>
  <si>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</si>
  <si>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</si>
  <si>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</si>
  <si>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</si>
  <si>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</si>
  <si>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</si>
  <si>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</si>
  <si>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</si>
  <si>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</si>
  <si>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</si>
  <si>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</si>
  <si>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</si>
  <si>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</si>
  <si>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</si>
  <si>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</si>
  <si>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</si>
  <si>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</si>
  <si>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</si>
  <si>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</si>
  <si>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</si>
  <si>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</si>
  <si>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</si>
  <si>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</si>
  <si>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</si>
  <si>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</si>
  <si>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</si>
  <si>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</si>
  <si>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</si>
  <si>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</si>
  <si>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</si>
  <si>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</si>
  <si>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</si>
  <si>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</si>
  <si>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</si>
  <si>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</si>
  <si>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</si>
  <si>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</si>
  <si>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</si>
  <si>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</si>
  <si>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</si>
  <si>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</si>
  <si>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</si>
  <si>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</si>
  <si>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</si>
  <si>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</si>
  <si>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</si>
  <si>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</si>
  <si>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</si>
  <si>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</si>
  <si>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</si>
  <si>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</si>
  <si>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</si>
  <si>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</si>
  <si>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</si>
  <si>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</si>
  <si>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</si>
  <si>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</si>
  <si>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</si>
  <si>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</si>
  <si>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</si>
  <si>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</si>
  <si>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</si>
  <si>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</si>
  <si>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</si>
  <si>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</si>
  <si>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</si>
  <si>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</si>
  <si>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</si>
  <si>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</si>
  <si>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</si>
  <si>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</si>
  <si>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</si>
  <si>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</si>
  <si>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</si>
  <si>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</si>
  <si>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</si>
  <si>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</si>
  <si>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</si>
  <si>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</si>
  <si>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</si>
  <si>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</si>
  <si>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</si>
  <si>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</si>
  <si>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</si>
  <si>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</si>
  <si>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</si>
  <si>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</si>
  <si>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</si>
  <si>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</si>
  <si>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</si>
  <si>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</si>
  <si>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</si>
  <si>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</si>
  <si>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</si>
  <si>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</si>
  <si>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</si>
  <si>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</si>
  <si>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</si>
  <si>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</si>
  <si>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</si>
  <si>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</si>
  <si>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</si>
  <si>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</si>
  <si>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</si>
  <si>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</si>
  <si>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</si>
  <si>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</si>
  <si>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</si>
  <si>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</si>
  <si>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</si>
  <si>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</si>
  <si>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</si>
  <si>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</si>
  <si>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</si>
  <si>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</si>
  <si>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</si>
  <si>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</si>
  <si>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</si>
  <si>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</si>
  <si>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</si>
  <si>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</si>
  <si>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</si>
  <si>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</si>
  <si>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</si>
  <si>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</si>
  <si>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</si>
  <si>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</si>
  <si>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</si>
  <si>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</si>
  <si>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</si>
  <si>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</si>
  <si>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</si>
  <si>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</si>
  <si>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</si>
  <si>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</si>
  <si>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</si>
  <si>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</si>
  <si>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</si>
  <si>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</si>
  <si>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</si>
  <si>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</si>
  <si>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</si>
  <si>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</si>
  <si>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</si>
  <si>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</si>
  <si>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</si>
  <si>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</si>
  <si>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</si>
  <si>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</si>
  <si>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</si>
  <si>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</si>
  <si>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</si>
  <si>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</si>
  <si>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</si>
  <si>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</si>
  <si>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</si>
  <si>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</si>
  <si>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</si>
  <si>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</si>
  <si>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</si>
  <si>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</si>
  <si>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</si>
  <si>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</si>
  <si>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</si>
  <si>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</si>
  <si>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</si>
  <si>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</si>
  <si>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</si>
  <si>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</si>
  <si>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</si>
  <si>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</si>
  <si>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</si>
  <si>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</si>
  <si>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</si>
  <si>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</si>
  <si>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</si>
  <si>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</si>
  <si>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</si>
  <si>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</si>
  <si>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</si>
  <si>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</si>
  <si>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</si>
  <si>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</si>
  <si>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</si>
  <si>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</si>
  <si>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</si>
  <si>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</si>
  <si>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</si>
  <si>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</si>
  <si>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</si>
  <si>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</si>
  <si>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</si>
  <si>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</si>
  <si>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</si>
  <si>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</si>
  <si>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</si>
  <si>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</si>
  <si>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</si>
  <si>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</si>
  <si>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</si>
  <si>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</si>
  <si>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</si>
  <si>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</si>
  <si>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</si>
  <si>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</si>
  <si>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</si>
  <si>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</si>
  <si>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</si>
  <si>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</si>
  <si>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</si>
  <si>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</si>
  <si>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</si>
  <si>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</si>
  <si>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</si>
  <si>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</si>
  <si>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</si>
  <si>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</si>
  <si>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</si>
  <si>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</si>
  <si>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</si>
  <si>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</si>
  <si>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</si>
  <si>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</si>
  <si>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</si>
  <si>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</si>
  <si>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</si>
  <si>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</si>
  <si>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</si>
  <si>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</si>
  <si>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</si>
  <si>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</si>
  <si>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</si>
  <si>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</si>
  <si>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</si>
  <si>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</si>
  <si>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</si>
  <si>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</si>
  <si>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</si>
  <si>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</si>
  <si>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</si>
  <si>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</si>
  <si>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</si>
  <si>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</si>
  <si>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</si>
  <si>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</si>
  <si>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</si>
  <si>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</si>
  <si>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</si>
  <si>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</si>
  <si>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</si>
  <si>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</si>
  <si>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</si>
  <si>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</si>
  <si>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</si>
  <si>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</si>
  <si>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</si>
  <si>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</si>
  <si>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</si>
  <si>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</si>
  <si>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</si>
  <si>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</si>
  <si>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</si>
  <si>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</si>
  <si>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</si>
  <si>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</si>
  <si>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</si>
  <si>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</si>
  <si>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</si>
  <si>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</si>
  <si>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</si>
  <si>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</si>
  <si>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</si>
  <si>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</si>
  <si>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</si>
  <si>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</si>
  <si>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</si>
  <si>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</si>
  <si>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</si>
  <si>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</si>
  <si>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</si>
  <si>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</si>
  <si>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</si>
  <si>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</si>
  <si>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</si>
  <si>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</si>
  <si>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</si>
  <si>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</si>
  <si>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</si>
  <si>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</si>
  <si>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</si>
  <si>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</si>
  <si>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</si>
  <si>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</si>
  <si>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</si>
  <si>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</si>
  <si>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</si>
  <si>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</si>
  <si>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</si>
  <si>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</si>
  <si>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</si>
  <si>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</si>
  <si>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</si>
  <si>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</si>
  <si>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</si>
  <si>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</si>
  <si>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</si>
  <si>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</si>
  <si>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</si>
  <si>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</si>
  <si>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</si>
  <si>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</si>
  <si>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</si>
  <si>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</si>
  <si>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</si>
  <si>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</si>
  <si>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</si>
  <si>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</si>
  <si>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</si>
  <si>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</si>
  <si>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</si>
  <si>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</si>
  <si>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</si>
  <si>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</si>
  <si>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</si>
  <si>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</si>
  <si>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</si>
  <si>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</si>
  <si>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</si>
  <si>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</si>
  <si>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</si>
  <si>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</si>
  <si>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</si>
  <si>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</si>
  <si>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</si>
  <si>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</si>
  <si>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</si>
  <si>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</si>
  <si>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</si>
  <si>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</si>
  <si>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</si>
  <si>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</si>
  <si>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</si>
  <si>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</si>
  <si>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</si>
  <si>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</si>
  <si>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</si>
  <si>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</si>
  <si>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</si>
  <si>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</si>
  <si>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</si>
  <si>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</si>
  <si>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</si>
  <si>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</si>
  <si>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</si>
  <si>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</si>
  <si>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</si>
  <si>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</si>
  <si>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</si>
  <si>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</si>
  <si>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</si>
  <si>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</si>
  <si>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</si>
  <si>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</si>
  <si>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</si>
  <si>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</si>
  <si>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</si>
  <si>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</si>
  <si>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</si>
  <si>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</si>
  <si>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</si>
  <si>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</si>
  <si>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</si>
  <si>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</si>
  <si>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</si>
  <si>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</si>
  <si>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</si>
  <si>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</si>
  <si>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</si>
  <si>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</si>
  <si>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</si>
  <si>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</si>
  <si>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</si>
  <si>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</si>
  <si>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</si>
  <si>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</si>
  <si>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</si>
  <si>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</si>
  <si>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</si>
  <si>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</si>
  <si>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</si>
  <si>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</si>
  <si>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</si>
  <si>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</si>
  <si>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</si>
  <si>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</si>
  <si>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</si>
  <si>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</si>
  <si>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</si>
  <si>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</si>
  <si>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</si>
  <si>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</si>
  <si>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</si>
  <si>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</si>
  <si>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</si>
  <si>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</si>
  <si>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</si>
  <si>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</si>
  <si>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</si>
  <si>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</si>
  <si>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</si>
  <si>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</si>
  <si>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</si>
  <si>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</si>
  <si>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</si>
  <si>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</si>
  <si>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</si>
  <si>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</si>
  <si>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</si>
  <si>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</si>
  <si>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</si>
  <si>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</si>
  <si>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</si>
  <si>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</si>
  <si>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</si>
  <si>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</si>
  <si>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</si>
  <si>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</si>
  <si>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</si>
  <si>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</si>
  <si>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</si>
  <si>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</si>
  <si>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</si>
  <si>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</si>
  <si>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</si>
  <si>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</si>
  <si>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</si>
  <si>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</si>
  <si>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</si>
  <si>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</si>
  <si>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</si>
  <si>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</si>
  <si>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</si>
  <si>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</si>
  <si>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</si>
  <si>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</si>
  <si>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</si>
  <si>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</si>
  <si>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</si>
  <si>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</si>
  <si>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</si>
  <si>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</si>
  <si>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</si>
  <si>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</si>
  <si>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</si>
  <si>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</si>
  <si>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</si>
  <si>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</si>
  <si>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</si>
  <si>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</si>
  <si>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</si>
  <si>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</si>
  <si>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</si>
  <si>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</si>
  <si>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</si>
  <si>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</si>
  <si>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</si>
  <si>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</si>
  <si>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</si>
  <si>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</si>
  <si>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</si>
  <si>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</si>
  <si>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</si>
  <si>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</si>
  <si>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</si>
  <si>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</si>
  <si>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</si>
  <si>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</si>
  <si>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</si>
  <si>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</si>
  <si>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</si>
  <si>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</si>
  <si>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</si>
  <si>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</si>
  <si>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</si>
  <si>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</si>
  <si>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</si>
  <si>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</si>
  <si>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</si>
  <si>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</si>
  <si>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</si>
  <si>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</si>
  <si>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</si>
  <si>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</si>
  <si>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</si>
  <si>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</si>
  <si>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</si>
  <si>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</si>
  <si>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</si>
  <si>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</si>
  <si>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</si>
  <si>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</si>
  <si>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</si>
  <si>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</si>
  <si>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</si>
  <si>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</si>
  <si>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</si>
  <si>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</si>
  <si>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</si>
  <si>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</si>
  <si>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</si>
  <si>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</si>
  <si>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</si>
  <si>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</si>
  <si>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</si>
  <si>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</si>
  <si>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</si>
  <si>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</si>
  <si>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</si>
  <si>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</si>
  <si>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</si>
  <si>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</si>
  <si>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</si>
  <si>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</si>
  <si>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</si>
  <si>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</si>
  <si>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</si>
  <si>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</si>
  <si>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</si>
  <si>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</si>
  <si>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</si>
  <si>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</si>
  <si>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</si>
  <si>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</si>
  <si>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</si>
  <si>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</si>
  <si>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</si>
  <si>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</si>
  <si>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</si>
  <si>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</si>
  <si>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</si>
  <si>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</si>
  <si>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</si>
  <si>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</si>
  <si>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</si>
  <si>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</si>
  <si>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</si>
  <si>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</si>
  <si>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</si>
  <si>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</si>
  <si>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</si>
  <si>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</si>
  <si>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</si>
  <si>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</si>
  <si>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</si>
  <si>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</si>
  <si>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</si>
  <si>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</si>
  <si>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</si>
  <si>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</si>
  <si>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</si>
  <si>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</si>
  <si>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</si>
  <si>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</si>
  <si>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</si>
  <si>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</si>
  <si>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</si>
  <si>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</si>
  <si>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</si>
  <si>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</si>
  <si>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</si>
  <si>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</si>
  <si>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</si>
  <si>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</si>
  <si>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</si>
  <si>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</si>
  <si>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</si>
  <si>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</si>
  <si>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</si>
  <si>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</si>
  <si>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</si>
  <si>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</si>
  <si>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</si>
  <si>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</si>
  <si>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</si>
  <si>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</si>
  <si>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</si>
  <si>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</si>
  <si>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</si>
  <si>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</si>
  <si>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</si>
  <si>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</si>
  <si>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</si>
  <si>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</si>
  <si>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</si>
  <si>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</si>
  <si>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</si>
  <si>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</si>
  <si>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</si>
  <si>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</si>
  <si>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</si>
  <si>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</si>
  <si>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</si>
  <si>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</si>
  <si>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</si>
  <si>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</si>
  <si>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</si>
  <si>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</si>
  <si>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</si>
  <si>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</si>
  <si>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</si>
  <si>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</si>
  <si>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</si>
  <si>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</si>
  <si>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</si>
  <si>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</si>
  <si>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</si>
  <si>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</si>
  <si>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</si>
  <si>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</si>
  <si>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</si>
  <si>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</si>
  <si>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</si>
  <si>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</si>
  <si>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</si>
  <si>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</si>
  <si>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</si>
  <si>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</si>
  <si>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</si>
  <si>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</si>
  <si>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</si>
  <si>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</si>
  <si>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</si>
  <si>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</si>
  <si>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</si>
  <si>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</si>
  <si>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</si>
  <si>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</si>
  <si>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</si>
  <si>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</si>
  <si>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</si>
  <si>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</si>
  <si>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</si>
  <si>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</si>
  <si>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</si>
  <si>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</si>
  <si>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</si>
  <si>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</si>
  <si>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</si>
  <si>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</si>
  <si>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</si>
  <si>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</si>
  <si>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</si>
  <si>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</si>
  <si>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</si>
  <si>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</si>
  <si>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</si>
  <si>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</si>
  <si>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</si>
  <si>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</si>
  <si>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</si>
  <si>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</si>
  <si>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</si>
  <si>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</si>
  <si>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</si>
  <si>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</si>
  <si>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</si>
  <si>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</si>
  <si>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</si>
  <si>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</si>
  <si>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</si>
  <si>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</si>
  <si>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</si>
  <si>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</si>
  <si>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</si>
  <si>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</si>
  <si>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</si>
  <si>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</si>
  <si>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</si>
  <si>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</si>
  <si>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</si>
  <si>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</si>
  <si>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</si>
  <si>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</si>
  <si>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</si>
  <si>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</si>
  <si>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</si>
  <si>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</si>
  <si>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</si>
  <si>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診療報酬体系見直し後の評価等にかかる調査に必要な経費（入院医療等の評価に関する調査研究）</t>
  </si>
  <si>
    <t>保険局</t>
  </si>
  <si>
    <t>平成16年度</t>
  </si>
  <si>
    <t>終了予定なし</t>
  </si>
  <si>
    <t>医療課</t>
  </si>
  <si>
    <t>診療報酬調査専門組織運営要領（平成15年７月１日）
中央社会保険医療協議会了解事項</t>
  </si>
  <si>
    <t>－</t>
  </si>
  <si>
    <t>本調査は、一般病棟入院基本料、療養病棟入院基本料、特定集中治療室管理料等の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</si>
  <si>
    <t>-</t>
  </si>
  <si>
    <t>診療報酬改定に向けた検討を行う際の基礎となる重要な資料として、中央社会保険医療協議会等において当該調査結果を十分に活用する。</t>
  </si>
  <si>
    <t>調査項目の活用率（調査項目のうち、中医協等の基礎資料として活用した調査項目の割合）　（活用項目数／調査実施項目）</t>
  </si>
  <si>
    <t>中央社会保険医療協議会及び入院医療等の調査・評価分科会資料</t>
  </si>
  <si>
    <t>調査対象施設数</t>
  </si>
  <si>
    <t>単位当たりコスト　＝　X／Y
X：「執行額」
Y：「調査対象施設数」　　　　　　　　　　　　　　</t>
    <phoneticPr fontId="5"/>
  </si>
  <si>
    <t>千円</t>
  </si>
  <si>
    <t>X（百万円）　　/Y</t>
    <phoneticPr fontId="5"/>
  </si>
  <si>
    <t>90/2,676</t>
  </si>
  <si>
    <t>69/2,682</t>
  </si>
  <si>
    <t>／　</t>
    <phoneticPr fontId="5"/>
  </si>
  <si>
    <t>診療報酬体系見直し後の評価等に係る調査に必要な経費（「急性期の包括評価に係る調査に要する経費」及び「ＤＰＣ制度の見直しに係る調査経費」）</t>
  </si>
  <si>
    <t>診療報酬体系見直し後の評価等に係る調査に必要な経費（診療報酬の見直しに係る意見募集に必要な経費、見直し後の診療報酬体系についての評価に係る調査及び先進医療に関する調査研究）</t>
  </si>
  <si>
    <t>254</t>
  </si>
  <si>
    <t>220</t>
  </si>
  <si>
    <t>253</t>
  </si>
  <si>
    <t>265</t>
  </si>
  <si>
    <t>275</t>
  </si>
  <si>
    <t>269</t>
  </si>
  <si>
    <t>274</t>
  </si>
  <si>
    <t>0282</t>
  </si>
  <si>
    <t>○</t>
  </si>
  <si>
    <t>厚労</t>
  </si>
  <si>
    <t>-</t>
    <phoneticPr fontId="5"/>
  </si>
  <si>
    <t>医療費適正化対策推進業務委託費</t>
    <phoneticPr fontId="5"/>
  </si>
  <si>
    <t>42/3142</t>
    <phoneticPr fontId="5"/>
  </si>
  <si>
    <t>155/3142</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</si>
  <si>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</si>
  <si>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</si>
  <si>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https://www.mhlw.go.jp/wp/seisaku/hyouka/keikaku-kekka.html#hyouka</t>
    <phoneticPr fontId="5"/>
  </si>
  <si>
    <t>無</t>
  </si>
  <si>
    <t>‐</t>
  </si>
  <si>
    <t>診療報酬改定に向けた検討を行う際に必要な基礎資料を収集することを主な目的としており、広く国民のニーズがあり、国費を投入しなければ事業目的が達成できない。</t>
  </si>
  <si>
    <t>診療報酬改定を向けた検討を行う際の基礎となる重要な資料であり、迅速にデータの収集・分析を行う必要があることから、国で実施すべきである。</t>
  </si>
  <si>
    <t>診療報酬改定という明確な政策目的を達成するために必要となる基礎資料を収集するものであり、優先度の高い事業である。</t>
  </si>
  <si>
    <t>一般競争入札（総合評価落札方式）を行うことにより、コストの削減に努めている。</t>
  </si>
  <si>
    <t>調査の実施及びとりまとめ等、事業遂行のための必要な費目・使途に限定されている。</t>
  </si>
  <si>
    <t>一般競争入札の結果によるもの、また、一部事業について予算要求時と比較し、その後の議論等の結果、調査内容等を変更したため。</t>
    <rPh sb="32" eb="34">
      <t>ヒカク</t>
    </rPh>
    <rPh sb="47" eb="49">
      <t>チョウサ</t>
    </rPh>
    <rPh sb="49" eb="51">
      <t>ナイヨウ</t>
    </rPh>
    <rPh sb="51" eb="52">
      <t>トウ</t>
    </rPh>
    <rPh sb="53" eb="55">
      <t>ヘンコウ</t>
    </rPh>
    <phoneticPr fontId="5"/>
  </si>
  <si>
    <t>一般競争入札を実施し、コスト削減に努めている。</t>
  </si>
  <si>
    <t>診療報酬改定に向けた検討を行う際の基礎となる重要な資料として、中央社会保険医療協議会等において当該調査結果は全て活用されている。</t>
  </si>
  <si>
    <t>診療報酬改定において必要とされる十分なデータを得られている。</t>
  </si>
  <si>
    <t>調査結果は診療報酬改定に向けた検討資料等で全て活用されている。</t>
  </si>
  <si>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phoneticPr fontId="5"/>
  </si>
  <si>
    <t>A.株式会社 健康保険医療情報総合研究所</t>
    <phoneticPr fontId="5"/>
  </si>
  <si>
    <t>B.株式会社 健康保険医療情報総合研究所</t>
    <phoneticPr fontId="5"/>
  </si>
  <si>
    <t>C.株式会社 情報実業</t>
    <phoneticPr fontId="5"/>
  </si>
  <si>
    <t>D.株式会社　イマージュ</t>
    <phoneticPr fontId="5"/>
  </si>
  <si>
    <t>E.株式会社　シード・プランニング</t>
    <phoneticPr fontId="5"/>
  </si>
  <si>
    <t>人件費</t>
    <rPh sb="0" eb="3">
      <t>ジンケンヒ</t>
    </rPh>
    <phoneticPr fontId="5"/>
  </si>
  <si>
    <t>事業費</t>
    <rPh sb="0" eb="3">
      <t>ジギョウヒ</t>
    </rPh>
    <phoneticPr fontId="5"/>
  </si>
  <si>
    <t>委託費</t>
    <rPh sb="0" eb="3">
      <t>イタクヒ</t>
    </rPh>
    <phoneticPr fontId="5"/>
  </si>
  <si>
    <t>調査企画・実施、分析、進捗管理、報告書作成</t>
    <rPh sb="0" eb="2">
      <t>チョウサ</t>
    </rPh>
    <rPh sb="2" eb="4">
      <t>キカク</t>
    </rPh>
    <rPh sb="5" eb="7">
      <t>ジッシ</t>
    </rPh>
    <rPh sb="8" eb="10">
      <t>ブンセキ</t>
    </rPh>
    <rPh sb="11" eb="13">
      <t>シンチョク</t>
    </rPh>
    <rPh sb="13" eb="15">
      <t>カンリ</t>
    </rPh>
    <rPh sb="16" eb="19">
      <t>ホウコクショ</t>
    </rPh>
    <rPh sb="19" eb="21">
      <t>サクセイ</t>
    </rPh>
    <phoneticPr fontId="5"/>
  </si>
  <si>
    <t>印刷費、通信運搬費、委託作業費等</t>
    <rPh sb="0" eb="2">
      <t>インサツ</t>
    </rPh>
    <rPh sb="2" eb="3">
      <t>ヒ</t>
    </rPh>
    <rPh sb="4" eb="6">
      <t>ツウシン</t>
    </rPh>
    <rPh sb="6" eb="8">
      <t>ウンパン</t>
    </rPh>
    <rPh sb="8" eb="9">
      <t>ヒ</t>
    </rPh>
    <rPh sb="10" eb="12">
      <t>イタク</t>
    </rPh>
    <rPh sb="12" eb="14">
      <t>サギョウ</t>
    </rPh>
    <rPh sb="14" eb="15">
      <t>ヒ</t>
    </rPh>
    <rPh sb="15" eb="16">
      <t>トウ</t>
    </rPh>
    <phoneticPr fontId="5"/>
  </si>
  <si>
    <t>一般管理費、消費税</t>
    <rPh sb="0" eb="2">
      <t>イッパン</t>
    </rPh>
    <rPh sb="2" eb="5">
      <t>カンリヒ</t>
    </rPh>
    <rPh sb="6" eb="9">
      <t>ショウヒゼイ</t>
    </rPh>
    <phoneticPr fontId="5"/>
  </si>
  <si>
    <t>調査企画、設計、実施、調査対応窓口
・調査結果分析、報告書作成等</t>
  </si>
  <si>
    <t>システム開発</t>
    <rPh sb="4" eb="6">
      <t>カイハツ</t>
    </rPh>
    <phoneticPr fontId="5"/>
  </si>
  <si>
    <t>集計・分析業務</t>
    <rPh sb="0" eb="2">
      <t>シュウケイ</t>
    </rPh>
    <rPh sb="3" eb="5">
      <t>ブンセキ</t>
    </rPh>
    <rPh sb="5" eb="7">
      <t>ギョウム</t>
    </rPh>
    <phoneticPr fontId="5"/>
  </si>
  <si>
    <t>株式会社 健康保険医療情報総合研究所</t>
  </si>
  <si>
    <t>入院医療等における実態調査</t>
    <phoneticPr fontId="5"/>
  </si>
  <si>
    <t>入院医療における重症度、医療・看護必要度及び医療区分・ADL等のデータ分析業務</t>
    <phoneticPr fontId="5"/>
  </si>
  <si>
    <t>株式会社 情報実業</t>
  </si>
  <si>
    <t>電子レセプトデータ等に係る集計・分析業務</t>
    <phoneticPr fontId="5"/>
  </si>
  <si>
    <t>新型コロナウイルス感染症に係る診療報酬上の臨時的な取扱いにおける保険医療機関等からの報告データ集計・分析業務</t>
    <phoneticPr fontId="5"/>
  </si>
  <si>
    <t>株式会社　イマージュ</t>
    <rPh sb="0" eb="2">
      <t>カブシキ</t>
    </rPh>
    <rPh sb="2" eb="4">
      <t>カイシャ</t>
    </rPh>
    <phoneticPr fontId="5"/>
  </si>
  <si>
    <t>入院患者の家族等による付添いに関する実態調査等一式</t>
    <phoneticPr fontId="5"/>
  </si>
  <si>
    <t>株式会社シード・プランニング</t>
    <rPh sb="0" eb="2">
      <t>カブシキ</t>
    </rPh>
    <rPh sb="2" eb="4">
      <t>カイシャ</t>
    </rPh>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</si>
  <si>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による調達を実施し、競争性を確保している。令和２年度に引き続き、公告期間や調達要件について検討し、応札事業者を増やすよう努めた結果、令和３年度も１者入札はなくなっている。不用額が多く出ている年度については、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応札業者を増やすよう努めた結果、競争が働いた結果もあるため、特段の問題はないと判断する。また、執行率を踏まえて減額して予算要求を行っており、予算額としては減額傾向にある。</t>
    <rPh sb="153" eb="154">
      <t>ヒ</t>
    </rPh>
    <rPh sb="155" eb="156">
      <t>ツヅ</t>
    </rPh>
    <rPh sb="199" eb="200">
      <t>シャ</t>
    </rPh>
    <rPh sb="200" eb="202">
      <t>ニュウサツ</t>
    </rPh>
    <phoneticPr fontId="5"/>
  </si>
  <si>
    <t>一般競争入札（総合評価落札方式）にて実施。令和２年度に引き続き、令和３年度も全ての調達で複数者応札であった。今後も、公告期間や調達要件、説明会の実施について検討する。</t>
    <rPh sb="18" eb="20">
      <t>ジッシ</t>
    </rPh>
    <rPh sb="21" eb="23">
      <t>レイワ</t>
    </rPh>
    <rPh sb="24" eb="26">
      <t>ネンド</t>
    </rPh>
    <rPh sb="25" eb="26">
      <t>ド</t>
    </rPh>
    <rPh sb="27" eb="28">
      <t>ヒ</t>
    </rPh>
    <rPh sb="29" eb="30">
      <t>ツヅ</t>
    </rPh>
    <rPh sb="32" eb="34">
      <t>レイワ</t>
    </rPh>
    <rPh sb="35" eb="37">
      <t>ネンド</t>
    </rPh>
    <rPh sb="38" eb="39">
      <t>スベ</t>
    </rPh>
    <rPh sb="41" eb="43">
      <t>チョウタツ</t>
    </rPh>
    <rPh sb="44" eb="46">
      <t>フクスウ</t>
    </rPh>
    <rPh sb="46" eb="47">
      <t>シャ</t>
    </rPh>
    <rPh sb="68" eb="70">
      <t>セツメイ</t>
    </rPh>
    <rPh sb="70" eb="71">
      <t>カイ</t>
    </rPh>
    <rPh sb="72" eb="74">
      <t>ジッシ</t>
    </rPh>
    <rPh sb="78" eb="80">
      <t>ケントウ</t>
    </rPh>
    <phoneticPr fontId="5"/>
  </si>
  <si>
    <t>令和３年度においては以下の項目について検討するため、「入院医療等における実態調査」、「入院医療における重症度、医療・看護必要度及び医療区分・ADL等のデータ分析業務」、「電子レセプトデータ等に係る集計・分析業務」、「新型コロナウイルス感染症に係る診療報酬上の臨時的な取扱いにおける保険医療機関等からの報告データ集計・分析業務」及び「入院患者の家族等による付添いに関する実態調査等一式」を実施するとともに、必要な分析を行った。
・一般病棟入院基本料、療養病棟入院基本料、特定集中治療室管理料等の入院料の見直し等による影響の調査・検証及びあり方等についての検討。
・電子レセプトデータ等の集計・分析を通じて、保険診療の実態を把握し、中央社会保険医療協議会等における議論や次期診療報酬改定の検討に資するデータを集計・分析する。等</t>
    <rPh sb="163" eb="164">
      <t>オヨ</t>
    </rPh>
    <rPh sb="361" eb="362">
      <t>トウ</t>
    </rPh>
    <phoneticPr fontId="5"/>
  </si>
  <si>
    <t>-</t>
    <phoneticPr fontId="5"/>
  </si>
  <si>
    <t>一般病棟入院基本料・療養病棟入院基本料の見直し、重症度、医療・看護必要度の見直し等による影響の調査・検証及びその在り方、外来医療等についての検討を行うため、患者の状態像及び医療費を把握し、次期診療報酬改定の検討に資するデータを収集・分析することを目的とする。</t>
    <phoneticPr fontId="5"/>
  </si>
  <si>
    <t>中央社会保険医療協議会等で審議</t>
    <rPh sb="11" eb="12">
      <t>トウ</t>
    </rPh>
    <rPh sb="13" eb="15">
      <t>シンギ</t>
    </rPh>
    <phoneticPr fontId="5"/>
  </si>
  <si>
    <t>令和３年度も全ての調達で複数者の応札となり、一者入札は改善されたため、引き続き公告期間や調達仕様書の見直しを検討し、応札事業者を増やすよう不断の見直しに努める。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69" eb="71">
      <t>フダン</t>
    </rPh>
    <rPh sb="72" eb="74">
      <t>ミナオ</t>
    </rPh>
    <phoneticPr fontId="5"/>
  </si>
  <si>
    <t>-</t>
    <phoneticPr fontId="5"/>
  </si>
  <si>
    <t>点検対象外</t>
    <rPh sb="0" eb="2">
      <t>テンケン</t>
    </rPh>
    <rPh sb="2" eb="5">
      <t>タイショウガイ</t>
    </rPh>
    <phoneticPr fontId="5"/>
  </si>
  <si>
    <t>-</t>
    <phoneticPr fontId="5"/>
  </si>
  <si>
    <t>-</t>
    <phoneticPr fontId="5"/>
  </si>
  <si>
    <t>眞鍋　馨</t>
    <phoneticPr fontId="5"/>
  </si>
  <si>
    <t>令和４度診療報酬改定における中央社会保険医療協議会の「答申書附帯意見」（令和４年２月９日）において、
・処方箋の様式及び処方箋料の見直し等、リフィル処方箋の導入に係る取組
・かかりつけ医機能の評価について、今回改定による影響
・オンライン診療について、今回改定による影響
など、令和４年度の改定による影響の調査・検証を行うとともに、外来医療の機能分化・強化、連携の推進について引き続き検討すること。
と示されたことから、当該影響を調査するために必要な経費が増額となった。</t>
    <rPh sb="139" eb="141">
      <t>レイワ</t>
    </rPh>
    <rPh sb="142" eb="144">
      <t>ネンド</t>
    </rPh>
    <rPh sb="201" eb="202">
      <t>シメ</t>
    </rPh>
    <rPh sb="210" eb="212">
      <t>トウガイ</t>
    </rPh>
    <rPh sb="212" eb="214">
      <t>エイキョウ</t>
    </rPh>
    <rPh sb="215" eb="217">
      <t>チョウサ</t>
    </rPh>
    <rPh sb="222" eb="224">
      <t>ヒツヨウ</t>
    </rPh>
    <rPh sb="225" eb="227">
      <t>ケイヒ</t>
    </rPh>
    <rPh sb="228" eb="230">
      <t>ゾウガク</t>
    </rPh>
    <phoneticPr fontId="5"/>
  </si>
  <si>
    <t>引き続き、必要な予算額を見直しつつ、適正な執行に努めること</t>
    <phoneticPr fontId="5"/>
  </si>
  <si>
    <t>引き続き、必要な予算額を見直しつつ、適正な執行に努める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</si>
</sst>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145676</xdr:colOff>
      <xdr:row>269</xdr:row>
      <xdr:rowOff>145677</xdr:rowOff>
    </xdr:from>
    <xdr:to>
      <xdr:col>48</xdr:col>
      <xdr:colOff>136647</xdr:colOff>
      <xdr:row>271</xdr:row>
      <xdr:rowOff>22563</xdr:rowOff>
    </xdr:to>
    <xdr:sp macro="" textlink="">
      <xdr:nvSpPr>
        <xdr:cNvPr id="2" name="正方形/長方形 1"/>
        <xdr:cNvSpPr/>
      </xdr:nvSpPr>
      <xdr:spPr>
        <a:xfrm>
          <a:off x="1759323" y="88448030"/>
          <a:ext cx="8059206" cy="5716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７２．０百万円</a:t>
          </a:r>
        </a:p>
      </xdr:txBody>
    </xdr:sp>
    <xdr:clientData/>
  </xdr:twoCellAnchor>
  <xdr:twoCellAnchor>
    <xdr:from>
      <xdr:col>22</xdr:col>
      <xdr:colOff>78441</xdr:colOff>
      <xdr:row>271</xdr:row>
      <xdr:rowOff>291353</xdr:rowOff>
    </xdr:from>
    <xdr:to>
      <xdr:col>34</xdr:col>
      <xdr:colOff>194001</xdr:colOff>
      <xdr:row>272</xdr:row>
      <xdr:rowOff>313065</xdr:rowOff>
    </xdr:to>
    <xdr:sp macro="" textlink="">
      <xdr:nvSpPr>
        <xdr:cNvPr id="3" name="大かっこ 2"/>
        <xdr:cNvSpPr/>
      </xdr:nvSpPr>
      <xdr:spPr>
        <a:xfrm>
          <a:off x="4515970" y="89288471"/>
          <a:ext cx="2536031" cy="3690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本調査研究事業の統括</a:t>
          </a:r>
        </a:p>
      </xdr:txBody>
    </xdr:sp>
    <xdr:clientData/>
  </xdr:twoCellAnchor>
  <xdr:twoCellAnchor>
    <xdr:from>
      <xdr:col>11</xdr:col>
      <xdr:colOff>89647</xdr:colOff>
      <xdr:row>275</xdr:row>
      <xdr:rowOff>44823</xdr:rowOff>
    </xdr:from>
    <xdr:to>
      <xdr:col>26</xdr:col>
      <xdr:colOff>109827</xdr:colOff>
      <xdr:row>276</xdr:row>
      <xdr:rowOff>11708</xdr:rowOff>
    </xdr:to>
    <xdr:sp macro="" textlink="">
      <xdr:nvSpPr>
        <xdr:cNvPr id="4" name="テキスト ボックス 3"/>
        <xdr:cNvSpPr txBox="1"/>
      </xdr:nvSpPr>
      <xdr:spPr>
        <a:xfrm>
          <a:off x="2308412" y="90431470"/>
          <a:ext cx="3045768"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xdr:colOff>
      <xdr:row>287</xdr:row>
      <xdr:rowOff>56029</xdr:rowOff>
    </xdr:from>
    <xdr:to>
      <xdr:col>35</xdr:col>
      <xdr:colOff>109585</xdr:colOff>
      <xdr:row>287</xdr:row>
      <xdr:rowOff>370296</xdr:rowOff>
    </xdr:to>
    <xdr:sp macro="" textlink="">
      <xdr:nvSpPr>
        <xdr:cNvPr id="5" name="テキスト ボックス 4"/>
        <xdr:cNvSpPr txBox="1"/>
      </xdr:nvSpPr>
      <xdr:spPr>
        <a:xfrm>
          <a:off x="4235823" y="95261205"/>
          <a:ext cx="2933468"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0</xdr:colOff>
      <xdr:row>273</xdr:row>
      <xdr:rowOff>123265</xdr:rowOff>
    </xdr:from>
    <xdr:to>
      <xdr:col>19</xdr:col>
      <xdr:colOff>0</xdr:colOff>
      <xdr:row>274</xdr:row>
      <xdr:rowOff>306379</xdr:rowOff>
    </xdr:to>
    <xdr:cxnSp macro="">
      <xdr:nvCxnSpPr>
        <xdr:cNvPr id="6" name="直線矢印コネクタ 5"/>
        <xdr:cNvCxnSpPr/>
      </xdr:nvCxnSpPr>
      <xdr:spPr>
        <a:xfrm>
          <a:off x="3832412" y="89815147"/>
          <a:ext cx="0" cy="53049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190501</xdr:colOff>
      <xdr:row>273</xdr:row>
      <xdr:rowOff>78442</xdr:rowOff>
    </xdr:from>
    <xdr:to>
      <xdr:col>37</xdr:col>
      <xdr:colOff>190501</xdr:colOff>
      <xdr:row>274</xdr:row>
      <xdr:rowOff>261556</xdr:rowOff>
    </xdr:to>
    <xdr:cxnSp macro="">
      <xdr:nvCxnSpPr>
        <xdr:cNvPr id="7" name="直線矢印コネクタ 6"/>
        <xdr:cNvCxnSpPr/>
      </xdr:nvCxnSpPr>
      <xdr:spPr>
        <a:xfrm>
          <a:off x="7653619" y="89770324"/>
          <a:ext cx="0" cy="53049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179294</xdr:colOff>
      <xdr:row>276</xdr:row>
      <xdr:rowOff>56030</xdr:rowOff>
    </xdr:from>
    <xdr:to>
      <xdr:col>25</xdr:col>
      <xdr:colOff>69109</xdr:colOff>
      <xdr:row>278</xdr:row>
      <xdr:rowOff>273739</xdr:rowOff>
    </xdr:to>
    <xdr:sp macro="" textlink="">
      <xdr:nvSpPr>
        <xdr:cNvPr id="8" name="正方形/長方形 7"/>
        <xdr:cNvSpPr/>
      </xdr:nvSpPr>
      <xdr:spPr>
        <a:xfrm>
          <a:off x="2599765" y="90790059"/>
          <a:ext cx="2511991" cy="9124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Ａ．株式会社　健康保険</a:t>
          </a:r>
        </a:p>
        <a:p>
          <a:pPr algn="ctr"/>
          <a:r>
            <a:rPr kumimoji="1" lang="ja-JP" altLang="en-US" sz="1100"/>
            <a:t>医療情報総合研究所</a:t>
          </a:r>
        </a:p>
        <a:p>
          <a:pPr algn="ctr"/>
          <a:r>
            <a:rPr kumimoji="1" lang="ja-JP" altLang="en-US" sz="1100"/>
            <a:t>４２</a:t>
          </a:r>
          <a:r>
            <a:rPr kumimoji="1" lang="en-US" altLang="ja-JP" sz="1100"/>
            <a:t>.</a:t>
          </a:r>
          <a:r>
            <a:rPr kumimoji="1" lang="ja-JP" altLang="en-US" sz="1100"/>
            <a:t>０百万円</a:t>
          </a:r>
        </a:p>
      </xdr:txBody>
    </xdr:sp>
    <xdr:clientData/>
  </xdr:twoCellAnchor>
  <xdr:twoCellAnchor>
    <xdr:from>
      <xdr:col>7</xdr:col>
      <xdr:colOff>11205</xdr:colOff>
      <xdr:row>287</xdr:row>
      <xdr:rowOff>381000</xdr:rowOff>
    </xdr:from>
    <xdr:to>
      <xdr:col>19</xdr:col>
      <xdr:colOff>134470</xdr:colOff>
      <xdr:row>290</xdr:row>
      <xdr:rowOff>27209</xdr:rowOff>
    </xdr:to>
    <xdr:sp macro="" textlink="">
      <xdr:nvSpPr>
        <xdr:cNvPr id="9" name="正方形/長方形 8"/>
        <xdr:cNvSpPr/>
      </xdr:nvSpPr>
      <xdr:spPr>
        <a:xfrm>
          <a:off x="1423146" y="95586176"/>
          <a:ext cx="2543736" cy="9124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Ｃ．株式会社　情報実業　</a:t>
          </a:r>
          <a:endParaRPr kumimoji="1" lang="en-US" altLang="ja-JP" sz="1100"/>
        </a:p>
        <a:p>
          <a:pPr algn="ctr"/>
          <a:r>
            <a:rPr kumimoji="1" lang="ja-JP" altLang="en-US" sz="1100"/>
            <a:t>６．６百万円</a:t>
          </a:r>
        </a:p>
      </xdr:txBody>
    </xdr:sp>
    <xdr:clientData/>
  </xdr:twoCellAnchor>
  <xdr:twoCellAnchor>
    <xdr:from>
      <xdr:col>28</xdr:col>
      <xdr:colOff>78441</xdr:colOff>
      <xdr:row>273</xdr:row>
      <xdr:rowOff>302559</xdr:rowOff>
    </xdr:from>
    <xdr:to>
      <xdr:col>28</xdr:col>
      <xdr:colOff>78442</xdr:colOff>
      <xdr:row>286</xdr:row>
      <xdr:rowOff>425823</xdr:rowOff>
    </xdr:to>
    <xdr:cxnSp macro="">
      <xdr:nvCxnSpPr>
        <xdr:cNvPr id="11" name="直線矢印コネクタ 10"/>
        <xdr:cNvCxnSpPr/>
      </xdr:nvCxnSpPr>
      <xdr:spPr>
        <a:xfrm flipH="1">
          <a:off x="5726206" y="89994441"/>
          <a:ext cx="1" cy="4964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279</xdr:row>
      <xdr:rowOff>123265</xdr:rowOff>
    </xdr:from>
    <xdr:to>
      <xdr:col>25</xdr:col>
      <xdr:colOff>112838</xdr:colOff>
      <xdr:row>285</xdr:row>
      <xdr:rowOff>87066</xdr:rowOff>
    </xdr:to>
    <xdr:sp macro="" textlink="">
      <xdr:nvSpPr>
        <xdr:cNvPr id="13" name="大かっこ 12"/>
        <xdr:cNvSpPr/>
      </xdr:nvSpPr>
      <xdr:spPr>
        <a:xfrm>
          <a:off x="2409265" y="91899441"/>
          <a:ext cx="2746220" cy="2048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r>
            <a:rPr kumimoji="1" lang="ja-JP" altLang="en-US" sz="1100"/>
            <a:t>・調査企画、実施、対応窓口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a:p>
          <a:pPr algn="l"/>
          <a:endParaRPr kumimoji="1" lang="en-US" altLang="ja-JP" sz="1100"/>
        </a:p>
      </xdr:txBody>
    </xdr:sp>
    <xdr:clientData/>
  </xdr:twoCellAnchor>
  <xdr:twoCellAnchor>
    <xdr:from>
      <xdr:col>6</xdr:col>
      <xdr:colOff>134472</xdr:colOff>
      <xdr:row>290</xdr:row>
      <xdr:rowOff>201707</xdr:rowOff>
    </xdr:from>
    <xdr:to>
      <xdr:col>19</xdr:col>
      <xdr:colOff>100854</xdr:colOff>
      <xdr:row>296</xdr:row>
      <xdr:rowOff>118573</xdr:rowOff>
    </xdr:to>
    <xdr:sp macro="" textlink="">
      <xdr:nvSpPr>
        <xdr:cNvPr id="14" name="大かっこ 13"/>
        <xdr:cNvSpPr/>
      </xdr:nvSpPr>
      <xdr:spPr>
        <a:xfrm>
          <a:off x="1344707" y="96673148"/>
          <a:ext cx="2588559" cy="200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電子レセプトデータ等に係る集計・</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分析業務</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32</xdr:col>
      <xdr:colOff>168090</xdr:colOff>
      <xdr:row>276</xdr:row>
      <xdr:rowOff>44823</xdr:rowOff>
    </xdr:from>
    <xdr:to>
      <xdr:col>43</xdr:col>
      <xdr:colOff>179295</xdr:colOff>
      <xdr:row>278</xdr:row>
      <xdr:rowOff>262532</xdr:rowOff>
    </xdr:to>
    <xdr:sp macro="" textlink="">
      <xdr:nvSpPr>
        <xdr:cNvPr id="16" name="正方形/長方形 15"/>
        <xdr:cNvSpPr/>
      </xdr:nvSpPr>
      <xdr:spPr>
        <a:xfrm>
          <a:off x="6622678" y="90778852"/>
          <a:ext cx="2229970" cy="9124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a:t>
          </a:r>
          <a:r>
            <a:rPr kumimoji="1" lang="ja-JP" altLang="ja-JP" sz="1100">
              <a:solidFill>
                <a:schemeClr val="dk1"/>
              </a:solidFill>
              <a:effectLst/>
              <a:latin typeface="+mn-lt"/>
              <a:ea typeface="+mn-ea"/>
              <a:cs typeface="+mn-cs"/>
            </a:rPr>
            <a:t>株式会社　健康保険</a:t>
          </a:r>
          <a:endParaRPr lang="ja-JP" altLang="ja-JP">
            <a:effectLst/>
          </a:endParaRPr>
        </a:p>
        <a:p>
          <a:pPr algn="ctr"/>
          <a:r>
            <a:rPr kumimoji="1" lang="ja-JP" altLang="ja-JP" sz="1100">
              <a:solidFill>
                <a:schemeClr val="dk1"/>
              </a:solidFill>
              <a:effectLst/>
              <a:latin typeface="+mn-lt"/>
              <a:ea typeface="+mn-ea"/>
              <a:cs typeface="+mn-cs"/>
            </a:rPr>
            <a:t>医療情報総合研究所</a:t>
          </a:r>
          <a:r>
            <a:rPr kumimoji="1" lang="ja-JP" altLang="en-US" sz="1100"/>
            <a:t>　</a:t>
          </a:r>
          <a:endParaRPr kumimoji="1" lang="en-US" altLang="ja-JP" sz="1100"/>
        </a:p>
        <a:p>
          <a:pPr algn="ctr"/>
          <a:r>
            <a:rPr kumimoji="1" lang="ja-JP" altLang="en-US" sz="1100"/>
            <a:t>１４．０百万円</a:t>
          </a:r>
        </a:p>
      </xdr:txBody>
    </xdr:sp>
    <xdr:clientData/>
  </xdr:twoCellAnchor>
  <xdr:twoCellAnchor>
    <xdr:from>
      <xdr:col>31</xdr:col>
      <xdr:colOff>112059</xdr:colOff>
      <xdr:row>279</xdr:row>
      <xdr:rowOff>123266</xdr:rowOff>
    </xdr:from>
    <xdr:to>
      <xdr:col>44</xdr:col>
      <xdr:colOff>78441</xdr:colOff>
      <xdr:row>285</xdr:row>
      <xdr:rowOff>40131</xdr:rowOff>
    </xdr:to>
    <xdr:sp macro="" textlink="">
      <xdr:nvSpPr>
        <xdr:cNvPr id="17" name="大かっこ 16"/>
        <xdr:cNvSpPr/>
      </xdr:nvSpPr>
      <xdr:spPr>
        <a:xfrm>
          <a:off x="6364941" y="91899442"/>
          <a:ext cx="2588559" cy="200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入院医療における重症度、医療・看護必要度及び医療区分・</a:t>
          </a:r>
          <a:r>
            <a:rPr kumimoji="1" lang="en-US" altLang="ja-JP" sz="1100">
              <a:solidFill>
                <a:schemeClr val="tx1"/>
              </a:solidFill>
              <a:effectLst/>
              <a:latin typeface="+mn-lt"/>
              <a:ea typeface="+mn-ea"/>
              <a:cs typeface="+mn-cs"/>
            </a:rPr>
            <a:t>ADL</a:t>
          </a:r>
          <a:r>
            <a:rPr kumimoji="1" lang="ja-JP" altLang="en-US" sz="1100">
              <a:solidFill>
                <a:schemeClr val="tx1"/>
              </a:solidFill>
              <a:effectLst/>
              <a:latin typeface="+mn-lt"/>
              <a:ea typeface="+mn-ea"/>
              <a:cs typeface="+mn-cs"/>
            </a:rPr>
            <a:t>等のデータ分析業務</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28</xdr:col>
      <xdr:colOff>89647</xdr:colOff>
      <xdr:row>286</xdr:row>
      <xdr:rowOff>11205</xdr:rowOff>
    </xdr:from>
    <xdr:to>
      <xdr:col>41</xdr:col>
      <xdr:colOff>190500</xdr:colOff>
      <xdr:row>286</xdr:row>
      <xdr:rowOff>649941</xdr:rowOff>
    </xdr:to>
    <xdr:cxnSp macro="">
      <xdr:nvCxnSpPr>
        <xdr:cNvPr id="22" name="カギ線コネクタ 21"/>
        <xdr:cNvCxnSpPr/>
      </xdr:nvCxnSpPr>
      <xdr:spPr>
        <a:xfrm>
          <a:off x="5737412" y="94544029"/>
          <a:ext cx="2723029" cy="638736"/>
        </a:xfrm>
        <a:prstGeom prst="bentConnector3">
          <a:avLst>
            <a:gd name="adj1" fmla="val 1002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33617</xdr:colOff>
      <xdr:row>286</xdr:row>
      <xdr:rowOff>11205</xdr:rowOff>
    </xdr:from>
    <xdr:to>
      <xdr:col>28</xdr:col>
      <xdr:colOff>89647</xdr:colOff>
      <xdr:row>286</xdr:row>
      <xdr:rowOff>661147</xdr:rowOff>
    </xdr:to>
    <xdr:cxnSp macro="">
      <xdr:nvCxnSpPr>
        <xdr:cNvPr id="33" name="カギ線コネクタ 32"/>
        <xdr:cNvCxnSpPr/>
      </xdr:nvCxnSpPr>
      <xdr:spPr>
        <a:xfrm rot="10800000" flipV="1">
          <a:off x="2454088" y="94544029"/>
          <a:ext cx="3283324" cy="649942"/>
        </a:xfrm>
        <a:prstGeom prst="bentConnector3">
          <a:avLst>
            <a:gd name="adj1" fmla="val 1001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190502</xdr:colOff>
      <xdr:row>287</xdr:row>
      <xdr:rowOff>56030</xdr:rowOff>
    </xdr:from>
    <xdr:to>
      <xdr:col>20</xdr:col>
      <xdr:colOff>98381</xdr:colOff>
      <xdr:row>287</xdr:row>
      <xdr:rowOff>370297</xdr:rowOff>
    </xdr:to>
    <xdr:sp macro="" textlink="">
      <xdr:nvSpPr>
        <xdr:cNvPr id="38" name="テキスト ボックス 37"/>
        <xdr:cNvSpPr txBox="1"/>
      </xdr:nvSpPr>
      <xdr:spPr>
        <a:xfrm>
          <a:off x="1199031" y="95261206"/>
          <a:ext cx="2933468"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35</xdr:col>
      <xdr:colOff>11206</xdr:colOff>
      <xdr:row>287</xdr:row>
      <xdr:rowOff>56030</xdr:rowOff>
    </xdr:from>
    <xdr:to>
      <xdr:col>49</xdr:col>
      <xdr:colOff>120792</xdr:colOff>
      <xdr:row>287</xdr:row>
      <xdr:rowOff>370297</xdr:rowOff>
    </xdr:to>
    <xdr:sp macro="" textlink="">
      <xdr:nvSpPr>
        <xdr:cNvPr id="39" name="テキスト ボックス 38"/>
        <xdr:cNvSpPr txBox="1"/>
      </xdr:nvSpPr>
      <xdr:spPr>
        <a:xfrm>
          <a:off x="7070912" y="95261206"/>
          <a:ext cx="2933468"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37</xdr:col>
      <xdr:colOff>0</xdr:colOff>
      <xdr:row>287</xdr:row>
      <xdr:rowOff>358589</xdr:rowOff>
    </xdr:from>
    <xdr:to>
      <xdr:col>48</xdr:col>
      <xdr:colOff>11206</xdr:colOff>
      <xdr:row>290</xdr:row>
      <xdr:rowOff>4798</xdr:rowOff>
    </xdr:to>
    <xdr:sp macro="" textlink="">
      <xdr:nvSpPr>
        <xdr:cNvPr id="40" name="正方形/長方形 39"/>
        <xdr:cNvSpPr/>
      </xdr:nvSpPr>
      <xdr:spPr>
        <a:xfrm>
          <a:off x="7463118" y="95563765"/>
          <a:ext cx="2229970" cy="9124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Ｅ．株式会社　シード・プランニング　</a:t>
          </a:r>
          <a:endParaRPr kumimoji="1" lang="en-US" altLang="ja-JP" sz="1100"/>
        </a:p>
        <a:p>
          <a:pPr algn="ctr"/>
          <a:r>
            <a:rPr kumimoji="1" lang="ja-JP" altLang="en-US" sz="1100"/>
            <a:t>４．２百万円</a:t>
          </a:r>
        </a:p>
      </xdr:txBody>
    </xdr:sp>
    <xdr:clientData/>
  </xdr:twoCellAnchor>
  <xdr:twoCellAnchor>
    <xdr:from>
      <xdr:col>22</xdr:col>
      <xdr:colOff>112059</xdr:colOff>
      <xdr:row>287</xdr:row>
      <xdr:rowOff>392207</xdr:rowOff>
    </xdr:from>
    <xdr:to>
      <xdr:col>33</xdr:col>
      <xdr:colOff>123264</xdr:colOff>
      <xdr:row>290</xdr:row>
      <xdr:rowOff>38416</xdr:rowOff>
    </xdr:to>
    <xdr:sp macro="" textlink="">
      <xdr:nvSpPr>
        <xdr:cNvPr id="41" name="正方形/長方形 40"/>
        <xdr:cNvSpPr/>
      </xdr:nvSpPr>
      <xdr:spPr>
        <a:xfrm>
          <a:off x="4549588" y="95597383"/>
          <a:ext cx="2229970" cy="9124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Ｄ．株式会社　イマージュ　</a:t>
          </a:r>
          <a:endParaRPr kumimoji="1" lang="en-US" altLang="ja-JP" sz="1100"/>
        </a:p>
        <a:p>
          <a:pPr algn="ctr"/>
          <a:r>
            <a:rPr kumimoji="1" lang="ja-JP" altLang="en-US" sz="1100"/>
            <a:t>５．３百万円</a:t>
          </a:r>
        </a:p>
      </xdr:txBody>
    </xdr:sp>
    <xdr:clientData/>
  </xdr:twoCellAnchor>
  <xdr:twoCellAnchor>
    <xdr:from>
      <xdr:col>21</xdr:col>
      <xdr:colOff>67235</xdr:colOff>
      <xdr:row>290</xdr:row>
      <xdr:rowOff>190500</xdr:rowOff>
    </xdr:from>
    <xdr:to>
      <xdr:col>34</xdr:col>
      <xdr:colOff>33618</xdr:colOff>
      <xdr:row>296</xdr:row>
      <xdr:rowOff>107366</xdr:rowOff>
    </xdr:to>
    <xdr:sp macro="" textlink="">
      <xdr:nvSpPr>
        <xdr:cNvPr id="42" name="大かっこ 41"/>
        <xdr:cNvSpPr/>
      </xdr:nvSpPr>
      <xdr:spPr>
        <a:xfrm>
          <a:off x="4303059" y="96661941"/>
          <a:ext cx="2588559" cy="200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新型コロナウイルス感染症に係る診療報酬上の臨時的な取扱いにおける保険医療機関等からの報告データ集計・分析業務</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36</xdr:col>
      <xdr:colOff>22412</xdr:colOff>
      <xdr:row>290</xdr:row>
      <xdr:rowOff>179293</xdr:rowOff>
    </xdr:from>
    <xdr:to>
      <xdr:col>48</xdr:col>
      <xdr:colOff>190501</xdr:colOff>
      <xdr:row>296</xdr:row>
      <xdr:rowOff>96159</xdr:rowOff>
    </xdr:to>
    <xdr:sp macro="" textlink="">
      <xdr:nvSpPr>
        <xdr:cNvPr id="43" name="大かっこ 42"/>
        <xdr:cNvSpPr/>
      </xdr:nvSpPr>
      <xdr:spPr>
        <a:xfrm>
          <a:off x="7283824" y="96650734"/>
          <a:ext cx="2588559" cy="200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入院患者の家族等による付添いに関する実態調査等一式</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・実態調査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・データ集計</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30</xdr:col>
      <xdr:colOff>100854</xdr:colOff>
      <xdr:row>275</xdr:row>
      <xdr:rowOff>33617</xdr:rowOff>
    </xdr:from>
    <xdr:to>
      <xdr:col>45</xdr:col>
      <xdr:colOff>121033</xdr:colOff>
      <xdr:row>276</xdr:row>
      <xdr:rowOff>502</xdr:rowOff>
    </xdr:to>
    <xdr:sp macro="" textlink="">
      <xdr:nvSpPr>
        <xdr:cNvPr id="45" name="テキスト ボックス 44"/>
        <xdr:cNvSpPr txBox="1"/>
      </xdr:nvSpPr>
      <xdr:spPr>
        <a:xfrm>
          <a:off x="6152030" y="90420264"/>
          <a:ext cx="3045768"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BG254" sqref="BG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364</v>
      </c>
      <c r="AJ2" s="850" t="s">
        <v>719</v>
      </c>
      <c r="AK2" s="850"/>
      <c r="AL2" s="850"/>
      <c r="AM2" s="850"/>
      <c r="AN2" s="90" t="s">
        <v>364</v>
      </c>
      <c r="AO2" s="850">
        <v>21</v>
      </c>
      <c r="AP2" s="850"/>
      <c r="AQ2" s="850"/>
      <c r="AR2" s="91" t="s">
        <v>364</v>
      </c>
      <c r="AS2" s="851">
        <v>365</v>
      </c>
      <c r="AT2" s="851"/>
      <c r="AU2" s="851"/>
      <c r="AV2" s="90" t="str">
        <f>IF(AW2="","","-")</f>
        <v/>
      </c>
      <c r="AW2" s="852"/>
      <c r="AX2" s="852"/>
    </row>
    <row r="3" spans="1:50" ht="21" customHeight="1" thickBot="1" x14ac:dyDescent="0.2">
      <c r="A3" s="853" t="s">
        <v>678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689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690</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691</v>
      </c>
      <c r="H5" s="841"/>
      <c r="I5" s="841"/>
      <c r="J5" s="841"/>
      <c r="K5" s="841"/>
      <c r="L5" s="841"/>
      <c r="M5" s="842" t="s">
        <v>62</v>
      </c>
      <c r="N5" s="843"/>
      <c r="O5" s="843"/>
      <c r="P5" s="843"/>
      <c r="Q5" s="843"/>
      <c r="R5" s="844"/>
      <c r="S5" s="845" t="s">
        <v>692</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774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694</v>
      </c>
      <c r="H7" s="881"/>
      <c r="I7" s="881"/>
      <c r="J7" s="881"/>
      <c r="K7" s="881"/>
      <c r="L7" s="881"/>
      <c r="M7" s="881"/>
      <c r="N7" s="881"/>
      <c r="O7" s="881"/>
      <c r="P7" s="881"/>
      <c r="Q7" s="881"/>
      <c r="R7" s="881"/>
      <c r="S7" s="881"/>
      <c r="T7" s="881"/>
      <c r="U7" s="881"/>
      <c r="V7" s="881"/>
      <c r="W7" s="881"/>
      <c r="X7" s="882"/>
      <c r="Y7" s="883" t="s">
        <v>349</v>
      </c>
      <c r="Z7" s="702"/>
      <c r="AA7" s="702"/>
      <c r="AB7" s="702"/>
      <c r="AC7" s="702"/>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8.25" customHeight="1" x14ac:dyDescent="0.15">
      <c r="A10" s="773" t="s">
        <v>28</v>
      </c>
      <c r="B10" s="774"/>
      <c r="C10" s="774"/>
      <c r="D10" s="774"/>
      <c r="E10" s="774"/>
      <c r="F10" s="774"/>
      <c r="G10" s="775" t="s">
        <v>765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127</v>
      </c>
      <c r="Q13" s="714"/>
      <c r="R13" s="714"/>
      <c r="S13" s="714"/>
      <c r="T13" s="714"/>
      <c r="U13" s="714"/>
      <c r="V13" s="715"/>
      <c r="W13" s="713">
        <v>186</v>
      </c>
      <c r="X13" s="714"/>
      <c r="Y13" s="714"/>
      <c r="Z13" s="714"/>
      <c r="AA13" s="714"/>
      <c r="AB13" s="714"/>
      <c r="AC13" s="715"/>
      <c r="AD13" s="713">
        <v>126</v>
      </c>
      <c r="AE13" s="714"/>
      <c r="AF13" s="714"/>
      <c r="AG13" s="714"/>
      <c r="AH13" s="714"/>
      <c r="AI13" s="714"/>
      <c r="AJ13" s="715"/>
      <c r="AK13" s="713">
        <v>126</v>
      </c>
      <c r="AL13" s="714"/>
      <c r="AM13" s="714"/>
      <c r="AN13" s="714"/>
      <c r="AO13" s="714"/>
      <c r="AP13" s="714"/>
      <c r="AQ13" s="715"/>
      <c r="AR13" s="750">
        <v>150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720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720</v>
      </c>
      <c r="AL15" s="714"/>
      <c r="AM15" s="714"/>
      <c r="AN15" s="714"/>
      <c r="AO15" s="714"/>
      <c r="AP15" s="714"/>
      <c r="AQ15" s="715"/>
      <c r="AR15" s="713" t="s">
        <v>766</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720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720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127</v>
      </c>
      <c r="Q18" s="794"/>
      <c r="R18" s="794"/>
      <c r="S18" s="794"/>
      <c r="T18" s="794"/>
      <c r="U18" s="794"/>
      <c r="V18" s="795"/>
      <c r="W18" s="793">
        <f>SUM(W13:AC17)</f>
        <v>186</v>
      </c>
      <c r="X18" s="794"/>
      <c r="Y18" s="794"/>
      <c r="Z18" s="794"/>
      <c r="AA18" s="794"/>
      <c r="AB18" s="794"/>
      <c r="AC18" s="795"/>
      <c r="AD18" s="793">
        <f>SUM(AD13:AJ17)</f>
        <v>126</v>
      </c>
      <c r="AE18" s="794"/>
      <c r="AF18" s="794"/>
      <c r="AG18" s="794"/>
      <c r="AH18" s="794"/>
      <c r="AI18" s="794"/>
      <c r="AJ18" s="795"/>
      <c r="AK18" s="793">
        <f>SUM(AK13:AQ17)</f>
        <v>126</v>
      </c>
      <c r="AL18" s="794"/>
      <c r="AM18" s="794"/>
      <c r="AN18" s="794"/>
      <c r="AO18" s="794"/>
      <c r="AP18" s="794"/>
      <c r="AQ18" s="795"/>
      <c r="AR18" s="793">
        <f>SUM(AR13:AX17)</f>
        <v>150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90</v>
      </c>
      <c r="Q19" s="714"/>
      <c r="R19" s="714"/>
      <c r="S19" s="714"/>
      <c r="T19" s="714"/>
      <c r="U19" s="714"/>
      <c r="V19" s="715"/>
      <c r="W19" s="713">
        <v>69</v>
      </c>
      <c r="X19" s="714"/>
      <c r="Y19" s="714"/>
      <c r="Z19" s="714"/>
      <c r="AA19" s="714"/>
      <c r="AB19" s="714"/>
      <c r="AC19" s="715"/>
      <c r="AD19" s="713">
        <v>72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0.70866141732283461</v>
      </c>
      <c r="Q20" s="761"/>
      <c r="R20" s="761"/>
      <c r="S20" s="761"/>
      <c r="T20" s="761"/>
      <c r="U20" s="761"/>
      <c r="V20" s="761"/>
      <c r="W20" s="761">
        <f>IF(W18=0, "-", SUM(W19)/W18)</f>
        <v>0.37096774193548387</v>
      </c>
      <c r="X20" s="761"/>
      <c r="Y20" s="761"/>
      <c r="Z20" s="761"/>
      <c r="AA20" s="761"/>
      <c r="AB20" s="761"/>
      <c r="AC20" s="761"/>
      <c r="AD20" s="761">
        <f>IF(AD18=0, "-", SUM(AD19)/AD18)</f>
        <v>0.5714285714285714</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317</v>
      </c>
      <c r="H21" s="760"/>
      <c r="I21" s="760"/>
      <c r="J21" s="760"/>
      <c r="K21" s="760"/>
      <c r="L21" s="760"/>
      <c r="M21" s="760"/>
      <c r="N21" s="760"/>
      <c r="O21" s="760"/>
      <c r="P21" s="761">
        <f>IF(P19=0, "-", SUM(P19)/SUM(P13,P14))</f>
        <v>0.70866141732283461</v>
      </c>
      <c r="Q21" s="761"/>
      <c r="R21" s="761"/>
      <c r="S21" s="761"/>
      <c r="T21" s="761"/>
      <c r="U21" s="761"/>
      <c r="V21" s="761"/>
      <c r="W21" s="761">
        <f>IF(W19=0, "-", SUM(W19)/SUM(W13,W14))</f>
        <v>0.37096774193548387</v>
      </c>
      <c r="X21" s="761"/>
      <c r="Y21" s="761"/>
      <c r="Z21" s="761"/>
      <c r="AA21" s="761"/>
      <c r="AB21" s="761"/>
      <c r="AC21" s="761"/>
      <c r="AD21" s="761">
        <f>IF(AD19=0, "-", SUM(AD19)/SUM(AD13,AD14))</f>
        <v>0.5714285714285714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673</v>
      </c>
      <c r="B22" s="720"/>
      <c r="C22" s="720"/>
      <c r="D22" s="720"/>
      <c r="E22" s="720"/>
      <c r="F22" s="721"/>
      <c r="G22" s="725" t="s">
        <v>306</v>
      </c>
      <c r="H22" s="565"/>
      <c r="I22" s="565"/>
      <c r="J22" s="565"/>
      <c r="K22" s="565"/>
      <c r="L22" s="565"/>
      <c r="M22" s="565"/>
      <c r="N22" s="565"/>
      <c r="O22" s="566"/>
      <c r="P22" s="726" t="s">
        <v>671</v>
      </c>
      <c r="Q22" s="565"/>
      <c r="R22" s="565"/>
      <c r="S22" s="565"/>
      <c r="T22" s="565"/>
      <c r="U22" s="565"/>
      <c r="V22" s="566"/>
      <c r="W22" s="726" t="s">
        <v>672</v>
      </c>
      <c r="X22" s="565"/>
      <c r="Y22" s="565"/>
      <c r="Z22" s="565"/>
      <c r="AA22" s="565"/>
      <c r="AB22" s="565"/>
      <c r="AC22" s="566"/>
      <c r="AD22" s="726" t="s">
        <v>305</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139.5" customHeight="1" x14ac:dyDescent="0.15">
      <c r="A23" s="722"/>
      <c r="B23" s="723"/>
      <c r="C23" s="723"/>
      <c r="D23" s="723"/>
      <c r="E23" s="723"/>
      <c r="F23" s="724"/>
      <c r="G23" s="747" t="s">
        <v>721</v>
      </c>
      <c r="H23" s="748"/>
      <c r="I23" s="748"/>
      <c r="J23" s="748"/>
      <c r="K23" s="748"/>
      <c r="L23" s="748"/>
      <c r="M23" s="748"/>
      <c r="N23" s="748"/>
      <c r="O23" s="749"/>
      <c r="P23" s="750">
        <v>126</v>
      </c>
      <c r="Q23" s="751"/>
      <c r="R23" s="751"/>
      <c r="S23" s="751"/>
      <c r="T23" s="751"/>
      <c r="U23" s="751"/>
      <c r="V23" s="752"/>
      <c r="W23" s="750">
        <v>150</v>
      </c>
      <c r="X23" s="751"/>
      <c r="Y23" s="751"/>
      <c r="Z23" s="751"/>
      <c r="AA23" s="751"/>
      <c r="AB23" s="751"/>
      <c r="AC23" s="752"/>
      <c r="AD23" s="753" t="s">
        <v>775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63"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126</v>
      </c>
      <c r="Q29" s="736"/>
      <c r="R29" s="736"/>
      <c r="S29" s="736"/>
      <c r="T29" s="736"/>
      <c r="U29" s="736"/>
      <c r="V29" s="737"/>
      <c r="W29" s="738">
        <f>AR13</f>
        <v>150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660</v>
      </c>
      <c r="B30" s="742"/>
      <c r="C30" s="742"/>
      <c r="D30" s="742"/>
      <c r="E30" s="742"/>
      <c r="F30" s="743"/>
      <c r="G30" s="744" t="s">
        <v>767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661</v>
      </c>
      <c r="B31" s="168"/>
      <c r="C31" s="168"/>
      <c r="D31" s="168"/>
      <c r="E31" s="168"/>
      <c r="F31" s="169"/>
      <c r="G31" s="704" t="s">
        <v>653</v>
      </c>
      <c r="H31" s="705"/>
      <c r="I31" s="705"/>
      <c r="J31" s="705"/>
      <c r="K31" s="705"/>
      <c r="L31" s="705"/>
      <c r="M31" s="705"/>
      <c r="N31" s="705"/>
      <c r="O31" s="705"/>
      <c r="P31" s="706" t="s">
        <v>652</v>
      </c>
      <c r="Q31" s="705"/>
      <c r="R31" s="705"/>
      <c r="S31" s="705"/>
      <c r="T31" s="705"/>
      <c r="U31" s="705"/>
      <c r="V31" s="705"/>
      <c r="W31" s="705"/>
      <c r="X31" s="707"/>
      <c r="Y31" s="708"/>
      <c r="Z31" s="709"/>
      <c r="AA31" s="710"/>
      <c r="AB31" s="641" t="s">
        <v>11</v>
      </c>
      <c r="AC31" s="641"/>
      <c r="AD31" s="641"/>
      <c r="AE31" s="131" t="s">
        <v>497</v>
      </c>
      <c r="AF31" s="711"/>
      <c r="AG31" s="711"/>
      <c r="AH31" s="712"/>
      <c r="AI31" s="131" t="s">
        <v>649</v>
      </c>
      <c r="AJ31" s="711"/>
      <c r="AK31" s="711"/>
      <c r="AL31" s="712"/>
      <c r="AM31" s="131" t="s">
        <v>465</v>
      </c>
      <c r="AN31" s="711"/>
      <c r="AO31" s="711"/>
      <c r="AP31" s="712"/>
      <c r="AQ31" s="638" t="s">
        <v>496</v>
      </c>
      <c r="AR31" s="639"/>
      <c r="AS31" s="639"/>
      <c r="AT31" s="640"/>
      <c r="AU31" s="638" t="s">
        <v>674</v>
      </c>
      <c r="AV31" s="639"/>
      <c r="AW31" s="639"/>
      <c r="AX31" s="648"/>
    </row>
    <row r="32" spans="1:50" ht="23.25" customHeight="1" x14ac:dyDescent="0.15">
      <c r="A32" s="663"/>
      <c r="B32" s="168"/>
      <c r="C32" s="168"/>
      <c r="D32" s="168"/>
      <c r="E32" s="168"/>
      <c r="F32" s="169"/>
      <c r="G32" s="745" t="s">
        <v>768</v>
      </c>
      <c r="H32" s="650"/>
      <c r="I32" s="650"/>
      <c r="J32" s="650"/>
      <c r="K32" s="650"/>
      <c r="L32" s="650"/>
      <c r="M32" s="650"/>
      <c r="N32" s="650"/>
      <c r="O32" s="650"/>
      <c r="P32" s="653" t="s">
        <v>701</v>
      </c>
      <c r="Q32" s="654"/>
      <c r="R32" s="654"/>
      <c r="S32" s="654"/>
      <c r="T32" s="654"/>
      <c r="U32" s="654"/>
      <c r="V32" s="654"/>
      <c r="W32" s="654"/>
      <c r="X32" s="655"/>
      <c r="Y32" s="659" t="s">
        <v>52</v>
      </c>
      <c r="Z32" s="660"/>
      <c r="AA32" s="661"/>
      <c r="AB32" s="662" t="s">
        <v>701</v>
      </c>
      <c r="AC32" s="662"/>
      <c r="AD32" s="662"/>
      <c r="AE32" s="631">
        <v>2676</v>
      </c>
      <c r="AF32" s="631"/>
      <c r="AG32" s="631"/>
      <c r="AH32" s="631"/>
      <c r="AI32" s="631">
        <v>2682</v>
      </c>
      <c r="AJ32" s="631"/>
      <c r="AK32" s="631"/>
      <c r="AL32" s="631"/>
      <c r="AM32" s="631">
        <v>3142</v>
      </c>
      <c r="AN32" s="631"/>
      <c r="AO32" s="631"/>
      <c r="AP32" s="631"/>
      <c r="AQ32" s="677" t="s">
        <v>720</v>
      </c>
      <c r="AR32" s="631"/>
      <c r="AS32" s="631"/>
      <c r="AT32" s="631"/>
      <c r="AU32" s="108" t="s">
        <v>720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701</v>
      </c>
      <c r="AC33" s="662"/>
      <c r="AD33" s="662"/>
      <c r="AE33" s="631">
        <v>4300</v>
      </c>
      <c r="AF33" s="631"/>
      <c r="AG33" s="631"/>
      <c r="AH33" s="631"/>
      <c r="AI33" s="631">
        <v>6200</v>
      </c>
      <c r="AJ33" s="631"/>
      <c r="AK33" s="631"/>
      <c r="AL33" s="631"/>
      <c r="AM33" s="631">
        <v>2682</v>
      </c>
      <c r="AN33" s="631"/>
      <c r="AO33" s="631"/>
      <c r="AP33" s="631"/>
      <c r="AQ33" s="631">
        <v>3142</v>
      </c>
      <c r="AR33" s="631"/>
      <c r="AS33" s="631"/>
      <c r="AT33" s="631"/>
      <c r="AU33" s="108">
        <v>3142</v>
      </c>
      <c r="AV33" s="633"/>
      <c r="AW33" s="633"/>
      <c r="AX33" s="634"/>
    </row>
    <row r="34" spans="1:51" ht="23.25" customHeight="1" x14ac:dyDescent="0.15">
      <c r="A34" s="695" t="s">
        <v>662</v>
      </c>
      <c r="B34" s="696"/>
      <c r="C34" s="696"/>
      <c r="D34" s="696"/>
      <c r="E34" s="696"/>
      <c r="F34" s="697"/>
      <c r="G34" s="191" t="s">
        <v>663</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497</v>
      </c>
      <c r="AF34" s="191"/>
      <c r="AG34" s="191"/>
      <c r="AH34" s="192"/>
      <c r="AI34" s="190" t="s">
        <v>649</v>
      </c>
      <c r="AJ34" s="191"/>
      <c r="AK34" s="191"/>
      <c r="AL34" s="192"/>
      <c r="AM34" s="190" t="s">
        <v>465</v>
      </c>
      <c r="AN34" s="191"/>
      <c r="AO34" s="191"/>
      <c r="AP34" s="192"/>
      <c r="AQ34" s="642" t="s">
        <v>675</v>
      </c>
      <c r="AR34" s="643"/>
      <c r="AS34" s="643"/>
      <c r="AT34" s="643"/>
      <c r="AU34" s="643"/>
      <c r="AV34" s="643"/>
      <c r="AW34" s="643"/>
      <c r="AX34" s="644"/>
    </row>
    <row r="35" spans="1:51" ht="23.25" customHeight="1" x14ac:dyDescent="0.15">
      <c r="A35" s="698"/>
      <c r="B35" s="699"/>
      <c r="C35" s="699"/>
      <c r="D35" s="699"/>
      <c r="E35" s="699"/>
      <c r="F35" s="700"/>
      <c r="G35" s="667" t="s">
        <v>702</v>
      </c>
      <c r="H35" s="668"/>
      <c r="I35" s="668"/>
      <c r="J35" s="668"/>
      <c r="K35" s="668"/>
      <c r="L35" s="668"/>
      <c r="M35" s="668"/>
      <c r="N35" s="668"/>
      <c r="O35" s="668"/>
      <c r="P35" s="668"/>
      <c r="Q35" s="668"/>
      <c r="R35" s="668"/>
      <c r="S35" s="668"/>
      <c r="T35" s="668"/>
      <c r="U35" s="668"/>
      <c r="V35" s="668"/>
      <c r="W35" s="668"/>
      <c r="X35" s="668"/>
      <c r="Y35" s="671" t="s">
        <v>662</v>
      </c>
      <c r="Z35" s="672"/>
      <c r="AA35" s="673"/>
      <c r="AB35" s="674" t="s">
        <v>703</v>
      </c>
      <c r="AC35" s="675"/>
      <c r="AD35" s="676"/>
      <c r="AE35" s="677">
        <v>34</v>
      </c>
      <c r="AF35" s="677"/>
      <c r="AG35" s="677"/>
      <c r="AH35" s="677"/>
      <c r="AI35" s="677">
        <v>26</v>
      </c>
      <c r="AJ35" s="677"/>
      <c r="AK35" s="677"/>
      <c r="AL35" s="677"/>
      <c r="AM35" s="677">
        <v>13</v>
      </c>
      <c r="AN35" s="677"/>
      <c r="AO35" s="677"/>
      <c r="AP35" s="677"/>
      <c r="AQ35" s="108">
        <v>49</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665</v>
      </c>
      <c r="Z36" s="664"/>
      <c r="AA36" s="665"/>
      <c r="AB36" s="627" t="s">
        <v>704</v>
      </c>
      <c r="AC36" s="628"/>
      <c r="AD36" s="629"/>
      <c r="AE36" s="630" t="s">
        <v>705</v>
      </c>
      <c r="AF36" s="630"/>
      <c r="AG36" s="630"/>
      <c r="AH36" s="630"/>
      <c r="AI36" s="630" t="s">
        <v>706</v>
      </c>
      <c r="AJ36" s="630"/>
      <c r="AK36" s="630"/>
      <c r="AL36" s="630"/>
      <c r="AM36" s="630" t="s">
        <v>722</v>
      </c>
      <c r="AN36" s="630"/>
      <c r="AO36" s="630"/>
      <c r="AP36" s="630"/>
      <c r="AQ36" s="630" t="s">
        <v>723</v>
      </c>
      <c r="AR36" s="630"/>
      <c r="AS36" s="630"/>
      <c r="AT36" s="630"/>
      <c r="AU36" s="630"/>
      <c r="AV36" s="630"/>
      <c r="AW36" s="630"/>
      <c r="AX36" s="666"/>
    </row>
    <row r="37" spans="1:51" ht="18.75" customHeight="1" x14ac:dyDescent="0.15">
      <c r="A37" s="683" t="s">
        <v>313</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497</v>
      </c>
      <c r="AF37" s="625"/>
      <c r="AG37" s="625"/>
      <c r="AH37" s="626"/>
      <c r="AI37" s="693" t="s">
        <v>649</v>
      </c>
      <c r="AJ37" s="693"/>
      <c r="AK37" s="693"/>
      <c r="AL37" s="624"/>
      <c r="AM37" s="693" t="s">
        <v>465</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3</v>
      </c>
      <c r="AR38" s="523"/>
      <c r="AS38" s="142" t="s">
        <v>224</v>
      </c>
      <c r="AT38" s="143"/>
      <c r="AU38" s="141">
        <v>4</v>
      </c>
      <c r="AV38" s="141"/>
      <c r="AW38" s="123" t="s">
        <v>170</v>
      </c>
      <c r="AX38" s="144"/>
    </row>
    <row r="39" spans="1:51" ht="28.5" customHeight="1" x14ac:dyDescent="0.15">
      <c r="A39" s="689"/>
      <c r="B39" s="687"/>
      <c r="C39" s="687"/>
      <c r="D39" s="687"/>
      <c r="E39" s="687"/>
      <c r="F39" s="688"/>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331</v>
      </c>
      <c r="AC39" s="163"/>
      <c r="AD39" s="163"/>
      <c r="AE39" s="108">
        <v>100</v>
      </c>
      <c r="AF39" s="102"/>
      <c r="AG39" s="102"/>
      <c r="AH39" s="102"/>
      <c r="AI39" s="108">
        <v>100</v>
      </c>
      <c r="AJ39" s="102"/>
      <c r="AK39" s="102"/>
      <c r="AL39" s="102"/>
      <c r="AM39" s="108">
        <v>100</v>
      </c>
      <c r="AN39" s="102"/>
      <c r="AO39" s="102"/>
      <c r="AP39" s="102"/>
      <c r="AQ39" s="109">
        <v>100</v>
      </c>
      <c r="AR39" s="110"/>
      <c r="AS39" s="110"/>
      <c r="AT39" s="111"/>
      <c r="AU39" s="102" t="s">
        <v>697</v>
      </c>
      <c r="AV39" s="102"/>
      <c r="AW39" s="102"/>
      <c r="AX39" s="103"/>
    </row>
    <row r="40" spans="1:51" ht="28.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331</v>
      </c>
      <c r="AC40" s="107"/>
      <c r="AD40" s="107"/>
      <c r="AE40" s="108">
        <v>100</v>
      </c>
      <c r="AF40" s="102"/>
      <c r="AG40" s="102"/>
      <c r="AH40" s="102"/>
      <c r="AI40" s="108">
        <v>100</v>
      </c>
      <c r="AJ40" s="102"/>
      <c r="AK40" s="102"/>
      <c r="AL40" s="102"/>
      <c r="AM40" s="108">
        <v>100</v>
      </c>
      <c r="AN40" s="102"/>
      <c r="AO40" s="102"/>
      <c r="AP40" s="102"/>
      <c r="AQ40" s="109">
        <v>100</v>
      </c>
      <c r="AR40" s="110"/>
      <c r="AS40" s="110"/>
      <c r="AT40" s="111"/>
      <c r="AU40" s="102">
        <v>100</v>
      </c>
      <c r="AV40" s="102"/>
      <c r="AW40" s="102"/>
      <c r="AX40" s="103"/>
    </row>
    <row r="41" spans="1:51" ht="28.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v>100</v>
      </c>
      <c r="AR41" s="110"/>
      <c r="AS41" s="110"/>
      <c r="AT41" s="111"/>
      <c r="AU41" s="102" t="s">
        <v>697</v>
      </c>
      <c r="AV41" s="102"/>
      <c r="AW41" s="102"/>
      <c r="AX41" s="103"/>
    </row>
    <row r="42" spans="1:51" ht="23.25" customHeight="1" x14ac:dyDescent="0.15">
      <c r="A42" s="202" t="s">
        <v>340</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660</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661</v>
      </c>
      <c r="B65" s="168"/>
      <c r="C65" s="168"/>
      <c r="D65" s="168"/>
      <c r="E65" s="168"/>
      <c r="F65" s="169"/>
      <c r="G65" s="704" t="s">
        <v>653</v>
      </c>
      <c r="H65" s="705"/>
      <c r="I65" s="705"/>
      <c r="J65" s="705"/>
      <c r="K65" s="705"/>
      <c r="L65" s="705"/>
      <c r="M65" s="705"/>
      <c r="N65" s="705"/>
      <c r="O65" s="705"/>
      <c r="P65" s="706" t="s">
        <v>652</v>
      </c>
      <c r="Q65" s="705"/>
      <c r="R65" s="705"/>
      <c r="S65" s="705"/>
      <c r="T65" s="705"/>
      <c r="U65" s="705"/>
      <c r="V65" s="705"/>
      <c r="W65" s="705"/>
      <c r="X65" s="707"/>
      <c r="Y65" s="708"/>
      <c r="Z65" s="709"/>
      <c r="AA65" s="710"/>
      <c r="AB65" s="641" t="s">
        <v>11</v>
      </c>
      <c r="AC65" s="641"/>
      <c r="AD65" s="641"/>
      <c r="AE65" s="131" t="s">
        <v>497</v>
      </c>
      <c r="AF65" s="711"/>
      <c r="AG65" s="711"/>
      <c r="AH65" s="712"/>
      <c r="AI65" s="131" t="s">
        <v>649</v>
      </c>
      <c r="AJ65" s="711"/>
      <c r="AK65" s="711"/>
      <c r="AL65" s="712"/>
      <c r="AM65" s="131" t="s">
        <v>465</v>
      </c>
      <c r="AN65" s="711"/>
      <c r="AO65" s="711"/>
      <c r="AP65" s="712"/>
      <c r="AQ65" s="638" t="s">
        <v>496</v>
      </c>
      <c r="AR65" s="639"/>
      <c r="AS65" s="639"/>
      <c r="AT65" s="640"/>
      <c r="AU65" s="638" t="s">
        <v>674</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662</v>
      </c>
      <c r="B68" s="696"/>
      <c r="C68" s="696"/>
      <c r="D68" s="696"/>
      <c r="E68" s="696"/>
      <c r="F68" s="697"/>
      <c r="G68" s="191" t="s">
        <v>663</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497</v>
      </c>
      <c r="AF68" s="134"/>
      <c r="AG68" s="134"/>
      <c r="AH68" s="134"/>
      <c r="AI68" s="134" t="s">
        <v>649</v>
      </c>
      <c r="AJ68" s="134"/>
      <c r="AK68" s="134"/>
      <c r="AL68" s="134"/>
      <c r="AM68" s="134" t="s">
        <v>465</v>
      </c>
      <c r="AN68" s="134"/>
      <c r="AO68" s="134"/>
      <c r="AP68" s="134"/>
      <c r="AQ68" s="642" t="s">
        <v>675</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662</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665</v>
      </c>
      <c r="Z70" s="664"/>
      <c r="AA70" s="665"/>
      <c r="AB70" s="627" t="s">
        <v>666</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313</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660</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661</v>
      </c>
      <c r="B99" s="168"/>
      <c r="C99" s="168"/>
      <c r="D99" s="168"/>
      <c r="E99" s="168"/>
      <c r="F99" s="169"/>
      <c r="G99" s="704" t="s">
        <v>653</v>
      </c>
      <c r="H99" s="705"/>
      <c r="I99" s="705"/>
      <c r="J99" s="705"/>
      <c r="K99" s="705"/>
      <c r="L99" s="705"/>
      <c r="M99" s="705"/>
      <c r="N99" s="705"/>
      <c r="O99" s="705"/>
      <c r="P99" s="706" t="s">
        <v>652</v>
      </c>
      <c r="Q99" s="705"/>
      <c r="R99" s="705"/>
      <c r="S99" s="705"/>
      <c r="T99" s="705"/>
      <c r="U99" s="705"/>
      <c r="V99" s="705"/>
      <c r="W99" s="705"/>
      <c r="X99" s="707"/>
      <c r="Y99" s="708"/>
      <c r="Z99" s="709"/>
      <c r="AA99" s="710"/>
      <c r="AB99" s="641" t="s">
        <v>11</v>
      </c>
      <c r="AC99" s="641"/>
      <c r="AD99" s="641"/>
      <c r="AE99" s="134" t="s">
        <v>497</v>
      </c>
      <c r="AF99" s="134"/>
      <c r="AG99" s="134"/>
      <c r="AH99" s="134"/>
      <c r="AI99" s="134" t="s">
        <v>649</v>
      </c>
      <c r="AJ99" s="134"/>
      <c r="AK99" s="134"/>
      <c r="AL99" s="134"/>
      <c r="AM99" s="134" t="s">
        <v>465</v>
      </c>
      <c r="AN99" s="134"/>
      <c r="AO99" s="134"/>
      <c r="AP99" s="134"/>
      <c r="AQ99" s="638" t="s">
        <v>496</v>
      </c>
      <c r="AR99" s="639"/>
      <c r="AS99" s="639"/>
      <c r="AT99" s="640"/>
      <c r="AU99" s="638" t="s">
        <v>674</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662</v>
      </c>
      <c r="B102" s="120"/>
      <c r="C102" s="120"/>
      <c r="D102" s="120"/>
      <c r="E102" s="120"/>
      <c r="F102" s="678"/>
      <c r="G102" s="191" t="s">
        <v>663</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497</v>
      </c>
      <c r="AF102" s="134"/>
      <c r="AG102" s="134"/>
      <c r="AH102" s="134"/>
      <c r="AI102" s="134" t="s">
        <v>649</v>
      </c>
      <c r="AJ102" s="134"/>
      <c r="AK102" s="134"/>
      <c r="AL102" s="134"/>
      <c r="AM102" s="134" t="s">
        <v>465</v>
      </c>
      <c r="AN102" s="134"/>
      <c r="AO102" s="134"/>
      <c r="AP102" s="134"/>
      <c r="AQ102" s="642" t="s">
        <v>675</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664</v>
      </c>
      <c r="H103" s="668"/>
      <c r="I103" s="668"/>
      <c r="J103" s="668"/>
      <c r="K103" s="668"/>
      <c r="L103" s="668"/>
      <c r="M103" s="668"/>
      <c r="N103" s="668"/>
      <c r="O103" s="668"/>
      <c r="P103" s="668"/>
      <c r="Q103" s="668"/>
      <c r="R103" s="668"/>
      <c r="S103" s="668"/>
      <c r="T103" s="668"/>
      <c r="U103" s="668"/>
      <c r="V103" s="668"/>
      <c r="W103" s="668"/>
      <c r="X103" s="668"/>
      <c r="Y103" s="671" t="s">
        <v>662</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665</v>
      </c>
      <c r="Z104" s="664"/>
      <c r="AA104" s="665"/>
      <c r="AB104" s="627" t="s">
        <v>666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313</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660</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661</v>
      </c>
      <c r="B133" s="168"/>
      <c r="C133" s="168"/>
      <c r="D133" s="168"/>
      <c r="E133" s="168"/>
      <c r="F133" s="169"/>
      <c r="G133" s="704" t="s">
        <v>653</v>
      </c>
      <c r="H133" s="705"/>
      <c r="I133" s="705"/>
      <c r="J133" s="705"/>
      <c r="K133" s="705"/>
      <c r="L133" s="705"/>
      <c r="M133" s="705"/>
      <c r="N133" s="705"/>
      <c r="O133" s="705"/>
      <c r="P133" s="706" t="s">
        <v>652</v>
      </c>
      <c r="Q133" s="705"/>
      <c r="R133" s="705"/>
      <c r="S133" s="705"/>
      <c r="T133" s="705"/>
      <c r="U133" s="705"/>
      <c r="V133" s="705"/>
      <c r="W133" s="705"/>
      <c r="X133" s="707"/>
      <c r="Y133" s="708"/>
      <c r="Z133" s="709"/>
      <c r="AA133" s="710"/>
      <c r="AB133" s="641" t="s">
        <v>11</v>
      </c>
      <c r="AC133" s="641"/>
      <c r="AD133" s="641"/>
      <c r="AE133" s="134" t="s">
        <v>497</v>
      </c>
      <c r="AF133" s="134"/>
      <c r="AG133" s="134"/>
      <c r="AH133" s="134"/>
      <c r="AI133" s="134" t="s">
        <v>649</v>
      </c>
      <c r="AJ133" s="134"/>
      <c r="AK133" s="134"/>
      <c r="AL133" s="134"/>
      <c r="AM133" s="134" t="s">
        <v>465</v>
      </c>
      <c r="AN133" s="134"/>
      <c r="AO133" s="134"/>
      <c r="AP133" s="134"/>
      <c r="AQ133" s="638" t="s">
        <v>496</v>
      </c>
      <c r="AR133" s="639"/>
      <c r="AS133" s="639"/>
      <c r="AT133" s="640"/>
      <c r="AU133" s="638" t="s">
        <v>674</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662</v>
      </c>
      <c r="B136" s="120"/>
      <c r="C136" s="120"/>
      <c r="D136" s="120"/>
      <c r="E136" s="120"/>
      <c r="F136" s="678"/>
      <c r="G136" s="191" t="s">
        <v>663</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497</v>
      </c>
      <c r="AF136" s="134"/>
      <c r="AG136" s="134"/>
      <c r="AH136" s="134"/>
      <c r="AI136" s="134" t="s">
        <v>649</v>
      </c>
      <c r="AJ136" s="134"/>
      <c r="AK136" s="134"/>
      <c r="AL136" s="134"/>
      <c r="AM136" s="134" t="s">
        <v>465</v>
      </c>
      <c r="AN136" s="134"/>
      <c r="AO136" s="134"/>
      <c r="AP136" s="134"/>
      <c r="AQ136" s="642" t="s">
        <v>675</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664</v>
      </c>
      <c r="H137" s="668"/>
      <c r="I137" s="668"/>
      <c r="J137" s="668"/>
      <c r="K137" s="668"/>
      <c r="L137" s="668"/>
      <c r="M137" s="668"/>
      <c r="N137" s="668"/>
      <c r="O137" s="668"/>
      <c r="P137" s="668"/>
      <c r="Q137" s="668"/>
      <c r="R137" s="668"/>
      <c r="S137" s="668"/>
      <c r="T137" s="668"/>
      <c r="U137" s="668"/>
      <c r="V137" s="668"/>
      <c r="W137" s="668"/>
      <c r="X137" s="668"/>
      <c r="Y137" s="671" t="s">
        <v>662</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665</v>
      </c>
      <c r="Z138" s="664"/>
      <c r="AA138" s="665"/>
      <c r="AB138" s="627" t="s">
        <v>666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313</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660</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661</v>
      </c>
      <c r="B167" s="168"/>
      <c r="C167" s="168"/>
      <c r="D167" s="168"/>
      <c r="E167" s="168"/>
      <c r="F167" s="169"/>
      <c r="G167" s="704" t="s">
        <v>653</v>
      </c>
      <c r="H167" s="705"/>
      <c r="I167" s="705"/>
      <c r="J167" s="705"/>
      <c r="K167" s="705"/>
      <c r="L167" s="705"/>
      <c r="M167" s="705"/>
      <c r="N167" s="705"/>
      <c r="O167" s="705"/>
      <c r="P167" s="706" t="s">
        <v>652</v>
      </c>
      <c r="Q167" s="705"/>
      <c r="R167" s="705"/>
      <c r="S167" s="705"/>
      <c r="T167" s="705"/>
      <c r="U167" s="705"/>
      <c r="V167" s="705"/>
      <c r="W167" s="705"/>
      <c r="X167" s="707"/>
      <c r="Y167" s="708"/>
      <c r="Z167" s="709"/>
      <c r="AA167" s="710"/>
      <c r="AB167" s="641" t="s">
        <v>11</v>
      </c>
      <c r="AC167" s="641"/>
      <c r="AD167" s="641"/>
      <c r="AE167" s="134" t="s">
        <v>497</v>
      </c>
      <c r="AF167" s="134"/>
      <c r="AG167" s="134"/>
      <c r="AH167" s="134"/>
      <c r="AI167" s="134" t="s">
        <v>649</v>
      </c>
      <c r="AJ167" s="134"/>
      <c r="AK167" s="134"/>
      <c r="AL167" s="134"/>
      <c r="AM167" s="134" t="s">
        <v>465</v>
      </c>
      <c r="AN167" s="134"/>
      <c r="AO167" s="134"/>
      <c r="AP167" s="134"/>
      <c r="AQ167" s="638" t="s">
        <v>496</v>
      </c>
      <c r="AR167" s="639"/>
      <c r="AS167" s="639"/>
      <c r="AT167" s="640"/>
      <c r="AU167" s="638" t="s">
        <v>674</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662</v>
      </c>
      <c r="B170" s="120"/>
      <c r="C170" s="120"/>
      <c r="D170" s="120"/>
      <c r="E170" s="120"/>
      <c r="F170" s="678"/>
      <c r="G170" s="191" t="s">
        <v>663</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497</v>
      </c>
      <c r="AF170" s="134"/>
      <c r="AG170" s="134"/>
      <c r="AH170" s="134"/>
      <c r="AI170" s="134" t="s">
        <v>649</v>
      </c>
      <c r="AJ170" s="134"/>
      <c r="AK170" s="134"/>
      <c r="AL170" s="134"/>
      <c r="AM170" s="134" t="s">
        <v>465</v>
      </c>
      <c r="AN170" s="134"/>
      <c r="AO170" s="134"/>
      <c r="AP170" s="134"/>
      <c r="AQ170" s="642" t="s">
        <v>675</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664</v>
      </c>
      <c r="H171" s="668"/>
      <c r="I171" s="668"/>
      <c r="J171" s="668"/>
      <c r="K171" s="668"/>
      <c r="L171" s="668"/>
      <c r="M171" s="668"/>
      <c r="N171" s="668"/>
      <c r="O171" s="668"/>
      <c r="P171" s="668"/>
      <c r="Q171" s="668"/>
      <c r="R171" s="668"/>
      <c r="S171" s="668"/>
      <c r="T171" s="668"/>
      <c r="U171" s="668"/>
      <c r="V171" s="668"/>
      <c r="W171" s="668"/>
      <c r="X171" s="668"/>
      <c r="Y171" s="671" t="s">
        <v>662</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665</v>
      </c>
      <c r="Z172" s="664"/>
      <c r="AA172" s="665"/>
      <c r="AB172" s="627" t="s">
        <v>666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313</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314</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310</v>
      </c>
      <c r="X200" s="600"/>
      <c r="Y200" s="603"/>
      <c r="Z200" s="603"/>
      <c r="AA200" s="604"/>
      <c r="AB200" s="597" t="s">
        <v>11</v>
      </c>
      <c r="AC200" s="594"/>
      <c r="AD200" s="595"/>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330</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330</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331</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318</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329</v>
      </c>
      <c r="X205" s="558"/>
      <c r="Y205" s="563" t="s">
        <v>12</v>
      </c>
      <c r="Z205" s="563"/>
      <c r="AA205" s="564"/>
      <c r="AB205" s="573" t="s">
        <v>330</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330</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331</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314</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343</v>
      </c>
      <c r="B213" s="512"/>
      <c r="C213" s="512"/>
      <c r="D213" s="512"/>
      <c r="E213" s="513" t="s">
        <v>302</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309</v>
      </c>
      <c r="AP214" s="435"/>
      <c r="AQ214" s="435"/>
      <c r="AR214" s="96" t="s">
        <v>308</v>
      </c>
      <c r="AS214" s="434"/>
      <c r="AT214" s="435"/>
      <c r="AU214" s="435"/>
      <c r="AV214" s="435"/>
      <c r="AW214" s="435"/>
      <c r="AX214" s="436"/>
      <c r="AY214">
        <f>COUNTIF($AR$214,"☑")</f>
        <v>0</v>
      </c>
    </row>
    <row r="215" spans="1:51" ht="45" customHeight="1" x14ac:dyDescent="0.15">
      <c r="A215" s="421" t="s">
        <v>363</v>
      </c>
      <c r="B215" s="422"/>
      <c r="C215" s="425" t="s">
        <v>227</v>
      </c>
      <c r="D215" s="422"/>
      <c r="E215" s="427" t="s">
        <v>243</v>
      </c>
      <c r="F215" s="428"/>
      <c r="G215" s="429" t="s">
        <v>724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725</v>
      </c>
      <c r="H216" s="146"/>
      <c r="I216" s="146"/>
      <c r="J216" s="146"/>
      <c r="K216" s="146"/>
      <c r="L216" s="146"/>
      <c r="M216" s="146"/>
      <c r="N216" s="146"/>
      <c r="O216" s="146"/>
      <c r="P216" s="146"/>
      <c r="Q216" s="146"/>
      <c r="R216" s="146"/>
      <c r="S216" s="146"/>
      <c r="T216" s="146"/>
      <c r="U216" s="146"/>
      <c r="V216" s="147"/>
      <c r="W216" s="497" t="s">
        <v>667</v>
      </c>
      <c r="X216" s="498"/>
      <c r="Y216" s="498"/>
      <c r="Z216" s="498"/>
      <c r="AA216" s="499"/>
      <c r="AB216" s="500" t="s">
        <v>726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668</v>
      </c>
      <c r="X217" s="504"/>
      <c r="Y217" s="504"/>
      <c r="Z217" s="504"/>
      <c r="AA217" s="505"/>
      <c r="AB217" s="500" t="s">
        <v>770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680</v>
      </c>
      <c r="D218" s="507"/>
      <c r="E218" s="164" t="s">
        <v>359</v>
      </c>
      <c r="F218" s="166"/>
      <c r="G218" s="487" t="s">
        <v>230</v>
      </c>
      <c r="H218" s="488"/>
      <c r="I218" s="488"/>
      <c r="J218" s="508" t="s">
        <v>697</v>
      </c>
      <c r="K218" s="509"/>
      <c r="L218" s="509"/>
      <c r="M218" s="509"/>
      <c r="N218" s="509"/>
      <c r="O218" s="509"/>
      <c r="P218" s="509"/>
      <c r="Q218" s="509"/>
      <c r="R218" s="509"/>
      <c r="S218" s="509"/>
      <c r="T218" s="510"/>
      <c r="U218" s="485" t="s">
        <v>772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681</v>
      </c>
      <c r="H219" s="488"/>
      <c r="I219" s="488"/>
      <c r="J219" s="488"/>
      <c r="K219" s="488"/>
      <c r="L219" s="488"/>
      <c r="M219" s="488"/>
      <c r="N219" s="488"/>
      <c r="O219" s="488"/>
      <c r="P219" s="488"/>
      <c r="Q219" s="488"/>
      <c r="R219" s="488"/>
      <c r="S219" s="488"/>
      <c r="T219" s="488"/>
      <c r="U219" s="484" t="s">
        <v>772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668</v>
      </c>
      <c r="H220" s="488"/>
      <c r="I220" s="488"/>
      <c r="J220" s="488"/>
      <c r="K220" s="488"/>
      <c r="L220" s="488"/>
      <c r="M220" s="488"/>
      <c r="N220" s="488"/>
      <c r="O220" s="488"/>
      <c r="P220" s="488"/>
      <c r="Q220" s="488"/>
      <c r="R220" s="488"/>
      <c r="S220" s="488"/>
      <c r="T220" s="488"/>
      <c r="U220" s="824" t="s">
        <v>772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43.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3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718</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718</v>
      </c>
      <c r="AE226" s="398"/>
      <c r="AF226" s="398"/>
      <c r="AG226" s="400" t="s">
        <v>764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341</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697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718</v>
      </c>
      <c r="AE230" s="380"/>
      <c r="AF230" s="380"/>
      <c r="AG230" s="374" t="s">
        <v>732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697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733</v>
      </c>
      <c r="AH232" s="375"/>
      <c r="AI232" s="375"/>
      <c r="AJ232" s="375"/>
      <c r="AK232" s="375"/>
      <c r="AL232" s="375"/>
      <c r="AM232" s="375"/>
      <c r="AN232" s="375"/>
      <c r="AO232" s="375"/>
      <c r="AP232" s="375"/>
      <c r="AQ232" s="375"/>
      <c r="AR232" s="375"/>
      <c r="AS232" s="375"/>
      <c r="AT232" s="375"/>
      <c r="AU232" s="375"/>
      <c r="AV232" s="375"/>
      <c r="AW232" s="375"/>
      <c r="AX232" s="376"/>
    </row>
    <row r="233" spans="1:50" ht="37.5" customHeight="1" x14ac:dyDescent="0.15">
      <c r="A233" s="356"/>
      <c r="B233" s="357"/>
      <c r="C233" s="377" t="s">
        <v>311</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718</v>
      </c>
      <c r="AE233" s="417"/>
      <c r="AF233" s="417"/>
      <c r="AG233" s="418" t="s">
        <v>734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312</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697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299</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718</v>
      </c>
      <c r="AE235" s="410"/>
      <c r="AF235" s="411"/>
      <c r="AG235" s="412" t="s">
        <v>735</v>
      </c>
      <c r="AH235" s="413"/>
      <c r="AI235" s="413"/>
      <c r="AJ235" s="413"/>
      <c r="AK235" s="413"/>
      <c r="AL235" s="413"/>
      <c r="AM235" s="413"/>
      <c r="AN235" s="413"/>
      <c r="AO235" s="413"/>
      <c r="AP235" s="413"/>
      <c r="AQ235" s="413"/>
      <c r="AR235" s="413"/>
      <c r="AS235" s="413"/>
      <c r="AT235" s="413"/>
      <c r="AU235" s="413"/>
      <c r="AV235" s="413"/>
      <c r="AW235" s="413"/>
      <c r="AX235" s="414"/>
    </row>
    <row r="236" spans="1:50" ht="51.75" customHeight="1" x14ac:dyDescent="0.15">
      <c r="A236" s="354" t="s">
        <v>38</v>
      </c>
      <c r="B236" s="355"/>
      <c r="C236" s="360" t="s">
        <v>300</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718</v>
      </c>
      <c r="AE236" s="364"/>
      <c r="AF236" s="365"/>
      <c r="AG236" s="366" t="s">
        <v>736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697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718</v>
      </c>
      <c r="AE238" s="380"/>
      <c r="AF238" s="380"/>
      <c r="AG238" s="374" t="s">
        <v>737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718</v>
      </c>
      <c r="AE239" s="380"/>
      <c r="AF239" s="380"/>
      <c r="AG239" s="404" t="s">
        <v>738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718</v>
      </c>
      <c r="AE240" s="398"/>
      <c r="AF240" s="399"/>
      <c r="AG240" s="400" t="s">
        <v>739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686</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45.75" customHeight="1" x14ac:dyDescent="0.15">
      <c r="A242" s="390"/>
      <c r="B242" s="391"/>
      <c r="C242" s="887">
        <v>2022</v>
      </c>
      <c r="D242" s="888"/>
      <c r="E242" s="383" t="s">
        <v>688</v>
      </c>
      <c r="F242" s="383"/>
      <c r="G242" s="383"/>
      <c r="H242" s="384">
        <v>21</v>
      </c>
      <c r="I242" s="384"/>
      <c r="J242" s="889">
        <v>364</v>
      </c>
      <c r="K242" s="889"/>
      <c r="L242" s="889"/>
      <c r="M242" s="384"/>
      <c r="N242" s="890"/>
      <c r="O242" s="891" t="s">
        <v>708</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65.25" customHeight="1" x14ac:dyDescent="0.15">
      <c r="A243" s="390"/>
      <c r="B243" s="391"/>
      <c r="C243" s="381">
        <v>2022</v>
      </c>
      <c r="D243" s="382"/>
      <c r="E243" s="383" t="s">
        <v>688</v>
      </c>
      <c r="F243" s="383"/>
      <c r="G243" s="383"/>
      <c r="H243" s="384">
        <v>21</v>
      </c>
      <c r="I243" s="384"/>
      <c r="J243" s="385">
        <v>363</v>
      </c>
      <c r="K243" s="385"/>
      <c r="L243" s="385"/>
      <c r="M243" s="386"/>
      <c r="N243" s="387"/>
      <c r="O243" s="894" t="s">
        <v>709</v>
      </c>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107.25" customHeight="1" x14ac:dyDescent="0.15">
      <c r="A247" s="354" t="s">
        <v>46</v>
      </c>
      <c r="B247" s="915"/>
      <c r="C247" s="313" t="s">
        <v>50</v>
      </c>
      <c r="D247" s="733"/>
      <c r="E247" s="733"/>
      <c r="F247" s="734"/>
      <c r="G247" s="918" t="s">
        <v>763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78.75" customHeight="1" thickBot="1" x14ac:dyDescent="0.2">
      <c r="A248" s="916"/>
      <c r="B248" s="917"/>
      <c r="C248" s="920" t="s">
        <v>54</v>
      </c>
      <c r="D248" s="921"/>
      <c r="E248" s="921"/>
      <c r="F248" s="922"/>
      <c r="G248" s="923" t="s">
        <v>769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771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776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777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315</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357</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356</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355</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354</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353</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352</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351</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350</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497</v>
      </c>
      <c r="B266" s="271"/>
      <c r="C266" s="271"/>
      <c r="D266" s="271"/>
      <c r="E266" s="115" t="s">
        <v>688</v>
      </c>
      <c r="F266" s="101"/>
      <c r="G266" s="101"/>
      <c r="H266" s="92" t="str">
        <f>IF(E266="","","-")</f>
        <v>-</v>
      </c>
      <c r="I266" s="101"/>
      <c r="J266" s="101"/>
      <c r="K266" s="92" t="str">
        <f>IF(I266="","","-")</f>
        <v/>
      </c>
      <c r="L266" s="116">
        <v>296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302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719</v>
      </c>
      <c r="H268" s="101"/>
      <c r="I268" s="101"/>
      <c r="J268" s="100">
        <v>20</v>
      </c>
      <c r="K268" s="100"/>
      <c r="L268" s="116">
        <v>353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344</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346</v>
      </c>
      <c r="B308" s="329"/>
      <c r="C308" s="329"/>
      <c r="D308" s="329"/>
      <c r="E308" s="329"/>
      <c r="F308" s="330"/>
      <c r="G308" s="309" t="s">
        <v>740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745</v>
      </c>
      <c r="H310" s="300"/>
      <c r="I310" s="300"/>
      <c r="J310" s="300"/>
      <c r="K310" s="301"/>
      <c r="L310" s="302" t="s">
        <v>748</v>
      </c>
      <c r="M310" s="303"/>
      <c r="N310" s="303"/>
      <c r="O310" s="303"/>
      <c r="P310" s="303"/>
      <c r="Q310" s="303"/>
      <c r="R310" s="303"/>
      <c r="S310" s="303"/>
      <c r="T310" s="303"/>
      <c r="U310" s="303"/>
      <c r="V310" s="303"/>
      <c r="W310" s="303"/>
      <c r="X310" s="304"/>
      <c r="Y310" s="305">
        <v>19.399999999999999</v>
      </c>
      <c r="Z310" s="306"/>
      <c r="AA310" s="306"/>
      <c r="AB310" s="307"/>
      <c r="AC310" s="299" t="s">
        <v>745</v>
      </c>
      <c r="AD310" s="300"/>
      <c r="AE310" s="300"/>
      <c r="AF310" s="300"/>
      <c r="AG310" s="301"/>
      <c r="AH310" s="302" t="s">
        <v>751</v>
      </c>
      <c r="AI310" s="303"/>
      <c r="AJ310" s="303"/>
      <c r="AK310" s="303"/>
      <c r="AL310" s="303"/>
      <c r="AM310" s="303"/>
      <c r="AN310" s="303"/>
      <c r="AO310" s="303"/>
      <c r="AP310" s="303"/>
      <c r="AQ310" s="303"/>
      <c r="AR310" s="303"/>
      <c r="AS310" s="303"/>
      <c r="AT310" s="304"/>
      <c r="AU310" s="305">
        <v>4.2</v>
      </c>
      <c r="AV310" s="306"/>
      <c r="AW310" s="306"/>
      <c r="AX310" s="308"/>
    </row>
    <row r="311" spans="1:50" ht="24.75" customHeight="1" x14ac:dyDescent="0.15">
      <c r="A311" s="331"/>
      <c r="B311" s="332"/>
      <c r="C311" s="332"/>
      <c r="D311" s="332"/>
      <c r="E311" s="332"/>
      <c r="F311" s="333"/>
      <c r="G311" s="289" t="s">
        <v>746</v>
      </c>
      <c r="H311" s="290"/>
      <c r="I311" s="290"/>
      <c r="J311" s="290"/>
      <c r="K311" s="291"/>
      <c r="L311" s="292" t="s">
        <v>749</v>
      </c>
      <c r="M311" s="293"/>
      <c r="N311" s="293"/>
      <c r="O311" s="293"/>
      <c r="P311" s="293"/>
      <c r="Q311" s="293"/>
      <c r="R311" s="293"/>
      <c r="S311" s="293"/>
      <c r="T311" s="293"/>
      <c r="U311" s="293"/>
      <c r="V311" s="293"/>
      <c r="W311" s="293"/>
      <c r="X311" s="294"/>
      <c r="Y311" s="295">
        <v>15.3</v>
      </c>
      <c r="Z311" s="296"/>
      <c r="AA311" s="296"/>
      <c r="AB311" s="297"/>
      <c r="AC311" s="289" t="s">
        <v>746</v>
      </c>
      <c r="AD311" s="290"/>
      <c r="AE311" s="290"/>
      <c r="AF311" s="290"/>
      <c r="AG311" s="291"/>
      <c r="AH311" s="292" t="s">
        <v>752</v>
      </c>
      <c r="AI311" s="293"/>
      <c r="AJ311" s="293"/>
      <c r="AK311" s="293"/>
      <c r="AL311" s="293"/>
      <c r="AM311" s="293"/>
      <c r="AN311" s="293"/>
      <c r="AO311" s="293"/>
      <c r="AP311" s="293"/>
      <c r="AQ311" s="293"/>
      <c r="AR311" s="293"/>
      <c r="AS311" s="293"/>
      <c r="AT311" s="294"/>
      <c r="AU311" s="295">
        <v>7.3</v>
      </c>
      <c r="AV311" s="296"/>
      <c r="AW311" s="296"/>
      <c r="AX311" s="298"/>
    </row>
    <row r="312" spans="1:50" ht="24.75" customHeight="1" x14ac:dyDescent="0.15">
      <c r="A312" s="331"/>
      <c r="B312" s="332"/>
      <c r="C312" s="332"/>
      <c r="D312" s="332"/>
      <c r="E312" s="332"/>
      <c r="F312" s="333"/>
      <c r="G312" s="289" t="s">
        <v>76</v>
      </c>
      <c r="H312" s="290"/>
      <c r="I312" s="290"/>
      <c r="J312" s="290"/>
      <c r="K312" s="291"/>
      <c r="L312" s="292" t="s">
        <v>750</v>
      </c>
      <c r="M312" s="293"/>
      <c r="N312" s="293"/>
      <c r="O312" s="293"/>
      <c r="P312" s="293"/>
      <c r="Q312" s="293"/>
      <c r="R312" s="293"/>
      <c r="S312" s="293"/>
      <c r="T312" s="293"/>
      <c r="U312" s="293"/>
      <c r="V312" s="293"/>
      <c r="W312" s="293"/>
      <c r="X312" s="294"/>
      <c r="Y312" s="295">
        <v>7.3</v>
      </c>
      <c r="Z312" s="296"/>
      <c r="AA312" s="296"/>
      <c r="AB312" s="297"/>
      <c r="AC312" s="289" t="s">
        <v>76</v>
      </c>
      <c r="AD312" s="290"/>
      <c r="AE312" s="290"/>
      <c r="AF312" s="290"/>
      <c r="AG312" s="291"/>
      <c r="AH312" s="292" t="s">
        <v>750</v>
      </c>
      <c r="AI312" s="293"/>
      <c r="AJ312" s="293"/>
      <c r="AK312" s="293"/>
      <c r="AL312" s="293"/>
      <c r="AM312" s="293"/>
      <c r="AN312" s="293"/>
      <c r="AO312" s="293"/>
      <c r="AP312" s="293"/>
      <c r="AQ312" s="293"/>
      <c r="AR312" s="293"/>
      <c r="AS312" s="293"/>
      <c r="AT312" s="294"/>
      <c r="AU312" s="295">
        <v>2.5</v>
      </c>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14</v>
      </c>
      <c r="AV320" s="286"/>
      <c r="AW320" s="286"/>
      <c r="AX320" s="288"/>
    </row>
    <row r="321" spans="1:51" ht="24.75" customHeight="1" x14ac:dyDescent="0.15">
      <c r="A321" s="331"/>
      <c r="B321" s="332"/>
      <c r="C321" s="332"/>
      <c r="D321" s="332"/>
      <c r="E321" s="332"/>
      <c r="F321" s="333"/>
      <c r="G321" s="309" t="s">
        <v>742</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743</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745</v>
      </c>
      <c r="H323" s="300"/>
      <c r="I323" s="300"/>
      <c r="J323" s="300"/>
      <c r="K323" s="301"/>
      <c r="L323" s="302" t="s">
        <v>748</v>
      </c>
      <c r="M323" s="303"/>
      <c r="N323" s="303"/>
      <c r="O323" s="303"/>
      <c r="P323" s="303"/>
      <c r="Q323" s="303"/>
      <c r="R323" s="303"/>
      <c r="S323" s="303"/>
      <c r="T323" s="303"/>
      <c r="U323" s="303"/>
      <c r="V323" s="303"/>
      <c r="W323" s="303"/>
      <c r="X323" s="304"/>
      <c r="Y323" s="305">
        <v>3.3</v>
      </c>
      <c r="Z323" s="306"/>
      <c r="AA323" s="306"/>
      <c r="AB323" s="307"/>
      <c r="AC323" s="299" t="s">
        <v>746</v>
      </c>
      <c r="AD323" s="300"/>
      <c r="AE323" s="300"/>
      <c r="AF323" s="300"/>
      <c r="AG323" s="301"/>
      <c r="AH323" s="302" t="s">
        <v>753</v>
      </c>
      <c r="AI323" s="303"/>
      <c r="AJ323" s="303"/>
      <c r="AK323" s="303"/>
      <c r="AL323" s="303"/>
      <c r="AM323" s="303"/>
      <c r="AN323" s="303"/>
      <c r="AO323" s="303"/>
      <c r="AP323" s="303"/>
      <c r="AQ323" s="303"/>
      <c r="AR323" s="303"/>
      <c r="AS323" s="303"/>
      <c r="AT323" s="304"/>
      <c r="AU323" s="305">
        <v>4.5</v>
      </c>
      <c r="AV323" s="306"/>
      <c r="AW323" s="306"/>
      <c r="AX323" s="308"/>
      <c r="AY323">
        <f t="shared" si="11"/>
        <v>2</v>
      </c>
    </row>
    <row r="324" spans="1:51" ht="24.75" customHeight="1" x14ac:dyDescent="0.15">
      <c r="A324" s="331"/>
      <c r="B324" s="332"/>
      <c r="C324" s="332"/>
      <c r="D324" s="332"/>
      <c r="E324" s="332"/>
      <c r="F324" s="333"/>
      <c r="G324" s="289" t="s">
        <v>747</v>
      </c>
      <c r="H324" s="290"/>
      <c r="I324" s="290"/>
      <c r="J324" s="290"/>
      <c r="K324" s="291"/>
      <c r="L324" s="292" t="s">
        <v>749</v>
      </c>
      <c r="M324" s="293"/>
      <c r="N324" s="293"/>
      <c r="O324" s="293"/>
      <c r="P324" s="293"/>
      <c r="Q324" s="293"/>
      <c r="R324" s="293"/>
      <c r="S324" s="293"/>
      <c r="T324" s="293"/>
      <c r="U324" s="293"/>
      <c r="V324" s="293"/>
      <c r="W324" s="293"/>
      <c r="X324" s="294"/>
      <c r="Y324" s="295">
        <v>1.8</v>
      </c>
      <c r="Z324" s="296"/>
      <c r="AA324" s="296"/>
      <c r="AB324" s="297"/>
      <c r="AC324" s="289" t="s">
        <v>76</v>
      </c>
      <c r="AD324" s="290"/>
      <c r="AE324" s="290"/>
      <c r="AF324" s="290"/>
      <c r="AG324" s="291"/>
      <c r="AH324" s="292" t="s">
        <v>750</v>
      </c>
      <c r="AI324" s="293"/>
      <c r="AJ324" s="293"/>
      <c r="AK324" s="293"/>
      <c r="AL324" s="293"/>
      <c r="AM324" s="293"/>
      <c r="AN324" s="293"/>
      <c r="AO324" s="293"/>
      <c r="AP324" s="293"/>
      <c r="AQ324" s="293"/>
      <c r="AR324" s="293"/>
      <c r="AS324" s="293"/>
      <c r="AT324" s="294"/>
      <c r="AU324" s="295">
        <v>0.8</v>
      </c>
      <c r="AV324" s="296"/>
      <c r="AW324" s="296"/>
      <c r="AX324" s="298"/>
      <c r="AY324">
        <f t="shared" si="11"/>
        <v>2</v>
      </c>
    </row>
    <row r="325" spans="1:51" ht="24.75" customHeight="1" x14ac:dyDescent="0.15">
      <c r="A325" s="331"/>
      <c r="B325" s="332"/>
      <c r="C325" s="332"/>
      <c r="D325" s="332"/>
      <c r="E325" s="332"/>
      <c r="F325" s="333"/>
      <c r="G325" s="289" t="s">
        <v>76</v>
      </c>
      <c r="H325" s="290"/>
      <c r="I325" s="290"/>
      <c r="J325" s="290"/>
      <c r="K325" s="291"/>
      <c r="L325" s="292" t="s">
        <v>750</v>
      </c>
      <c r="M325" s="293"/>
      <c r="N325" s="293"/>
      <c r="O325" s="293"/>
      <c r="P325" s="293"/>
      <c r="Q325" s="293"/>
      <c r="R325" s="293"/>
      <c r="S325" s="293"/>
      <c r="T325" s="293"/>
      <c r="U325" s="293"/>
      <c r="V325" s="293"/>
      <c r="W325" s="293"/>
      <c r="X325" s="294"/>
      <c r="Y325" s="295">
        <v>1.5</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6.6</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5.3</v>
      </c>
      <c r="AV333" s="286"/>
      <c r="AW333" s="286"/>
      <c r="AX333" s="288"/>
      <c r="AY333">
        <f t="shared" si="11"/>
        <v>2</v>
      </c>
    </row>
    <row r="334" spans="1:51" ht="24.75" customHeight="1" x14ac:dyDescent="0.15">
      <c r="A334" s="331"/>
      <c r="B334" s="332"/>
      <c r="C334" s="332"/>
      <c r="D334" s="332"/>
      <c r="E334" s="332"/>
      <c r="F334" s="333"/>
      <c r="G334" s="309" t="s">
        <v>744</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295</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customHeight="1" x14ac:dyDescent="0.15">
      <c r="A336" s="331"/>
      <c r="B336" s="332"/>
      <c r="C336" s="332"/>
      <c r="D336" s="332"/>
      <c r="E336" s="332"/>
      <c r="F336" s="333"/>
      <c r="G336" s="299" t="s">
        <v>745</v>
      </c>
      <c r="H336" s="300"/>
      <c r="I336" s="300"/>
      <c r="J336" s="300"/>
      <c r="K336" s="301"/>
      <c r="L336" s="302" t="s">
        <v>748</v>
      </c>
      <c r="M336" s="303"/>
      <c r="N336" s="303"/>
      <c r="O336" s="303"/>
      <c r="P336" s="303"/>
      <c r="Q336" s="303"/>
      <c r="R336" s="303"/>
      <c r="S336" s="303"/>
      <c r="T336" s="303"/>
      <c r="U336" s="303"/>
      <c r="V336" s="303"/>
      <c r="W336" s="303"/>
      <c r="X336" s="304"/>
      <c r="Y336" s="305">
        <v>3.1</v>
      </c>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1</v>
      </c>
    </row>
    <row r="337" spans="1:51" ht="24.75" customHeight="1" x14ac:dyDescent="0.15">
      <c r="A337" s="331"/>
      <c r="B337" s="332"/>
      <c r="C337" s="332"/>
      <c r="D337" s="332"/>
      <c r="E337" s="332"/>
      <c r="F337" s="333"/>
      <c r="G337" s="289" t="s">
        <v>747</v>
      </c>
      <c r="H337" s="290"/>
      <c r="I337" s="290"/>
      <c r="J337" s="290"/>
      <c r="K337" s="291"/>
      <c r="L337" s="292" t="s">
        <v>749</v>
      </c>
      <c r="M337" s="293"/>
      <c r="N337" s="293"/>
      <c r="O337" s="293"/>
      <c r="P337" s="293"/>
      <c r="Q337" s="293"/>
      <c r="R337" s="293"/>
      <c r="S337" s="293"/>
      <c r="T337" s="293"/>
      <c r="U337" s="293"/>
      <c r="V337" s="293"/>
      <c r="W337" s="293"/>
      <c r="X337" s="294"/>
      <c r="Y337" s="295">
        <v>0.3</v>
      </c>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customHeight="1" x14ac:dyDescent="0.15">
      <c r="A338" s="331"/>
      <c r="B338" s="332"/>
      <c r="C338" s="332"/>
      <c r="D338" s="332"/>
      <c r="E338" s="332"/>
      <c r="F338" s="333"/>
      <c r="G338" s="289" t="s">
        <v>76</v>
      </c>
      <c r="H338" s="290"/>
      <c r="I338" s="290"/>
      <c r="J338" s="290"/>
      <c r="K338" s="291"/>
      <c r="L338" s="292" t="s">
        <v>750</v>
      </c>
      <c r="M338" s="293"/>
      <c r="N338" s="293"/>
      <c r="O338" s="293"/>
      <c r="P338" s="293"/>
      <c r="Q338" s="293"/>
      <c r="R338" s="293"/>
      <c r="S338" s="293"/>
      <c r="T338" s="293"/>
      <c r="U338" s="293"/>
      <c r="V338" s="293"/>
      <c r="W338" s="293"/>
      <c r="X338" s="294"/>
      <c r="Y338" s="295">
        <v>0.8</v>
      </c>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4.2</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1</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309</v>
      </c>
      <c r="AM360" s="279"/>
      <c r="AN360" s="279"/>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45.75" customHeight="1" x14ac:dyDescent="0.15">
      <c r="A366" s="245">
        <v>1</v>
      </c>
      <c r="B366" s="245">
        <v>1</v>
      </c>
      <c r="C366" s="266" t="s">
        <v>754</v>
      </c>
      <c r="D366" s="266"/>
      <c r="E366" s="266"/>
      <c r="F366" s="266"/>
      <c r="G366" s="266"/>
      <c r="H366" s="266"/>
      <c r="I366" s="266"/>
      <c r="J366" s="248">
        <v>2010001084213</v>
      </c>
      <c r="K366" s="249"/>
      <c r="L366" s="249"/>
      <c r="M366" s="249"/>
      <c r="N366" s="249"/>
      <c r="O366" s="249"/>
      <c r="P366" s="260" t="s">
        <v>755</v>
      </c>
      <c r="Q366" s="250"/>
      <c r="R366" s="250"/>
      <c r="S366" s="250"/>
      <c r="T366" s="250"/>
      <c r="U366" s="250"/>
      <c r="V366" s="250"/>
      <c r="W366" s="250"/>
      <c r="X366" s="250"/>
      <c r="Y366" s="251">
        <v>42</v>
      </c>
      <c r="Z366" s="252"/>
      <c r="AA366" s="252"/>
      <c r="AB366" s="253"/>
      <c r="AC366" s="237" t="s">
        <v>333</v>
      </c>
      <c r="AD366" s="238"/>
      <c r="AE366" s="238"/>
      <c r="AF366" s="238"/>
      <c r="AG366" s="238"/>
      <c r="AH366" s="268">
        <v>2</v>
      </c>
      <c r="AI366" s="269"/>
      <c r="AJ366" s="269"/>
      <c r="AK366" s="269"/>
      <c r="AL366" s="241">
        <v>85</v>
      </c>
      <c r="AM366" s="242"/>
      <c r="AN366" s="242"/>
      <c r="AO366" s="243"/>
      <c r="AP366" s="244" t="s">
        <v>773</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5.25" customHeight="1" x14ac:dyDescent="0.15">
      <c r="A399" s="245">
        <v>1</v>
      </c>
      <c r="B399" s="245">
        <v>1</v>
      </c>
      <c r="C399" s="266" t="s">
        <v>754</v>
      </c>
      <c r="D399" s="266"/>
      <c r="E399" s="266"/>
      <c r="F399" s="266"/>
      <c r="G399" s="266"/>
      <c r="H399" s="266"/>
      <c r="I399" s="266"/>
      <c r="J399" s="248">
        <v>2010001084213</v>
      </c>
      <c r="K399" s="249"/>
      <c r="L399" s="249"/>
      <c r="M399" s="249"/>
      <c r="N399" s="249"/>
      <c r="O399" s="249"/>
      <c r="P399" s="260" t="s">
        <v>756</v>
      </c>
      <c r="Q399" s="250"/>
      <c r="R399" s="250"/>
      <c r="S399" s="250"/>
      <c r="T399" s="250"/>
      <c r="U399" s="250"/>
      <c r="V399" s="250"/>
      <c r="W399" s="250"/>
      <c r="X399" s="250"/>
      <c r="Y399" s="251">
        <v>14</v>
      </c>
      <c r="Z399" s="252"/>
      <c r="AA399" s="252"/>
      <c r="AB399" s="253"/>
      <c r="AC399" s="237" t="s">
        <v>333</v>
      </c>
      <c r="AD399" s="238"/>
      <c r="AE399" s="238"/>
      <c r="AF399" s="238"/>
      <c r="AG399" s="238"/>
      <c r="AH399" s="268">
        <v>2</v>
      </c>
      <c r="AI399" s="269"/>
      <c r="AJ399" s="269"/>
      <c r="AK399" s="269"/>
      <c r="AL399" s="241">
        <v>72</v>
      </c>
      <c r="AM399" s="242"/>
      <c r="AN399" s="242"/>
      <c r="AO399" s="243"/>
      <c r="AP399" s="244" t="s">
        <v>773</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6" customHeight="1" x14ac:dyDescent="0.15">
      <c r="A432" s="245">
        <v>1</v>
      </c>
      <c r="B432" s="245">
        <v>1</v>
      </c>
      <c r="C432" s="266" t="s">
        <v>757</v>
      </c>
      <c r="D432" s="266"/>
      <c r="E432" s="266"/>
      <c r="F432" s="266"/>
      <c r="G432" s="266"/>
      <c r="H432" s="266"/>
      <c r="I432" s="266"/>
      <c r="J432" s="248">
        <v>9012801003907</v>
      </c>
      <c r="K432" s="249"/>
      <c r="L432" s="249"/>
      <c r="M432" s="249"/>
      <c r="N432" s="249"/>
      <c r="O432" s="249"/>
      <c r="P432" s="260" t="s">
        <v>758</v>
      </c>
      <c r="Q432" s="250"/>
      <c r="R432" s="250"/>
      <c r="S432" s="250"/>
      <c r="T432" s="250"/>
      <c r="U432" s="250"/>
      <c r="V432" s="250"/>
      <c r="W432" s="250"/>
      <c r="X432" s="250"/>
      <c r="Y432" s="251">
        <v>6.6</v>
      </c>
      <c r="Z432" s="252"/>
      <c r="AA432" s="252"/>
      <c r="AB432" s="253"/>
      <c r="AC432" s="237" t="s">
        <v>332</v>
      </c>
      <c r="AD432" s="238"/>
      <c r="AE432" s="238"/>
      <c r="AF432" s="238"/>
      <c r="AG432" s="238"/>
      <c r="AH432" s="268">
        <v>3</v>
      </c>
      <c r="AI432" s="269"/>
      <c r="AJ432" s="269"/>
      <c r="AK432" s="269"/>
      <c r="AL432" s="241">
        <v>73.3</v>
      </c>
      <c r="AM432" s="242"/>
      <c r="AN432" s="242"/>
      <c r="AO432" s="243"/>
      <c r="AP432" s="244" t="s">
        <v>773</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74.25" customHeight="1" x14ac:dyDescent="0.15">
      <c r="A465" s="245">
        <v>1</v>
      </c>
      <c r="B465" s="245">
        <v>1</v>
      </c>
      <c r="C465" s="267" t="s">
        <v>760</v>
      </c>
      <c r="D465" s="266"/>
      <c r="E465" s="266"/>
      <c r="F465" s="266"/>
      <c r="G465" s="266"/>
      <c r="H465" s="266"/>
      <c r="I465" s="266"/>
      <c r="J465" s="248">
        <v>3011101002154</v>
      </c>
      <c r="K465" s="249"/>
      <c r="L465" s="249"/>
      <c r="M465" s="249"/>
      <c r="N465" s="249"/>
      <c r="O465" s="249"/>
      <c r="P465" s="260" t="s">
        <v>759</v>
      </c>
      <c r="Q465" s="250"/>
      <c r="R465" s="250"/>
      <c r="S465" s="250"/>
      <c r="T465" s="250"/>
      <c r="U465" s="250"/>
      <c r="V465" s="250"/>
      <c r="W465" s="250"/>
      <c r="X465" s="250"/>
      <c r="Y465" s="251">
        <v>5.3</v>
      </c>
      <c r="Z465" s="252"/>
      <c r="AA465" s="252"/>
      <c r="AB465" s="253"/>
      <c r="AC465" s="237" t="s">
        <v>332</v>
      </c>
      <c r="AD465" s="238"/>
      <c r="AE465" s="238"/>
      <c r="AF465" s="238"/>
      <c r="AG465" s="238"/>
      <c r="AH465" s="268">
        <v>3</v>
      </c>
      <c r="AI465" s="269"/>
      <c r="AJ465" s="269"/>
      <c r="AK465" s="269"/>
      <c r="AL465" s="241">
        <v>71.900000000000006</v>
      </c>
      <c r="AM465" s="242"/>
      <c r="AN465" s="242"/>
      <c r="AO465" s="243"/>
      <c r="AP465" s="244" t="s">
        <v>773</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40.5" customHeight="1" x14ac:dyDescent="0.15">
      <c r="A498" s="245">
        <v>1</v>
      </c>
      <c r="B498" s="245">
        <v>1</v>
      </c>
      <c r="C498" s="267" t="s">
        <v>762</v>
      </c>
      <c r="D498" s="266"/>
      <c r="E498" s="266"/>
      <c r="F498" s="266"/>
      <c r="G498" s="266"/>
      <c r="H498" s="266"/>
      <c r="I498" s="266"/>
      <c r="J498" s="248">
        <v>9010001144299</v>
      </c>
      <c r="K498" s="249"/>
      <c r="L498" s="249"/>
      <c r="M498" s="249"/>
      <c r="N498" s="249"/>
      <c r="O498" s="249"/>
      <c r="P498" s="260" t="s">
        <v>761</v>
      </c>
      <c r="Q498" s="250"/>
      <c r="R498" s="250"/>
      <c r="S498" s="250"/>
      <c r="T498" s="250"/>
      <c r="U498" s="250"/>
      <c r="V498" s="250"/>
      <c r="W498" s="250"/>
      <c r="X498" s="250"/>
      <c r="Y498" s="251">
        <v>4.2</v>
      </c>
      <c r="Z498" s="252"/>
      <c r="AA498" s="252"/>
      <c r="AB498" s="253"/>
      <c r="AC498" s="237" t="s">
        <v>332</v>
      </c>
      <c r="AD498" s="238"/>
      <c r="AE498" s="238"/>
      <c r="AF498" s="238"/>
      <c r="AG498" s="238"/>
      <c r="AH498" s="268">
        <v>2</v>
      </c>
      <c r="AI498" s="269"/>
      <c r="AJ498" s="269"/>
      <c r="AK498" s="269"/>
      <c r="AL498" s="241">
        <v>58.5</v>
      </c>
      <c r="AM498" s="242"/>
      <c r="AN498" s="242"/>
      <c r="AO498" s="243"/>
      <c r="AP498" s="244" t="s">
        <v>773</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15">
      <c r="A631" s="245">
        <v>1</v>
      </c>
      <c r="B631" s="245">
        <v>1</v>
      </c>
      <c r="C631" s="246"/>
      <c r="D631" s="246"/>
      <c r="E631" s="255" t="s">
        <v>773</v>
      </c>
      <c r="F631" s="247"/>
      <c r="G631" s="247"/>
      <c r="H631" s="247"/>
      <c r="I631" s="247"/>
      <c r="J631" s="248" t="s">
        <v>773</v>
      </c>
      <c r="K631" s="249"/>
      <c r="L631" s="249"/>
      <c r="M631" s="249"/>
      <c r="N631" s="249"/>
      <c r="O631" s="249"/>
      <c r="P631" s="260" t="s">
        <v>773</v>
      </c>
      <c r="Q631" s="250"/>
      <c r="R631" s="250"/>
      <c r="S631" s="250"/>
      <c r="T631" s="250"/>
      <c r="U631" s="250"/>
      <c r="V631" s="250"/>
      <c r="W631" s="250"/>
      <c r="X631" s="250"/>
      <c r="Y631" s="251" t="s">
        <v>773</v>
      </c>
      <c r="Z631" s="252"/>
      <c r="AA631" s="252"/>
      <c r="AB631" s="253"/>
      <c r="AC631" s="237"/>
      <c r="AD631" s="238"/>
      <c r="AE631" s="238"/>
      <c r="AF631" s="238"/>
      <c r="AG631" s="238"/>
      <c r="AH631" s="239" t="s">
        <v>773</v>
      </c>
      <c r="AI631" s="240"/>
      <c r="AJ631" s="240"/>
      <c r="AK631" s="240"/>
      <c r="AL631" s="241" t="s">
        <v>773</v>
      </c>
      <c r="AM631" s="242"/>
      <c r="AN631" s="242"/>
      <c r="AO631" s="243"/>
      <c r="AP631" s="244" t="s">
        <v>773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68" max="16383" man="1"/>
    <brk id="307"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t="s">
        <v>718</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科学技術・イノベーション</v>
      </c>
      <c r="F10" s="18" t="s">
        <v>112</v>
      </c>
      <c r="G10" s="17"/>
      <c r="H10" s="13" t="str">
        <f t="shared" si="1"/>
        <v/>
      </c>
      <c r="I10" s="13" t="str">
        <f t="shared" si="5"/>
        <v>一般会計</v>
      </c>
      <c r="K10" s="14" t="s">
        <v>304</v>
      </c>
      <c r="L10" s="15"/>
      <c r="M10" s="13" t="str">
        <f t="shared" si="2"/>
        <v/>
      </c>
      <c r="N10" s="13" t="str">
        <f t="shared" si="6"/>
        <v>社会保障</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313</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368</v>
      </c>
      <c r="AF2" s="925"/>
      <c r="AG2" s="925"/>
      <c r="AH2" s="128"/>
      <c r="AI2" s="925" t="s">
        <v>464</v>
      </c>
      <c r="AJ2" s="925"/>
      <c r="AK2" s="925"/>
      <c r="AL2" s="128"/>
      <c r="AM2" s="925" t="s">
        <v>465</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340</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313</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368</v>
      </c>
      <c r="AF9" s="925"/>
      <c r="AG9" s="925"/>
      <c r="AH9" s="128"/>
      <c r="AI9" s="925" t="s">
        <v>464</v>
      </c>
      <c r="AJ9" s="925"/>
      <c r="AK9" s="925"/>
      <c r="AL9" s="128"/>
      <c r="AM9" s="925" t="s">
        <v>465</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340</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313</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368</v>
      </c>
      <c r="AF16" s="925"/>
      <c r="AG16" s="925"/>
      <c r="AH16" s="128"/>
      <c r="AI16" s="925" t="s">
        <v>464</v>
      </c>
      <c r="AJ16" s="925"/>
      <c r="AK16" s="925"/>
      <c r="AL16" s="128"/>
      <c r="AM16" s="925" t="s">
        <v>465</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340</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313</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368</v>
      </c>
      <c r="AF23" s="925"/>
      <c r="AG23" s="925"/>
      <c r="AH23" s="128"/>
      <c r="AI23" s="925" t="s">
        <v>464</v>
      </c>
      <c r="AJ23" s="925"/>
      <c r="AK23" s="925"/>
      <c r="AL23" s="128"/>
      <c r="AM23" s="925" t="s">
        <v>465</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340</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313</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368</v>
      </c>
      <c r="AF30" s="925"/>
      <c r="AG30" s="925"/>
      <c r="AH30" s="128"/>
      <c r="AI30" s="925" t="s">
        <v>464</v>
      </c>
      <c r="AJ30" s="925"/>
      <c r="AK30" s="925"/>
      <c r="AL30" s="128"/>
      <c r="AM30" s="925" t="s">
        <v>465</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340</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313</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368</v>
      </c>
      <c r="AF37" s="925"/>
      <c r="AG37" s="925"/>
      <c r="AH37" s="128"/>
      <c r="AI37" s="925" t="s">
        <v>464</v>
      </c>
      <c r="AJ37" s="925"/>
      <c r="AK37" s="925"/>
      <c r="AL37" s="128"/>
      <c r="AM37" s="925" t="s">
        <v>465</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340</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313</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368</v>
      </c>
      <c r="AF44" s="925"/>
      <c r="AG44" s="925"/>
      <c r="AH44" s="128"/>
      <c r="AI44" s="925" t="s">
        <v>464</v>
      </c>
      <c r="AJ44" s="925"/>
      <c r="AK44" s="925"/>
      <c r="AL44" s="128"/>
      <c r="AM44" s="925" t="s">
        <v>465</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340</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313</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368</v>
      </c>
      <c r="AF51" s="925"/>
      <c r="AG51" s="925"/>
      <c r="AH51" s="128"/>
      <c r="AI51" s="925" t="s">
        <v>464</v>
      </c>
      <c r="AJ51" s="925"/>
      <c r="AK51" s="925"/>
      <c r="AL51" s="128"/>
      <c r="AM51" s="925" t="s">
        <v>465</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340</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313</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368</v>
      </c>
      <c r="AF58" s="925"/>
      <c r="AG58" s="925"/>
      <c r="AH58" s="128"/>
      <c r="AI58" s="925" t="s">
        <v>464</v>
      </c>
      <c r="AJ58" s="925"/>
      <c r="AK58" s="925"/>
      <c r="AL58" s="128"/>
      <c r="AM58" s="925" t="s">
        <v>465</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340</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313</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368</v>
      </c>
      <c r="AF65" s="925"/>
      <c r="AG65" s="925"/>
      <c r="AH65" s="128"/>
      <c r="AI65" s="925" t="s">
        <v>464</v>
      </c>
      <c r="AJ65" s="925"/>
      <c r="AK65" s="925"/>
      <c r="AL65" s="128"/>
      <c r="AM65" s="925" t="s">
        <v>465</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340</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326</v>
      </c>
      <c r="H2" s="310"/>
      <c r="I2" s="310"/>
      <c r="J2" s="310"/>
      <c r="K2" s="310"/>
      <c r="L2" s="310"/>
      <c r="M2" s="310"/>
      <c r="N2" s="310"/>
      <c r="O2" s="310"/>
      <c r="P2" s="310"/>
      <c r="Q2" s="310"/>
      <c r="R2" s="310"/>
      <c r="S2" s="310"/>
      <c r="T2" s="310"/>
      <c r="U2" s="310"/>
      <c r="V2" s="310"/>
      <c r="W2" s="310"/>
      <c r="X2" s="310"/>
      <c r="Y2" s="310"/>
      <c r="Z2" s="310"/>
      <c r="AA2" s="310"/>
      <c r="AB2" s="311"/>
      <c r="AC2" s="309" t="s">
        <v>328</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316</v>
      </c>
      <c r="Z3" s="273"/>
      <c r="AA3" s="273"/>
      <c r="AB3" s="273"/>
      <c r="AC3" s="989" t="s">
        <v>307</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316</v>
      </c>
      <c r="Z36" s="273"/>
      <c r="AA36" s="273"/>
      <c r="AB36" s="273"/>
      <c r="AC36" s="989" t="s">
        <v>307</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316</v>
      </c>
      <c r="Z69" s="273"/>
      <c r="AA69" s="273"/>
      <c r="AB69" s="273"/>
      <c r="AC69" s="989" t="s">
        <v>307</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316</v>
      </c>
      <c r="Z102" s="273"/>
      <c r="AA102" s="273"/>
      <c r="AB102" s="273"/>
      <c r="AC102" s="989" t="s">
        <v>307</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316</v>
      </c>
      <c r="Z135" s="273"/>
      <c r="AA135" s="273"/>
      <c r="AB135" s="273"/>
      <c r="AC135" s="989" t="s">
        <v>307</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316</v>
      </c>
      <c r="Z168" s="273"/>
      <c r="AA168" s="273"/>
      <c r="AB168" s="273"/>
      <c r="AC168" s="989" t="s">
        <v>307</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316</v>
      </c>
      <c r="Z201" s="273"/>
      <c r="AA201" s="273"/>
      <c r="AB201" s="273"/>
      <c r="AC201" s="989" t="s">
        <v>307</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316</v>
      </c>
      <c r="Z234" s="273"/>
      <c r="AA234" s="273"/>
      <c r="AB234" s="273"/>
      <c r="AC234" s="989" t="s">
        <v>307</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316</v>
      </c>
      <c r="Z267" s="273"/>
      <c r="AA267" s="273"/>
      <c r="AB267" s="273"/>
      <c r="AC267" s="989" t="s">
        <v>307</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316</v>
      </c>
      <c r="Z300" s="273"/>
      <c r="AA300" s="273"/>
      <c r="AB300" s="273"/>
      <c r="AC300" s="989" t="s">
        <v>307</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316</v>
      </c>
      <c r="Z333" s="273"/>
      <c r="AA333" s="273"/>
      <c r="AB333" s="273"/>
      <c r="AC333" s="989" t="s">
        <v>307</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316</v>
      </c>
      <c r="Z366" s="273"/>
      <c r="AA366" s="273"/>
      <c r="AB366" s="273"/>
      <c r="AC366" s="989" t="s">
        <v>307</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316</v>
      </c>
      <c r="Z399" s="273"/>
      <c r="AA399" s="273"/>
      <c r="AB399" s="273"/>
      <c r="AC399" s="989" t="s">
        <v>307</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316</v>
      </c>
      <c r="Z432" s="273"/>
      <c r="AA432" s="273"/>
      <c r="AB432" s="273"/>
      <c r="AC432" s="989" t="s">
        <v>307</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316</v>
      </c>
      <c r="Z465" s="273"/>
      <c r="AA465" s="273"/>
      <c r="AB465" s="273"/>
      <c r="AC465" s="989" t="s">
        <v>307</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316</v>
      </c>
      <c r="Z498" s="273"/>
      <c r="AA498" s="273"/>
      <c r="AB498" s="273"/>
      <c r="AC498" s="989" t="s">
        <v>307</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316</v>
      </c>
      <c r="Z531" s="273"/>
      <c r="AA531" s="273"/>
      <c r="AB531" s="273"/>
      <c r="AC531" s="989" t="s">
        <v>307</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316</v>
      </c>
      <c r="Z564" s="273"/>
      <c r="AA564" s="273"/>
      <c r="AB564" s="273"/>
      <c r="AC564" s="989" t="s">
        <v>307</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316</v>
      </c>
      <c r="Z597" s="273"/>
      <c r="AA597" s="273"/>
      <c r="AB597" s="273"/>
      <c r="AC597" s="989" t="s">
        <v>307</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316</v>
      </c>
      <c r="Z630" s="273"/>
      <c r="AA630" s="273"/>
      <c r="AB630" s="273"/>
      <c r="AC630" s="989" t="s">
        <v>307</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316</v>
      </c>
      <c r="Z663" s="273"/>
      <c r="AA663" s="273"/>
      <c r="AB663" s="273"/>
      <c r="AC663" s="989" t="s">
        <v>307</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316</v>
      </c>
      <c r="Z696" s="273"/>
      <c r="AA696" s="273"/>
      <c r="AB696" s="273"/>
      <c r="AC696" s="989" t="s">
        <v>307</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316</v>
      </c>
      <c r="Z729" s="273"/>
      <c r="AA729" s="273"/>
      <c r="AB729" s="273"/>
      <c r="AC729" s="989" t="s">
        <v>307</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316</v>
      </c>
      <c r="Z762" s="273"/>
      <c r="AA762" s="273"/>
      <c r="AB762" s="273"/>
      <c r="AC762" s="989" t="s">
        <v>307</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316</v>
      </c>
      <c r="Z795" s="273"/>
      <c r="AA795" s="273"/>
      <c r="AB795" s="273"/>
      <c r="AC795" s="989" t="s">
        <v>307</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316</v>
      </c>
      <c r="Z828" s="273"/>
      <c r="AA828" s="273"/>
      <c r="AB828" s="273"/>
      <c r="AC828" s="989" t="s">
        <v>307</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316</v>
      </c>
      <c r="Z861" s="273"/>
      <c r="AA861" s="273"/>
      <c r="AB861" s="273"/>
      <c r="AC861" s="989" t="s">
        <v>307</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316</v>
      </c>
      <c r="Z894" s="273"/>
      <c r="AA894" s="273"/>
      <c r="AB894" s="273"/>
      <c r="AC894" s="989" t="s">
        <v>307</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316</v>
      </c>
      <c r="Z927" s="273"/>
      <c r="AA927" s="273"/>
      <c r="AB927" s="273"/>
      <c r="AC927" s="989" t="s">
        <v>307</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316</v>
      </c>
      <c r="Z960" s="273"/>
      <c r="AA960" s="273"/>
      <c r="AB960" s="273"/>
      <c r="AC960" s="989" t="s">
        <v>307</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316</v>
      </c>
      <c r="Z993" s="273"/>
      <c r="AA993" s="273"/>
      <c r="AB993" s="273"/>
      <c r="AC993" s="989" t="s">
        <v>307</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316</v>
      </c>
      <c r="Z1026" s="273"/>
      <c r="AA1026" s="273"/>
      <c r="AB1026" s="273"/>
      <c r="AC1026" s="989" t="s">
        <v>307</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316</v>
      </c>
      <c r="Z1059" s="273"/>
      <c r="AA1059" s="273"/>
      <c r="AB1059" s="273"/>
      <c r="AC1059" s="989" t="s">
        <v>307</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316</v>
      </c>
      <c r="Z1092" s="273"/>
      <c r="AA1092" s="273"/>
      <c r="AB1092" s="273"/>
      <c r="AC1092" s="989" t="s">
        <v>307</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316</v>
      </c>
      <c r="Z1125" s="273"/>
      <c r="AA1125" s="273"/>
      <c r="AB1125" s="273"/>
      <c r="AC1125" s="989" t="s">
        <v>307</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316</v>
      </c>
      <c r="Z1158" s="273"/>
      <c r="AA1158" s="273"/>
      <c r="AB1158" s="273"/>
      <c r="AC1158" s="989" t="s">
        <v>307</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316</v>
      </c>
      <c r="Z1191" s="273"/>
      <c r="AA1191" s="273"/>
      <c r="AB1191" s="273"/>
      <c r="AC1191" s="989" t="s">
        <v>307</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316</v>
      </c>
      <c r="Z1224" s="273"/>
      <c r="AA1224" s="273"/>
      <c r="AB1224" s="273"/>
      <c r="AC1224" s="989" t="s">
        <v>307</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316</v>
      </c>
      <c r="Z1257" s="273"/>
      <c r="AA1257" s="273"/>
      <c r="AB1257" s="273"/>
      <c r="AC1257" s="989" t="s">
        <v>307</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316</v>
      </c>
      <c r="Z1290" s="273"/>
      <c r="AA1290" s="273"/>
      <c r="AB1290" s="273"/>
      <c r="AC1290" s="989" t="s">
        <v>307</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永島 僚祐(nagashima-ryousuke)</cp:lastModifiedBy>
  <cp:lastPrinted>2022-05-27T02:08:48Z</cp:lastPrinted>
  <dcterms:created xsi:type="dcterms:W3CDTF">2012-03-13T00:50:25Z</dcterms:created>
  <dcterms:modified xsi:type="dcterms:W3CDTF">2022-08-29T01:58:26Z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