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9 保険\"/>
    </mc:Choice>
  </mc:AlternateContent>
  <bookViews>
    <workbookView xWindow="3004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41" i="11"/>
  <c r="AY340" i="11"/>
  <c r="AY338" i="11"/>
  <c r="AY337" i="11"/>
  <c r="AY336" i="11"/>
  <c r="AY321" i="11"/>
  <c r="AY332" i="11" s="1"/>
  <c r="AY325" i="11" l="1"/>
  <c r="AY333" i="11"/>
  <c r="AY322" i="11"/>
  <c r="AY330" i="11"/>
  <c r="AY327" i="11"/>
  <c r="AY331" i="11"/>
  <c r="AY397" i="11"/>
  <c r="AY329" i="11"/>
  <c r="AY326" i="11"/>
  <c r="AY323" i="11"/>
  <c r="AY324" i="11"/>
  <c r="AY328"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3" i="11"/>
  <c r="AY122" i="11"/>
  <c r="AY126" i="11" s="1"/>
  <c r="AY118" i="11"/>
  <c r="AY112" i="11"/>
  <c r="AY121" i="11" s="1"/>
  <c r="AY101" i="11"/>
  <c r="AY99" i="11"/>
  <c r="AY100" i="11" s="1"/>
  <c r="AY98" i="11"/>
  <c r="AY102" i="11"/>
  <c r="AY104" i="11" s="1"/>
  <c r="AY119" i="11" l="1"/>
  <c r="AY114" i="11"/>
  <c r="AY152" i="11"/>
  <c r="AY175" i="11"/>
  <c r="AY115" i="11"/>
  <c r="AY153" i="11"/>
  <c r="AY179" i="11"/>
  <c r="AY143" i="11"/>
  <c r="AY120" i="11"/>
  <c r="AY128" i="11"/>
  <c r="AY154" i="11"/>
  <c r="AY176" i="11"/>
  <c r="AY198" i="11"/>
  <c r="AY203" i="11"/>
  <c r="AY207" i="11"/>
  <c r="AY211" i="11"/>
  <c r="AY131" i="11"/>
  <c r="AY116" i="11"/>
  <c r="AY124" i="11"/>
  <c r="AY163" i="11"/>
  <c r="AY140" i="11"/>
  <c r="AY144" i="11"/>
  <c r="AY134" i="11"/>
  <c r="AY113" i="11"/>
  <c r="AY117" i="11"/>
  <c r="AY125" i="11"/>
  <c r="AY129" i="11"/>
  <c r="AY151" i="11"/>
  <c r="AY155" i="11"/>
  <c r="AY164" i="11"/>
  <c r="AY141" i="11"/>
  <c r="AY145" i="11"/>
  <c r="AY177" i="11"/>
  <c r="AY204" i="11"/>
  <c r="AY21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0" i="11" l="1"/>
  <c r="AY84" i="11"/>
  <c r="AY92" i="11"/>
  <c r="AY96" i="11"/>
  <c r="AY55" i="11"/>
  <c r="AY81" i="11"/>
  <c r="AY89" i="11"/>
  <c r="AY97" i="11"/>
  <c r="AY86" i="11"/>
  <c r="AY90" i="11"/>
  <c r="AY94" i="11"/>
  <c r="AY63" i="11"/>
  <c r="AY85"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<sst xmlns="http://schemas.openxmlformats.org/spreadsheetml/2006/main" count="2043" uniqueCount="781">
  <si>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</si>
  <si>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</si>
  <si>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</si>
  <si>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</si>
  <si>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</si>
  <si>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</si>
  <si>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</si>
  <si>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</si>
  <si>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</si>
  <si>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</si>
  <si>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</si>
  <si>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</si>
  <si>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</si>
  <si>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</si>
  <si>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</si>
  <si>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</si>
  <si>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</si>
  <si>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</si>
  <si>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</si>
  <si>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</si>
  <si>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</si>
  <si>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</si>
  <si>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</si>
  <si>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</si>
  <si>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</si>
  <si>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</si>
  <si>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</si>
  <si>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</si>
  <si>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</si>
  <si>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</si>
  <si>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</si>
  <si>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</si>
  <si>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</si>
  <si>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</si>
  <si>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</si>
  <si>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</si>
  <si>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</si>
  <si>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</si>
  <si>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</si>
  <si>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</si>
  <si>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</si>
  <si>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</si>
  <si>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</si>
  <si>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</si>
  <si>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</si>
  <si>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</si>
  <si>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</si>
  <si>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</si>
  <si>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</si>
  <si>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</si>
  <si>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</si>
  <si>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</si>
  <si>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</si>
  <si>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</si>
  <si>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</si>
  <si>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</si>
  <si>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</si>
  <si>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</si>
  <si>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</si>
  <si>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</si>
  <si>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</si>
  <si>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</si>
  <si>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</si>
  <si>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</si>
  <si>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</si>
  <si>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</si>
  <si>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</si>
  <si>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</si>
  <si>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</si>
  <si>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</si>
  <si>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</si>
  <si>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</si>
  <si>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</si>
  <si>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</si>
  <si>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</si>
  <si>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</si>
  <si>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</si>
  <si>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</si>
  <si>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</si>
  <si>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</si>
  <si>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</si>
  <si>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</si>
  <si>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</si>
  <si>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</si>
  <si>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</si>
  <si>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</si>
  <si>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</si>
  <si>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</si>
  <si>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</si>
  <si>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</si>
  <si>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</si>
  <si>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</si>
  <si>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</si>
  <si>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</si>
  <si>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</si>
  <si>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</si>
  <si>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</si>
  <si>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</si>
  <si>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</si>
  <si>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</si>
  <si>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</si>
  <si>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</si>
  <si>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</si>
  <si>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</si>
  <si>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</si>
  <si>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</si>
  <si>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</si>
  <si>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</si>
  <si>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</si>
  <si>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</si>
  <si>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</si>
  <si>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</si>
  <si>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</si>
  <si>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</si>
  <si>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</si>
  <si>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</si>
  <si>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</si>
  <si>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</si>
  <si>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</si>
  <si>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</si>
  <si>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</si>
  <si>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</si>
  <si>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</si>
  <si>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</si>
  <si>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</si>
  <si>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</si>
  <si>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</si>
  <si>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</si>
  <si>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</si>
  <si>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</si>
  <si>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</si>
  <si>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</si>
  <si>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</si>
  <si>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</si>
  <si>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</si>
  <si>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</si>
  <si>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</si>
  <si>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</si>
  <si>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</si>
  <si>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</si>
  <si>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</si>
  <si>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</si>
  <si>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</si>
  <si>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</si>
  <si>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</si>
  <si>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</si>
  <si>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</si>
  <si>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</si>
  <si>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</si>
  <si>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</si>
  <si>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</si>
  <si>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</si>
  <si>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</si>
  <si>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</si>
  <si>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</si>
  <si>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</si>
  <si>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</si>
  <si>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</si>
  <si>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</si>
  <si>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</si>
  <si>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</si>
  <si>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</si>
  <si>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</si>
  <si>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</si>
  <si>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</si>
  <si>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</si>
  <si>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</si>
  <si>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</si>
  <si>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</si>
  <si>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</si>
  <si>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</si>
  <si>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</si>
  <si>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</si>
  <si>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</si>
  <si>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</si>
  <si>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</si>
  <si>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</si>
  <si>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</si>
  <si>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</si>
  <si>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</si>
  <si>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</si>
  <si>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</si>
  <si>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</si>
  <si>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</si>
  <si>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</si>
  <si>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</si>
  <si>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</si>
  <si>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</si>
  <si>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</si>
  <si>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</si>
  <si>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</si>
  <si>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</si>
  <si>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</si>
  <si>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</si>
  <si>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</si>
  <si>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</si>
  <si>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</si>
  <si>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</si>
  <si>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</si>
  <si>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</si>
  <si>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</si>
  <si>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</si>
  <si>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</si>
  <si>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</si>
  <si>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</si>
  <si>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</si>
  <si>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</si>
  <si>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</si>
  <si>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</si>
  <si>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</si>
  <si>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</si>
  <si>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</si>
  <si>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</si>
  <si>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</si>
  <si>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</si>
  <si>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</si>
  <si>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</si>
  <si>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</si>
  <si>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</si>
  <si>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</si>
  <si>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</si>
  <si>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</si>
  <si>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</si>
  <si>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</si>
  <si>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</si>
  <si>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</si>
  <si>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</si>
  <si>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</si>
  <si>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</si>
  <si>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</si>
  <si>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</si>
  <si>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</si>
  <si>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</si>
  <si>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</si>
  <si>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</si>
  <si>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</si>
  <si>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</si>
  <si>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</si>
  <si>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</si>
  <si>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</si>
  <si>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</si>
  <si>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</si>
  <si>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</si>
  <si>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</si>
  <si>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</si>
  <si>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</si>
  <si>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</si>
  <si>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</si>
  <si>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</si>
  <si>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</si>
  <si>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</si>
  <si>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</si>
  <si>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</si>
  <si>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</si>
  <si>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</si>
  <si>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</si>
  <si>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</si>
  <si>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</si>
  <si>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</si>
  <si>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</si>
  <si>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</si>
  <si>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</si>
  <si>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</si>
  <si>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</si>
  <si>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</si>
  <si>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</si>
  <si>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</si>
  <si>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</si>
  <si>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</si>
  <si>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</si>
  <si>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</si>
  <si>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</si>
  <si>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</si>
  <si>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</si>
  <si>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</si>
  <si>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</si>
  <si>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</si>
  <si>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</si>
  <si>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</si>
  <si>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</si>
  <si>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</si>
  <si>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</si>
  <si>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</si>
  <si>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</si>
  <si>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</si>
  <si>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</si>
  <si>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</si>
  <si>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</si>
  <si>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</si>
  <si>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</si>
  <si>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</si>
  <si>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</si>
  <si>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</si>
  <si>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</si>
  <si>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</si>
  <si>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</si>
  <si>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</si>
  <si>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</si>
  <si>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</si>
  <si>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</si>
  <si>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</si>
  <si>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</si>
  <si>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</si>
  <si>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</si>
  <si>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</si>
  <si>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</si>
  <si>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</si>
  <si>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</si>
  <si>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</si>
  <si>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</si>
  <si>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</si>
  <si>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</si>
  <si>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</si>
  <si>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</si>
  <si>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</si>
  <si>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</si>
  <si>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</si>
  <si>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</si>
  <si>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</si>
  <si>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</si>
  <si>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</si>
  <si>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</si>
  <si>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</si>
  <si>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</si>
  <si>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</si>
  <si>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</si>
  <si>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</si>
  <si>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</si>
  <si>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</si>
  <si>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</si>
  <si>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</si>
  <si>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</si>
  <si>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</si>
  <si>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</si>
  <si>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</si>
  <si>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</si>
  <si>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</si>
  <si>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</si>
  <si>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</si>
  <si>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</si>
  <si>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</si>
  <si>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</si>
  <si>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</si>
  <si>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</si>
  <si>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</si>
  <si>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</si>
  <si>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</si>
  <si>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</si>
  <si>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</si>
  <si>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</si>
  <si>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</si>
  <si>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</si>
  <si>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</si>
  <si>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</si>
  <si>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</si>
  <si>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</si>
  <si>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</si>
  <si>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</si>
  <si>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</si>
  <si>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</si>
  <si>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</si>
  <si>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</si>
  <si>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</si>
  <si>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</si>
  <si>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</si>
  <si>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</si>
  <si>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</si>
  <si>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</si>
  <si>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</si>
  <si>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</si>
  <si>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</si>
  <si>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</si>
  <si>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</si>
  <si>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</si>
  <si>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</si>
  <si>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</si>
  <si>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</si>
  <si>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</si>
  <si>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</si>
  <si>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</si>
  <si>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</si>
  <si>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</si>
  <si>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</si>
  <si>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</si>
  <si>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</si>
  <si>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</si>
  <si>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</si>
  <si>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</si>
  <si>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</si>
  <si>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</si>
  <si>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</si>
  <si>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</si>
  <si>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</si>
  <si>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</si>
  <si>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</si>
  <si>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</si>
  <si>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</si>
  <si>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</si>
  <si>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</si>
  <si>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</si>
  <si>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</si>
  <si>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</si>
  <si>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</si>
  <si>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</si>
  <si>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</si>
  <si>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</si>
  <si>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</si>
  <si>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</si>
  <si>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</si>
  <si>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</si>
  <si>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</si>
  <si>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</si>
  <si>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</si>
  <si>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</si>
  <si>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</si>
  <si>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</si>
  <si>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</si>
  <si>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</si>
  <si>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</si>
  <si>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</si>
  <si>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</si>
  <si>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</si>
  <si>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</si>
  <si>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</si>
  <si>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</si>
  <si>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</si>
  <si>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</si>
  <si>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</si>
  <si>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</si>
  <si>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</si>
  <si>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</si>
  <si>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</si>
  <si>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</si>
  <si>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</si>
  <si>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</si>
  <si>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</si>
  <si>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</si>
  <si>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</si>
  <si>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</si>
  <si>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</si>
  <si>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</si>
  <si>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</si>
  <si>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</si>
  <si>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</si>
  <si>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</si>
  <si>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</si>
  <si>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</si>
  <si>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</si>
  <si>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</si>
  <si>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</si>
  <si>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</si>
  <si>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</si>
  <si>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</si>
  <si>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</si>
  <si>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</si>
  <si>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</si>
  <si>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</si>
  <si>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</si>
  <si>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</si>
  <si>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</si>
  <si>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</si>
  <si>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</si>
  <si>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</si>
  <si>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</si>
  <si>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</si>
  <si>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</si>
  <si>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</si>
  <si>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</si>
  <si>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</si>
  <si>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</si>
  <si>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</si>
  <si>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</si>
  <si>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</si>
  <si>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</si>
  <si>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</si>
  <si>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</si>
  <si>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</si>
  <si>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</si>
  <si>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</si>
  <si>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</si>
  <si>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</si>
  <si>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</si>
  <si>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</si>
  <si>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</si>
  <si>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</si>
  <si>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</si>
  <si>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</si>
  <si>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</si>
  <si>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</si>
  <si>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</si>
  <si>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</si>
  <si>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</si>
  <si>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</si>
  <si>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</si>
  <si>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</si>
  <si>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</si>
  <si>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</si>
  <si>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</si>
  <si>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</si>
  <si>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</si>
  <si>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</si>
  <si>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</si>
  <si>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</si>
  <si>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</si>
  <si>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</si>
  <si>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</si>
  <si>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</si>
  <si>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</si>
  <si>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</si>
  <si>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</si>
  <si>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</si>
  <si>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</si>
  <si>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</si>
  <si>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</si>
  <si>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</si>
  <si>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</si>
  <si>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</si>
  <si>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</si>
  <si>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</si>
  <si>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</si>
  <si>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</si>
  <si>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</si>
  <si>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</si>
  <si>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</si>
  <si>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</si>
  <si>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</si>
  <si>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</si>
  <si>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</si>
  <si>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</si>
  <si>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</si>
  <si>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</si>
  <si>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</si>
  <si>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</si>
  <si>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</si>
  <si>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</si>
  <si>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</si>
  <si>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</si>
  <si>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</si>
  <si>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</si>
  <si>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</si>
  <si>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</si>
  <si>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</si>
  <si>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</si>
  <si>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</si>
  <si>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</si>
  <si>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</si>
  <si>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</si>
  <si>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</si>
  <si>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</si>
  <si>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</si>
  <si>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</si>
  <si>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</si>
  <si>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</si>
  <si>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</si>
  <si>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</si>
  <si>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</si>
  <si>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</si>
  <si>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</si>
  <si>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</si>
  <si>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</si>
  <si>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</si>
  <si>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</si>
  <si>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</si>
  <si>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</si>
  <si>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</si>
  <si>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</si>
  <si>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</si>
  <si>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</si>
  <si>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</si>
  <si>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</si>
  <si>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</si>
  <si>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</si>
  <si>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</si>
  <si>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</si>
  <si>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</si>
  <si>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</si>
  <si>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</si>
  <si>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</si>
  <si>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</si>
  <si>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</si>
  <si>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</si>
  <si>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</si>
  <si>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</si>
  <si>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</si>
  <si>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</si>
  <si>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</si>
  <si>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</si>
  <si>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</si>
  <si>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</si>
  <si>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</si>
  <si>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</si>
  <si>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</si>
  <si>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</si>
  <si>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</si>
  <si>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</si>
  <si>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</si>
  <si>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</si>
  <si>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</si>
  <si>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</si>
  <si>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</si>
  <si>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</si>
  <si>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</si>
  <si>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</si>
  <si>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</si>
  <si>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</si>
  <si>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</si>
  <si>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</si>
  <si>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</si>
  <si>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</si>
  <si>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</si>
  <si>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</si>
  <si>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</si>
  <si>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</si>
  <si>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</si>
  <si>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</si>
  <si>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</si>
  <si>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</si>
  <si>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</si>
  <si>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</si>
  <si>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</si>
  <si>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</si>
  <si>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</si>
  <si>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</si>
  <si>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</si>
  <si>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</si>
  <si>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</si>
  <si>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</si>
  <si>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</si>
  <si>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</si>
  <si>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</si>
  <si>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</si>
  <si>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</si>
  <si>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</si>
  <si>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</si>
  <si>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</si>
  <si>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</si>
  <si>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</si>
  <si>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</si>
  <si>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</si>
  <si>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</si>
  <si>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</si>
  <si>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</si>
  <si>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</si>
  <si>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</si>
  <si>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</si>
  <si>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</si>
  <si>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</si>
  <si>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</si>
  <si>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</si>
  <si>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</si>
  <si>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</si>
  <si>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</si>
  <si>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</si>
  <si>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</si>
  <si>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</si>
  <si>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</si>
  <si>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</si>
  <si>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</si>
  <si>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</si>
  <si>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</si>
  <si>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</si>
  <si>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</si>
  <si>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</si>
  <si>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</si>
  <si>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</si>
  <si>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</si>
  <si>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</si>
  <si>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</si>
  <si>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</si>
  <si>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</si>
  <si>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</si>
  <si>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</si>
  <si>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</si>
  <si>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</si>
  <si>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</si>
  <si>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</si>
  <si>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</si>
  <si>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</si>
  <si>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</si>
  <si>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</si>
  <si>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</si>
  <si>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</si>
  <si>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</si>
  <si>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</si>
  <si>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</si>
  <si>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</si>
  <si>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</si>
  <si>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</si>
  <si>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</si>
  <si>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</si>
  <si>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</si>
  <si>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</si>
  <si>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</si>
  <si>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診療報酬体系見直し後の評価等に係る調査に必要な経費（「急性期の包括評価に係る調査に要する経費」及び「ＤＰＣ制度の見直しに係る調査経費」）</t>
  </si>
  <si>
    <t>保険局</t>
  </si>
  <si>
    <t>平成15年度</t>
  </si>
  <si>
    <t>終了予定なし</t>
  </si>
  <si>
    <t>医療課</t>
  </si>
  <si>
    <t>診療報酬調査専門組織運営要綱（平成15年７月１日）中央社会保険医療協議会了解事項</t>
  </si>
  <si>
    <t>-</t>
  </si>
  <si>
    <t>本事業は、DPC制度の導入の影響評価及び今後のDPC制度の継続的な見直し、急性期医療を担う医療機関等の機能や役割の適切な分析・評価などに必要なデータを得るための調査を行うこと、また、診療報酬改定に向けた検討に際し、中央社会保険医療協議会や入院医療等の調査・評価分科会等の要請による資料作成などの調査関連補助業務を行うことを目的としたものである。</t>
  </si>
  <si>
    <t>DPC対象病院、DPC準備病院及びその他DPCデータを提出する病院に対して以下を実施しているものである。
・退院患者調査：診療している患者の病態や実施した医療行為の内容等について毎年実施する調査。
・特別調査：中央社会保険医療協議会等の要請に基づき、退院患者調査を補完することを目的として随時実施される調査。
・その他調査関連補助業務：診断群分類の妥当性を検証するための、ＭＤＣ（診断群分類を疾患分野毎に大別した主要診断群分類）作業班及び関連委員会の運営、入院医療等の調査・評価分科会等及び中央社会保険医療協議会の資料作成補助業務、診療報酬改定や告示改正の補助業務等。
・他の公的データベースとの情報連結に向けた技術的検討。</t>
  </si>
  <si>
    <t>医療費適正化対策推進業務委託費</t>
  </si>
  <si>
    <t>DPC導入の影響評価に関する調査の集計結果の公表</t>
  </si>
  <si>
    <t>DPC導入の影響評価に関する調査の集計結果公表（１年以内）　（公表回数／１年度）</t>
  </si>
  <si>
    <t>回</t>
  </si>
  <si>
    <t>DPCデータを提出した病院数「前年度以上」</t>
  </si>
  <si>
    <t>病院数</t>
  </si>
  <si>
    <t>データ提出遅延等の不備なくデータを提出する病院の割合を高める。「前年度以上」　</t>
  </si>
  <si>
    <t>執行額（X）／DPCデータ提出病院数（Y）</t>
    <phoneticPr fontId="5"/>
  </si>
  <si>
    <t>千円</t>
  </si>
  <si>
    <t>X（百万円）/Y</t>
    <phoneticPr fontId="5"/>
  </si>
  <si>
    <t>578/4,764</t>
  </si>
  <si>
    <t>553/5,143</t>
  </si>
  <si>
    <t>／　</t>
    <phoneticPr fontId="5"/>
  </si>
  <si>
    <t>ＤＰＣデータベース管理運用システム等に要する経費</t>
  </si>
  <si>
    <t>診療報酬体系見直し後の評価等にかかる調査に必要な経費（入院医療等の評価に関する調査研究）</t>
  </si>
  <si>
    <t>診療報酬体系見直し後の評価等に係る調査に必要な経費（診療報酬の見直しに係る意見募集に必要な経費、見直し後の診療報酬体系についての評価に係る調査及び先進医療に関する調査研究）</t>
  </si>
  <si>
    <t>253</t>
  </si>
  <si>
    <t>219</t>
  </si>
  <si>
    <t>252</t>
  </si>
  <si>
    <t>264</t>
  </si>
  <si>
    <t>274</t>
  </si>
  <si>
    <t>268</t>
  </si>
  <si>
    <t>273</t>
  </si>
  <si>
    <t>0281</t>
  </si>
  <si>
    <t>○</t>
  </si>
  <si>
    <t>厚労</t>
  </si>
  <si>
    <t>-</t>
    <phoneticPr fontId="5"/>
  </si>
  <si>
    <t>517/5,316</t>
    <phoneticPr fontId="5"/>
  </si>
  <si>
    <t>令和２年度DPC導入の影響評価に係る調査「退院患者調査」の結果報告</t>
    <rPh sb="0" eb="2">
      <t>レイワ</t>
    </rPh>
    <phoneticPr fontId="5"/>
  </si>
  <si>
    <t>604/5,316</t>
    <phoneticPr fontId="5"/>
  </si>
  <si>
    <t>無</t>
  </si>
  <si>
    <t>診療報酬改定に向けた検討を行う際に必要な基礎資料を収集することを主な目的としており、広く国民のニーズがあり、国費を投入しなければ事業目的が達成できない。</t>
  </si>
  <si>
    <t>診療報酬改定に向けた検討を行う上での議論に資する資料であり、迅速にデータの収集・分析を行う必要があることから、国で実施すべきである。</t>
  </si>
  <si>
    <t>診療報酬改定という明確な政策目的を達成するために必要となる基礎資料を収集するものであり、優先度の高い事業である。</t>
  </si>
  <si>
    <t>‐</t>
  </si>
  <si>
    <t>調査の実施及びとりまとめ等、事業遂行のための必要な費目・使途に限定されている。</t>
  </si>
  <si>
    <t>一般競争入札（総合評価）を実施し、コスト削減に努めている。</t>
  </si>
  <si>
    <t>診療報酬改定に向けた検討を行う際の基礎となる重要な資料として、中央社会保険医療協議会等において当該調査結果は十分に活用されている。</t>
  </si>
  <si>
    <t>診療報酬改定において必要とされる十分なデータを得られている。</t>
  </si>
  <si>
    <t>調査結果は診療報酬改定に向けた検討資料等で十分に活用されている。</t>
  </si>
  <si>
    <t>本事業においてDPCデータを収集し、データクリーニングを行った後、DPCデータベース管理運用システムに蓄積している。
また、本事業と「診療報酬体系見直し後の評価等に係る調査」が類似してはいるが、調査内容、調査客体及び調査手法等が異なり、適切に役割分担ができている。</t>
    <phoneticPr fontId="5"/>
  </si>
  <si>
    <t>人件費</t>
    <rPh sb="0" eb="3">
      <t>ジンケンヒ</t>
    </rPh>
    <phoneticPr fontId="5"/>
  </si>
  <si>
    <t>調査・検証費</t>
    <rPh sb="0" eb="2">
      <t>チョウサ</t>
    </rPh>
    <rPh sb="3" eb="5">
      <t>ケンショウ</t>
    </rPh>
    <rPh sb="5" eb="6">
      <t>ヒ</t>
    </rPh>
    <phoneticPr fontId="5"/>
  </si>
  <si>
    <t>雑費</t>
    <rPh sb="0" eb="2">
      <t>ザッピ</t>
    </rPh>
    <phoneticPr fontId="5"/>
  </si>
  <si>
    <t>その他</t>
    <rPh sb="2" eb="3">
      <t>タ</t>
    </rPh>
    <phoneticPr fontId="5"/>
  </si>
  <si>
    <t>データ分析、報告書作成など</t>
  </si>
  <si>
    <t>システム構築・保守費、通信運搬費、事業費</t>
    <rPh sb="4" eb="6">
      <t>コウチク</t>
    </rPh>
    <rPh sb="7" eb="9">
      <t>ホシュ</t>
    </rPh>
    <rPh sb="9" eb="10">
      <t>ヒ</t>
    </rPh>
    <rPh sb="11" eb="13">
      <t>ツウシン</t>
    </rPh>
    <rPh sb="13" eb="15">
      <t>ウンパン</t>
    </rPh>
    <rPh sb="15" eb="16">
      <t>ヒ</t>
    </rPh>
    <rPh sb="17" eb="20">
      <t>ジギョウヒ</t>
    </rPh>
    <phoneticPr fontId="5"/>
  </si>
  <si>
    <t>消耗品費、通信費等</t>
  </si>
  <si>
    <t>一般管理費、消費税等</t>
    <phoneticPr fontId="5"/>
  </si>
  <si>
    <t>株式会社　健康保険医療情報総合研究所</t>
    <phoneticPr fontId="5"/>
  </si>
  <si>
    <t>国庫債務負担行為等</t>
  </si>
  <si>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</si>
  <si>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</si>
  <si>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https://www.mhlw.go.jp/wp/seisaku/hyouka/keikaku-kekka.html#hyouka</t>
    <phoneticPr fontId="5"/>
  </si>
  <si>
    <t>１－３医療・福祉サービス改革</t>
    <phoneticPr fontId="5"/>
  </si>
  <si>
    <t>https://www5.cao.go.jp/keizai-shimon/kaigi/special/reform/report_211223_2.pdf</t>
    <phoneticPr fontId="5"/>
  </si>
  <si>
    <t>３８．診療報酬や介護報酬において、アウトカムに基づく支払いの導入等の推進
ａ．更なる包括払いの在り方について、2022年度診療報酬改定において必要な見直しを検討するとともに、医療の質の向上と標準化に向け、データ分析を踏まえたDPC制度の効果的な運用を進めていく。（P25）</t>
    <phoneticPr fontId="5"/>
  </si>
  <si>
    <t>株式会社　健康保険医療情報総合研究所</t>
    <phoneticPr fontId="5"/>
  </si>
  <si>
    <t>事業概要に沿った調査の実施（データ集計・分析等）。なお、本事業は国庫債務負担行為（２箇年）により、令和３年度、４年度の2箇年で契約締結している。</t>
    <phoneticPr fontId="5"/>
  </si>
  <si>
    <t>事業概要に沿った調査の実施（データ集計・分析等）。なお、本事業は国庫債務負担行為（２箇年）により、令和３年度、４年度の2箇年で契約締結している。</t>
    <phoneticPr fontId="5"/>
  </si>
  <si>
    <t>-</t>
    <phoneticPr fontId="5"/>
  </si>
  <si>
    <t>本調査においては、診療報酬改定を行うに当たり、その時勢において必要とされる情報が十分に得られるよう調査内容の見直しを行うなど、必要な改善等を行ってきた。平成29年度から、本事業により収集したデータの第三者提供を実施していることから、引き続き正確なデータ収集を行うとともに、DPC制度の影響評価等のみならず、急性期医療を担う医療機関等の機能や役割を適切に分析・評価するため、提出される多数の情報を十分に活用できるよう引き続き必要な改善等を行っていく。</t>
    <phoneticPr fontId="5"/>
  </si>
  <si>
    <t>有</t>
  </si>
  <si>
    <t>-</t>
    <phoneticPr fontId="5"/>
  </si>
  <si>
    <t>一般競争入札（総合評価落札方式）である。
令和３年度（２年契約）の入札では一者応札だったため、今後の調達にあたっては、公告期間及び入札説明から入札書等の提出までの期間見直し、応札要件緩和等を実施する。また、過去に入札説明書を受領した事業者へ幅広に声かけをするなど、応札事業者を増やすための対応を行っていく。</t>
    <rPh sb="24" eb="26">
      <t>ネンド</t>
    </rPh>
    <phoneticPr fontId="5"/>
  </si>
  <si>
    <t>令和３年度（～４年度）の契約においては、一者入札となっており、複数者が応札できるよう改善が必要である。
また、令和３年度においては診療報酬改定を議論する上で必要な調査等を行ったところであり、今後も継続的な実施が必要な事業である。</t>
    <rPh sb="8" eb="10">
      <t>ネンド</t>
    </rPh>
    <phoneticPr fontId="5"/>
  </si>
  <si>
    <t>診療報酬調査専門組織「入院医療等調査・評価分科会」のもとで、ＤＰＣ制度の導入の影響評価及び今後のＤＰＣ制度の継続的な見直しのために必要なデータを得ることを目的とした「ＤＰＣ導入の影響評価に係る調査」を実施するとともに、当該調査により収集したデータ（ＤＰＣ制度に参加している病院、データ提出加算を算定している病院等が提出するデータ）により、その目的達成又は中央社会保険医療協議会の要請に基づき急性期医療を担う医療機関の機能や役割を分析・評価するため、適宜集計・分析等を行う業務を実施するものである。</t>
    <phoneticPr fontId="5"/>
  </si>
  <si>
    <t>診療報酬調査専門組織「入院医療等調査・評価分科会」で審議</t>
    <rPh sb="26" eb="28">
      <t>シンギ</t>
    </rPh>
    <phoneticPr fontId="5"/>
  </si>
  <si>
    <t>-</t>
    <phoneticPr fontId="5"/>
  </si>
  <si>
    <t>点検対象外</t>
    <rPh sb="0" eb="2">
      <t>テンケン</t>
    </rPh>
    <rPh sb="2" eb="5">
      <t>タイショウガイ</t>
    </rPh>
    <phoneticPr fontId="5"/>
  </si>
  <si>
    <t>一般競争入札（総合評価落札方式）を行うことにより、コストの削減に努めている。</t>
    <phoneticPr fontId="5"/>
  </si>
  <si>
    <t>一般競争入札（総合評価落札方式）を行った結果によるもの。</t>
    <rPh sb="17" eb="18">
      <t>オコナ</t>
    </rPh>
    <rPh sb="20" eb="22">
      <t>ケッカ</t>
    </rPh>
    <phoneticPr fontId="5"/>
  </si>
  <si>
    <t>A.株式会社　健康保険医療情報総合研究所</t>
    <phoneticPr fontId="5"/>
  </si>
  <si>
    <t>A</t>
  </si>
  <si>
    <t>-</t>
    <phoneticPr fontId="5"/>
  </si>
  <si>
    <t>引き続き、必要な予算額を確保し、適正な執行に努めること。</t>
    <phoneticPr fontId="5"/>
  </si>
  <si>
    <t>引き続き、必要な予算額を確保し、適正な執行に努める。</t>
    <phoneticPr fontId="5"/>
  </si>
  <si>
    <t>眞鍋　馨</t>
    <rPh sb="0" eb="2">
      <t>マナベ</t>
    </rPh>
    <rPh sb="3" eb="4">
      <t>カオル</t>
    </rPh>
    <phoneticPr fontId="5"/>
  </si>
  <si>
    <t>過去の執行額を参考にして減額した。</t>
    <rPh sb="0" eb="2">
      <t>カコ</t>
    </rPh>
    <rPh sb="3" eb="5">
      <t>シッコウ</t>
    </rPh>
    <rPh sb="5" eb="6">
      <t>ガク</t>
    </rPh>
    <rPh sb="7" eb="9">
      <t>サンコウ</t>
    </rPh>
    <rPh sb="12" eb="14">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</si>
</sst>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56029</xdr:colOff>
      <xdr:row>271</xdr:row>
      <xdr:rowOff>123264</xdr:rowOff>
    </xdr:from>
    <xdr:to>
      <xdr:col>44</xdr:col>
      <xdr:colOff>68155</xdr:colOff>
      <xdr:row>282</xdr:row>
      <xdr:rowOff>190233</xdr:rowOff>
    </xdr:to>
    <xdr:grpSp>
      <xdr:nvGrpSpPr>
        <xdr:cNvPr id="2" name="グループ化 9"/>
        <xdr:cNvGrpSpPr>
          <a:grpSpLocks/>
        </xdr:cNvGrpSpPr>
      </xdr:nvGrpSpPr>
      <xdr:grpSpPr bwMode="auto">
        <a:xfrm>
          <a:off x="1669676" y="39758470"/>
          <a:ext cx="7273538" cy="3888175"/>
          <a:chOff x="2155597" y="30648088"/>
          <a:chExt cx="7059466" cy="3536951"/>
        </a:xfrm>
      </xdr:grpSpPr>
      <xdr:sp macro="" textlink="">
        <xdr:nvSpPr>
          <xdr:cNvPr id="3" name="正方形/長方形 2"/>
          <xdr:cNvSpPr/>
        </xdr:nvSpPr>
        <xdr:spPr>
          <a:xfrm>
            <a:off x="3289815" y="30648088"/>
            <a:ext cx="2027059" cy="8687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厚生労働省保険局医療課</a:t>
            </a:r>
            <a:endParaRPr kumimoji="1" lang="en-US" altLang="ja-JP" sz="1100">
              <a:solidFill>
                <a:sysClr val="windowText" lastClr="000000"/>
              </a:solidFill>
            </a:endParaRPr>
          </a:p>
          <a:p>
            <a:pPr algn="ctr"/>
            <a:r>
              <a:rPr kumimoji="1" lang="ja-JP" altLang="en-US" sz="1100">
                <a:solidFill>
                  <a:sysClr val="windowText" lastClr="000000"/>
                </a:solidFill>
              </a:rPr>
              <a:t>５１７百万円</a:t>
            </a:r>
          </a:p>
        </xdr:txBody>
      </xdr:sp>
      <xdr:sp macro="" textlink="">
        <xdr:nvSpPr>
          <xdr:cNvPr id="4" name="正方形/長方形 3"/>
          <xdr:cNvSpPr/>
        </xdr:nvSpPr>
        <xdr:spPr>
          <a:xfrm>
            <a:off x="3445743" y="33139023"/>
            <a:ext cx="1871131" cy="9130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Ａ．株式会社　健康保険</a:t>
            </a:r>
            <a:endParaRPr kumimoji="1" lang="en-US" altLang="ja-JP" sz="1100">
              <a:solidFill>
                <a:sysClr val="windowText" lastClr="000000"/>
              </a:solidFill>
            </a:endParaRPr>
          </a:p>
          <a:p>
            <a:pPr algn="ctr"/>
            <a:r>
              <a:rPr kumimoji="1" lang="ja-JP" altLang="en-US" sz="1100">
                <a:solidFill>
                  <a:sysClr val="windowText" lastClr="000000"/>
                </a:solidFill>
              </a:rPr>
              <a:t>医療情報総合研究所</a:t>
            </a:r>
            <a:endParaRPr kumimoji="1" lang="en-US" altLang="ja-JP" sz="1100">
              <a:solidFill>
                <a:sysClr val="windowText" lastClr="000000"/>
              </a:solidFill>
            </a:endParaRPr>
          </a:p>
          <a:p>
            <a:pPr algn="ctr"/>
            <a:r>
              <a:rPr kumimoji="1" lang="ja-JP" altLang="en-US" sz="1100">
                <a:solidFill>
                  <a:sysClr val="windowText" lastClr="000000"/>
                </a:solidFill>
              </a:rPr>
              <a:t>５１７百万円</a:t>
            </a:r>
          </a:p>
        </xdr:txBody>
      </xdr:sp>
      <xdr:cxnSp macro="">
        <xdr:nvCxnSpPr>
          <xdr:cNvPr id="5" name="直線矢印コネクタ 4"/>
          <xdr:cNvCxnSpPr/>
        </xdr:nvCxnSpPr>
        <xdr:spPr>
          <a:xfrm flipH="1">
            <a:off x="4381308" y="31525677"/>
            <a:ext cx="0" cy="161334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xdr:cNvSpPr/>
        </xdr:nvSpPr>
        <xdr:spPr>
          <a:xfrm>
            <a:off x="2155597" y="32680406"/>
            <a:ext cx="2546384" cy="70916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p>
        </xdr:txBody>
      </xdr:sp>
      <xdr:sp macro="" textlink="">
        <xdr:nvSpPr>
          <xdr:cNvPr id="7" name="正方形/長方形 6"/>
          <xdr:cNvSpPr/>
        </xdr:nvSpPr>
        <xdr:spPr>
          <a:xfrm>
            <a:off x="6047784" y="30798781"/>
            <a:ext cx="2865169" cy="8775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中央社会保険医療協議会の付託を受けた入院医療等の調査・評価分科会の事務局として、本調査の総指揮、命令を行う。</a:t>
            </a:r>
          </a:p>
        </xdr:txBody>
      </xdr:sp>
      <xdr:sp macro="" textlink="">
        <xdr:nvSpPr>
          <xdr:cNvPr id="8" name="大かっこ 7"/>
          <xdr:cNvSpPr/>
        </xdr:nvSpPr>
        <xdr:spPr>
          <a:xfrm>
            <a:off x="5882111" y="30869701"/>
            <a:ext cx="3235497" cy="7268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 name="大かっこ 8"/>
          <xdr:cNvSpPr/>
        </xdr:nvSpPr>
        <xdr:spPr>
          <a:xfrm>
            <a:off x="5969820" y="32748984"/>
            <a:ext cx="3245243" cy="13030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 name="正方形/長方形 9"/>
          <xdr:cNvSpPr/>
        </xdr:nvSpPr>
        <xdr:spPr>
          <a:xfrm>
            <a:off x="6116002" y="32633745"/>
            <a:ext cx="2874915" cy="155129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500"/>
              </a:lnSpc>
            </a:pPr>
            <a:r>
              <a:rPr kumimoji="1" lang="ja-JP" altLang="en-US" sz="1100">
                <a:solidFill>
                  <a:sysClr val="windowText" lastClr="000000"/>
                </a:solidFill>
              </a:rPr>
              <a:t>ＤＰＣ調査事務局を設置し、全ＤＰＣ対象病院、準備病院及び出来高算定病院の施設情報、入院患者ごとの診療録情報・レセプト情報を電子媒体にて毎月収集し、診断群分類の継続的な見直しを行うためのデータ蓄積・分析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0" zoomScale="85" zoomScaleNormal="75" zoomScaleSheetLayoutView="85" zoomScalePageLayoutView="85" workbookViewId="0">
      <selection activeCell="AD21" sqref="AD21:AJ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727</v>
      </c>
      <c r="AK2" s="187"/>
      <c r="AL2" s="187"/>
      <c r="AM2" s="187"/>
      <c r="AN2" s="90" t="s">
        <v>368</v>
      </c>
      <c r="AO2" s="187">
        <v>21</v>
      </c>
      <c r="AP2" s="187"/>
      <c r="AQ2" s="187"/>
      <c r="AR2" s="91" t="s">
        <v>368</v>
      </c>
      <c r="AS2" s="188">
        <v>364</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35.2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779</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医療分野の研究開発関連</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90" customHeight="1" x14ac:dyDescent="0.15">
      <c r="A10" s="249" t="s">
        <v>28</v>
      </c>
      <c r="B10" s="250"/>
      <c r="C10" s="250"/>
      <c r="D10" s="250"/>
      <c r="E10" s="250"/>
      <c r="F10" s="250"/>
      <c r="G10" s="251" t="s">
        <v>701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590</v>
      </c>
      <c r="Q13" s="232"/>
      <c r="R13" s="232"/>
      <c r="S13" s="232"/>
      <c r="T13" s="232"/>
      <c r="U13" s="232"/>
      <c r="V13" s="233"/>
      <c r="W13" s="231">
        <v>554</v>
      </c>
      <c r="X13" s="232"/>
      <c r="Y13" s="232"/>
      <c r="Z13" s="232"/>
      <c r="AA13" s="232"/>
      <c r="AB13" s="232"/>
      <c r="AC13" s="233"/>
      <c r="AD13" s="231">
        <v>615</v>
      </c>
      <c r="AE13" s="232"/>
      <c r="AF13" s="232"/>
      <c r="AG13" s="232"/>
      <c r="AH13" s="232"/>
      <c r="AI13" s="232"/>
      <c r="AJ13" s="233"/>
      <c r="AK13" s="231">
        <v>535</v>
      </c>
      <c r="AL13" s="232"/>
      <c r="AM13" s="232"/>
      <c r="AN13" s="232"/>
      <c r="AO13" s="232"/>
      <c r="AP13" s="232"/>
      <c r="AQ13" s="233"/>
      <c r="AR13" s="243">
        <v>570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t="s">
        <v>699</v>
      </c>
      <c r="AE14" s="232"/>
      <c r="AF14" s="232"/>
      <c r="AG14" s="232"/>
      <c r="AH14" s="232"/>
      <c r="AI14" s="232"/>
      <c r="AJ14" s="233"/>
      <c r="AK14" s="231" t="s">
        <v>728</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t="s">
        <v>728</v>
      </c>
      <c r="AL15" s="232"/>
      <c r="AM15" s="232"/>
      <c r="AN15" s="232"/>
      <c r="AO15" s="232"/>
      <c r="AP15" s="232"/>
      <c r="AQ15" s="233"/>
      <c r="AR15" s="231" t="s">
        <v>765</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t="s">
        <v>699</v>
      </c>
      <c r="AE16" s="232"/>
      <c r="AF16" s="232"/>
      <c r="AG16" s="232"/>
      <c r="AH16" s="232"/>
      <c r="AI16" s="232"/>
      <c r="AJ16" s="233"/>
      <c r="AK16" s="231" t="s">
        <v>728</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728</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590</v>
      </c>
      <c r="Q18" s="276"/>
      <c r="R18" s="276"/>
      <c r="S18" s="276"/>
      <c r="T18" s="276"/>
      <c r="U18" s="276"/>
      <c r="V18" s="277"/>
      <c r="W18" s="275">
        <f>SUM(W13:AC17)</f>
        <v>554</v>
      </c>
      <c r="X18" s="276"/>
      <c r="Y18" s="276"/>
      <c r="Z18" s="276"/>
      <c r="AA18" s="276"/>
      <c r="AB18" s="276"/>
      <c r="AC18" s="277"/>
      <c r="AD18" s="275">
        <f>SUM(AD13:AJ17)</f>
        <v>615</v>
      </c>
      <c r="AE18" s="276"/>
      <c r="AF18" s="276"/>
      <c r="AG18" s="276"/>
      <c r="AH18" s="276"/>
      <c r="AI18" s="276"/>
      <c r="AJ18" s="277"/>
      <c r="AK18" s="275">
        <f>SUM(AK13:AQ17)</f>
        <v>535</v>
      </c>
      <c r="AL18" s="276"/>
      <c r="AM18" s="276"/>
      <c r="AN18" s="276"/>
      <c r="AO18" s="276"/>
      <c r="AP18" s="276"/>
      <c r="AQ18" s="277"/>
      <c r="AR18" s="275">
        <f>SUM(AR13:AX17)</f>
        <v>570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578</v>
      </c>
      <c r="Q19" s="232"/>
      <c r="R19" s="232"/>
      <c r="S19" s="232"/>
      <c r="T19" s="232"/>
      <c r="U19" s="232"/>
      <c r="V19" s="233"/>
      <c r="W19" s="231">
        <v>553</v>
      </c>
      <c r="X19" s="232"/>
      <c r="Y19" s="232"/>
      <c r="Z19" s="232"/>
      <c r="AA19" s="232"/>
      <c r="AB19" s="232"/>
      <c r="AC19" s="233"/>
      <c r="AD19" s="231">
        <v>517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0.97966101694915253</v>
      </c>
      <c r="Q20" s="307"/>
      <c r="R20" s="307"/>
      <c r="S20" s="307"/>
      <c r="T20" s="307"/>
      <c r="U20" s="307"/>
      <c r="V20" s="307"/>
      <c r="W20" s="307">
        <f>IF(W18=0, "-", SUM(W19)/W18)</f>
        <v>0.99819494584837543</v>
      </c>
      <c r="X20" s="307"/>
      <c r="Y20" s="307"/>
      <c r="Z20" s="307"/>
      <c r="AA20" s="307"/>
      <c r="AB20" s="307"/>
      <c r="AC20" s="307"/>
      <c r="AD20" s="307">
        <f>IF(AD18=0, "-", SUM(AD19)/AD18)</f>
        <v>0.84065040650406508</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0.97966101694915253</v>
      </c>
      <c r="Q21" s="307"/>
      <c r="R21" s="307"/>
      <c r="S21" s="307"/>
      <c r="T21" s="307"/>
      <c r="U21" s="307"/>
      <c r="V21" s="307"/>
      <c r="W21" s="307">
        <f>IF(W19=0, "-", SUM(W19)/SUM(W13,W14))</f>
        <v>0.99819494584837543</v>
      </c>
      <c r="X21" s="307"/>
      <c r="Y21" s="307"/>
      <c r="Z21" s="307"/>
      <c r="AA21" s="307"/>
      <c r="AB21" s="307"/>
      <c r="AC21" s="307"/>
      <c r="AD21" s="307">
        <f>IF(AD19=0, "-", SUM(AD19)/SUM(AD13,AD14))</f>
        <v>0.84065040650406508</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30" customHeight="1" x14ac:dyDescent="0.15">
      <c r="A23" s="318"/>
      <c r="B23" s="319"/>
      <c r="C23" s="319"/>
      <c r="D23" s="319"/>
      <c r="E23" s="319"/>
      <c r="F23" s="320"/>
      <c r="G23" s="292" t="s">
        <v>702</v>
      </c>
      <c r="H23" s="293"/>
      <c r="I23" s="293"/>
      <c r="J23" s="293"/>
      <c r="K23" s="293"/>
      <c r="L23" s="293"/>
      <c r="M23" s="293"/>
      <c r="N23" s="293"/>
      <c r="O23" s="294"/>
      <c r="P23" s="243">
        <v>535</v>
      </c>
      <c r="Q23" s="244"/>
      <c r="R23" s="244"/>
      <c r="S23" s="244"/>
      <c r="T23" s="244"/>
      <c r="U23" s="244"/>
      <c r="V23" s="295"/>
      <c r="W23" s="243">
        <v>570</v>
      </c>
      <c r="X23" s="244"/>
      <c r="Y23" s="244"/>
      <c r="Z23" s="244"/>
      <c r="AA23" s="244"/>
      <c r="AB23" s="244"/>
      <c r="AC23" s="295"/>
      <c r="AD23" s="296" t="s">
        <v>780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535</v>
      </c>
      <c r="Q29" s="346"/>
      <c r="R29" s="346"/>
      <c r="S29" s="346"/>
      <c r="T29" s="346"/>
      <c r="U29" s="346"/>
      <c r="V29" s="347"/>
      <c r="W29" s="348">
        <f>AR13</f>
        <v>570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62.25" customHeight="1" x14ac:dyDescent="0.15">
      <c r="A30" s="351" t="s">
        <v>664</v>
      </c>
      <c r="B30" s="352"/>
      <c r="C30" s="352"/>
      <c r="D30" s="352"/>
      <c r="E30" s="352"/>
      <c r="F30" s="353"/>
      <c r="G30" s="354" t="s">
        <v>768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23.25" customHeight="1" x14ac:dyDescent="0.15">
      <c r="A32" s="363"/>
      <c r="B32" s="332"/>
      <c r="C32" s="332"/>
      <c r="D32" s="332"/>
      <c r="E32" s="332"/>
      <c r="F32" s="333"/>
      <c r="G32" s="372" t="s">
        <v>769</v>
      </c>
      <c r="H32" s="373"/>
      <c r="I32" s="373"/>
      <c r="J32" s="373"/>
      <c r="K32" s="373"/>
      <c r="L32" s="373"/>
      <c r="M32" s="373"/>
      <c r="N32" s="373"/>
      <c r="O32" s="373"/>
      <c r="P32" s="376" t="s">
        <v>706</v>
      </c>
      <c r="Q32" s="377"/>
      <c r="R32" s="377"/>
      <c r="S32" s="377"/>
      <c r="T32" s="377"/>
      <c r="U32" s="377"/>
      <c r="V32" s="377"/>
      <c r="W32" s="377"/>
      <c r="X32" s="378"/>
      <c r="Y32" s="382" t="s">
        <v>52</v>
      </c>
      <c r="Z32" s="383"/>
      <c r="AA32" s="384"/>
      <c r="AB32" s="385" t="s">
        <v>707</v>
      </c>
      <c r="AC32" s="385"/>
      <c r="AD32" s="385"/>
      <c r="AE32" s="386">
        <v>4764</v>
      </c>
      <c r="AF32" s="386"/>
      <c r="AG32" s="386"/>
      <c r="AH32" s="386"/>
      <c r="AI32" s="386">
        <v>5143</v>
      </c>
      <c r="AJ32" s="386"/>
      <c r="AK32" s="386"/>
      <c r="AL32" s="386"/>
      <c r="AM32" s="386">
        <v>5316</v>
      </c>
      <c r="AN32" s="386"/>
      <c r="AO32" s="386"/>
      <c r="AP32" s="386"/>
      <c r="AQ32" s="413" t="s">
        <v>765</v>
      </c>
      <c r="AR32" s="386"/>
      <c r="AS32" s="386"/>
      <c r="AT32" s="386"/>
      <c r="AU32" s="404" t="s">
        <v>765</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707</v>
      </c>
      <c r="AC33" s="385"/>
      <c r="AD33" s="385"/>
      <c r="AE33" s="386">
        <v>4762</v>
      </c>
      <c r="AF33" s="386"/>
      <c r="AG33" s="386"/>
      <c r="AH33" s="386"/>
      <c r="AI33" s="386">
        <v>4764</v>
      </c>
      <c r="AJ33" s="386"/>
      <c r="AK33" s="386"/>
      <c r="AL33" s="386"/>
      <c r="AM33" s="386">
        <v>5143</v>
      </c>
      <c r="AN33" s="386"/>
      <c r="AO33" s="386"/>
      <c r="AP33" s="386"/>
      <c r="AQ33" s="386">
        <v>5316</v>
      </c>
      <c r="AR33" s="386"/>
      <c r="AS33" s="386"/>
      <c r="AT33" s="386"/>
      <c r="AU33" s="404">
        <v>5316</v>
      </c>
      <c r="AV33" s="420"/>
      <c r="AW33" s="420"/>
      <c r="AX33" s="421"/>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09" t="s">
        <v>709</v>
      </c>
      <c r="H35" s="410"/>
      <c r="I35" s="410"/>
      <c r="J35" s="410"/>
      <c r="K35" s="410"/>
      <c r="L35" s="410"/>
      <c r="M35" s="410"/>
      <c r="N35" s="410"/>
      <c r="O35" s="410"/>
      <c r="P35" s="410"/>
      <c r="Q35" s="410"/>
      <c r="R35" s="410"/>
      <c r="S35" s="410"/>
      <c r="T35" s="410"/>
      <c r="U35" s="410"/>
      <c r="V35" s="410"/>
      <c r="W35" s="410"/>
      <c r="X35" s="410"/>
      <c r="Y35" s="434" t="s">
        <v>666</v>
      </c>
      <c r="Z35" s="435"/>
      <c r="AA35" s="436"/>
      <c r="AB35" s="437" t="s">
        <v>710</v>
      </c>
      <c r="AC35" s="438"/>
      <c r="AD35" s="439"/>
      <c r="AE35" s="413">
        <v>121</v>
      </c>
      <c r="AF35" s="413"/>
      <c r="AG35" s="413"/>
      <c r="AH35" s="413"/>
      <c r="AI35" s="413">
        <v>108</v>
      </c>
      <c r="AJ35" s="413"/>
      <c r="AK35" s="413"/>
      <c r="AL35" s="413"/>
      <c r="AM35" s="413">
        <v>97</v>
      </c>
      <c r="AN35" s="413"/>
      <c r="AO35" s="413"/>
      <c r="AP35" s="413"/>
      <c r="AQ35" s="404">
        <v>113</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711</v>
      </c>
      <c r="AC36" s="441"/>
      <c r="AD36" s="442"/>
      <c r="AE36" s="443" t="s">
        <v>712</v>
      </c>
      <c r="AF36" s="443"/>
      <c r="AG36" s="443"/>
      <c r="AH36" s="443"/>
      <c r="AI36" s="443" t="s">
        <v>713</v>
      </c>
      <c r="AJ36" s="443"/>
      <c r="AK36" s="443"/>
      <c r="AL36" s="443"/>
      <c r="AM36" s="443" t="s">
        <v>729</v>
      </c>
      <c r="AN36" s="443"/>
      <c r="AO36" s="443"/>
      <c r="AP36" s="443"/>
      <c r="AQ36" s="443" t="s">
        <v>731</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v>3</v>
      </c>
      <c r="AR38" s="447"/>
      <c r="AS38" s="448" t="s">
        <v>224</v>
      </c>
      <c r="AT38" s="449"/>
      <c r="AU38" s="450">
        <v>4</v>
      </c>
      <c r="AV38" s="450"/>
      <c r="AW38" s="339" t="s">
        <v>170</v>
      </c>
      <c r="AX38" s="344"/>
    </row>
    <row r="39" spans="1:51" ht="23.25" customHeight="1" x14ac:dyDescent="0.15">
      <c r="A39" s="487"/>
      <c r="B39" s="485"/>
      <c r="C39" s="485"/>
      <c r="D39" s="485"/>
      <c r="E39" s="485"/>
      <c r="F39" s="486"/>
      <c r="G39" s="389" t="s">
        <v>703</v>
      </c>
      <c r="H39" s="390"/>
      <c r="I39" s="390"/>
      <c r="J39" s="390"/>
      <c r="K39" s="390"/>
      <c r="L39" s="390"/>
      <c r="M39" s="390"/>
      <c r="N39" s="390"/>
      <c r="O39" s="391"/>
      <c r="P39" s="154" t="s">
        <v>704</v>
      </c>
      <c r="Q39" s="154"/>
      <c r="R39" s="154"/>
      <c r="S39" s="154"/>
      <c r="T39" s="154"/>
      <c r="U39" s="154"/>
      <c r="V39" s="154"/>
      <c r="W39" s="154"/>
      <c r="X39" s="155"/>
      <c r="Y39" s="400" t="s">
        <v>12</v>
      </c>
      <c r="Z39" s="401"/>
      <c r="AA39" s="402"/>
      <c r="AB39" s="403" t="s">
        <v>705</v>
      </c>
      <c r="AC39" s="403"/>
      <c r="AD39" s="403"/>
      <c r="AE39" s="404">
        <v>1</v>
      </c>
      <c r="AF39" s="387"/>
      <c r="AG39" s="387"/>
      <c r="AH39" s="387"/>
      <c r="AI39" s="404">
        <v>1</v>
      </c>
      <c r="AJ39" s="387"/>
      <c r="AK39" s="387"/>
      <c r="AL39" s="387"/>
      <c r="AM39" s="404">
        <v>1</v>
      </c>
      <c r="AN39" s="387"/>
      <c r="AO39" s="387"/>
      <c r="AP39" s="387"/>
      <c r="AQ39" s="406">
        <v>1</v>
      </c>
      <c r="AR39" s="407"/>
      <c r="AS39" s="407"/>
      <c r="AT39" s="408"/>
      <c r="AU39" s="387" t="s">
        <v>699</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705</v>
      </c>
      <c r="AC40" s="462"/>
      <c r="AD40" s="462"/>
      <c r="AE40" s="404">
        <v>1</v>
      </c>
      <c r="AF40" s="387"/>
      <c r="AG40" s="387"/>
      <c r="AH40" s="387"/>
      <c r="AI40" s="404">
        <v>1</v>
      </c>
      <c r="AJ40" s="387"/>
      <c r="AK40" s="387"/>
      <c r="AL40" s="387"/>
      <c r="AM40" s="404">
        <v>1</v>
      </c>
      <c r="AN40" s="387"/>
      <c r="AO40" s="387"/>
      <c r="AP40" s="387"/>
      <c r="AQ40" s="406">
        <v>1</v>
      </c>
      <c r="AR40" s="407"/>
      <c r="AS40" s="407"/>
      <c r="AT40" s="408"/>
      <c r="AU40" s="387">
        <v>1</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100</v>
      </c>
      <c r="AJ41" s="387"/>
      <c r="AK41" s="387"/>
      <c r="AL41" s="387"/>
      <c r="AM41" s="404">
        <v>100</v>
      </c>
      <c r="AN41" s="387"/>
      <c r="AO41" s="387"/>
      <c r="AP41" s="387"/>
      <c r="AQ41" s="406">
        <v>100</v>
      </c>
      <c r="AR41" s="407"/>
      <c r="AS41" s="407"/>
      <c r="AT41" s="408"/>
      <c r="AU41" s="387" t="s">
        <v>699</v>
      </c>
      <c r="AV41" s="387"/>
      <c r="AW41" s="387"/>
      <c r="AX41" s="388"/>
    </row>
    <row r="42" spans="1:51" ht="23.25" customHeight="1" x14ac:dyDescent="0.15">
      <c r="A42" s="475" t="s">
        <v>344</v>
      </c>
      <c r="B42" s="470"/>
      <c r="C42" s="470"/>
      <c r="D42" s="470"/>
      <c r="E42" s="470"/>
      <c r="F42" s="471"/>
      <c r="G42" s="511" t="s">
        <v>730</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7"/>
      <c r="H52" s="398"/>
      <c r="I52" s="398"/>
      <c r="J52" s="398"/>
      <c r="K52" s="398"/>
      <c r="L52" s="398"/>
      <c r="M52" s="398"/>
      <c r="N52" s="398"/>
      <c r="O52" s="399"/>
      <c r="P52" s="465"/>
      <c r="Q52" s="465"/>
      <c r="R52" s="465"/>
      <c r="S52" s="465"/>
      <c r="T52" s="465"/>
      <c r="U52" s="465"/>
      <c r="V52" s="465"/>
      <c r="W52" s="465"/>
      <c r="X52" s="466"/>
      <c r="Y52" s="908"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8" t="s">
        <v>13</v>
      </c>
      <c r="Z53" s="800"/>
      <c r="AA53" s="801"/>
      <c r="AB53" s="909" t="s">
        <v>14</v>
      </c>
      <c r="AC53" s="909"/>
      <c r="AD53" s="909"/>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5"/>
      <c r="Q57" s="465"/>
      <c r="R57" s="465"/>
      <c r="S57" s="465"/>
      <c r="T57" s="465"/>
      <c r="U57" s="465"/>
      <c r="V57" s="465"/>
      <c r="W57" s="465"/>
      <c r="X57" s="466"/>
      <c r="Y57" s="908"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8" t="s">
        <v>13</v>
      </c>
      <c r="Z58" s="800"/>
      <c r="AA58" s="801"/>
      <c r="AB58" s="909" t="s">
        <v>14</v>
      </c>
      <c r="AC58" s="909"/>
      <c r="AD58" s="909"/>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5"/>
      <c r="Q62" s="465"/>
      <c r="R62" s="465"/>
      <c r="S62" s="465"/>
      <c r="T62" s="465"/>
      <c r="U62" s="465"/>
      <c r="V62" s="465"/>
      <c r="W62" s="465"/>
      <c r="X62" s="466"/>
      <c r="Y62" s="908"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7"/>
      <c r="Q63" s="467"/>
      <c r="R63" s="467"/>
      <c r="S63" s="467"/>
      <c r="T63" s="467"/>
      <c r="U63" s="467"/>
      <c r="V63" s="467"/>
      <c r="W63" s="467"/>
      <c r="X63" s="468"/>
      <c r="Y63" s="908" t="s">
        <v>13</v>
      </c>
      <c r="Z63" s="800"/>
      <c r="AA63" s="801"/>
      <c r="AB63" s="909" t="s">
        <v>14</v>
      </c>
      <c r="AC63" s="909"/>
      <c r="AD63" s="909"/>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t="s">
        <v>708</v>
      </c>
      <c r="Q66" s="377"/>
      <c r="R66" s="377"/>
      <c r="S66" s="377"/>
      <c r="T66" s="377"/>
      <c r="U66" s="377"/>
      <c r="V66" s="377"/>
      <c r="W66" s="377"/>
      <c r="X66" s="378"/>
      <c r="Y66" s="382" t="s">
        <v>52</v>
      </c>
      <c r="Z66" s="383"/>
      <c r="AA66" s="384"/>
      <c r="AB66" s="385" t="s">
        <v>335</v>
      </c>
      <c r="AC66" s="385"/>
      <c r="AD66" s="385"/>
      <c r="AE66" s="386">
        <v>95</v>
      </c>
      <c r="AF66" s="386"/>
      <c r="AG66" s="386"/>
      <c r="AH66" s="386"/>
      <c r="AI66" s="386">
        <v>95</v>
      </c>
      <c r="AJ66" s="386"/>
      <c r="AK66" s="386"/>
      <c r="AL66" s="386"/>
      <c r="AM66" s="386">
        <v>96</v>
      </c>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335</v>
      </c>
      <c r="AC67" s="385"/>
      <c r="AD67" s="385"/>
      <c r="AE67" s="386">
        <v>95</v>
      </c>
      <c r="AF67" s="386"/>
      <c r="AG67" s="386"/>
      <c r="AH67" s="386"/>
      <c r="AI67" s="386">
        <v>95</v>
      </c>
      <c r="AJ67" s="386"/>
      <c r="AK67" s="386"/>
      <c r="AL67" s="386"/>
      <c r="AM67" s="386">
        <v>95</v>
      </c>
      <c r="AN67" s="386"/>
      <c r="AO67" s="386"/>
      <c r="AP67" s="386"/>
      <c r="AQ67" s="386">
        <v>95</v>
      </c>
      <c r="AR67" s="386"/>
      <c r="AS67" s="386"/>
      <c r="AT67" s="386"/>
      <c r="AU67" s="429">
        <v>95</v>
      </c>
      <c r="AV67" s="420"/>
      <c r="AW67" s="420"/>
      <c r="AX67" s="421"/>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714</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5"/>
      <c r="Q86" s="465"/>
      <c r="R86" s="465"/>
      <c r="S86" s="465"/>
      <c r="T86" s="465"/>
      <c r="U86" s="465"/>
      <c r="V86" s="465"/>
      <c r="W86" s="465"/>
      <c r="X86" s="466"/>
      <c r="Y86" s="908"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8" t="s">
        <v>13</v>
      </c>
      <c r="Z87" s="800"/>
      <c r="AA87" s="801"/>
      <c r="AB87" s="909" t="s">
        <v>14</v>
      </c>
      <c r="AC87" s="909"/>
      <c r="AD87" s="909"/>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5"/>
      <c r="Q91" s="465"/>
      <c r="R91" s="465"/>
      <c r="S91" s="465"/>
      <c r="T91" s="465"/>
      <c r="U91" s="465"/>
      <c r="V91" s="465"/>
      <c r="W91" s="465"/>
      <c r="X91" s="466"/>
      <c r="Y91" s="908"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8" t="s">
        <v>13</v>
      </c>
      <c r="Z92" s="800"/>
      <c r="AA92" s="801"/>
      <c r="AB92" s="909" t="s">
        <v>14</v>
      </c>
      <c r="AC92" s="909"/>
      <c r="AD92" s="909"/>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5"/>
      <c r="Q96" s="465"/>
      <c r="R96" s="465"/>
      <c r="S96" s="465"/>
      <c r="T96" s="465"/>
      <c r="U96" s="465"/>
      <c r="V96" s="465"/>
      <c r="W96" s="465"/>
      <c r="X96" s="466"/>
      <c r="Y96" s="908"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7"/>
      <c r="Q97" s="467"/>
      <c r="R97" s="467"/>
      <c r="S97" s="467"/>
      <c r="T97" s="467"/>
      <c r="U97" s="467"/>
      <c r="V97" s="467"/>
      <c r="W97" s="467"/>
      <c r="X97" s="468"/>
      <c r="Y97" s="908" t="s">
        <v>13</v>
      </c>
      <c r="Z97" s="800"/>
      <c r="AA97" s="801"/>
      <c r="AB97" s="909" t="s">
        <v>14</v>
      </c>
      <c r="AC97" s="909"/>
      <c r="AD97" s="909"/>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5"/>
      <c r="Q120" s="465"/>
      <c r="R120" s="465"/>
      <c r="S120" s="465"/>
      <c r="T120" s="465"/>
      <c r="U120" s="465"/>
      <c r="V120" s="465"/>
      <c r="W120" s="465"/>
      <c r="X120" s="466"/>
      <c r="Y120" s="908"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8" t="s">
        <v>13</v>
      </c>
      <c r="Z121" s="800"/>
      <c r="AA121" s="801"/>
      <c r="AB121" s="909" t="s">
        <v>14</v>
      </c>
      <c r="AC121" s="909"/>
      <c r="AD121" s="909"/>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5"/>
      <c r="Q125" s="465"/>
      <c r="R125" s="465"/>
      <c r="S125" s="465"/>
      <c r="T125" s="465"/>
      <c r="U125" s="465"/>
      <c r="V125" s="465"/>
      <c r="W125" s="465"/>
      <c r="X125" s="466"/>
      <c r="Y125" s="908"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8" t="s">
        <v>13</v>
      </c>
      <c r="Z126" s="800"/>
      <c r="AA126" s="801"/>
      <c r="AB126" s="909" t="s">
        <v>14</v>
      </c>
      <c r="AC126" s="909"/>
      <c r="AD126" s="909"/>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5"/>
      <c r="Q130" s="465"/>
      <c r="R130" s="465"/>
      <c r="S130" s="465"/>
      <c r="T130" s="465"/>
      <c r="U130" s="465"/>
      <c r="V130" s="465"/>
      <c r="W130" s="465"/>
      <c r="X130" s="466"/>
      <c r="Y130" s="908"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7"/>
      <c r="Q131" s="467"/>
      <c r="R131" s="467"/>
      <c r="S131" s="467"/>
      <c r="T131" s="467"/>
      <c r="U131" s="467"/>
      <c r="V131" s="467"/>
      <c r="W131" s="467"/>
      <c r="X131" s="468"/>
      <c r="Y131" s="908" t="s">
        <v>13</v>
      </c>
      <c r="Z131" s="800"/>
      <c r="AA131" s="801"/>
      <c r="AB131" s="909" t="s">
        <v>14</v>
      </c>
      <c r="AC131" s="909"/>
      <c r="AD131" s="909"/>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5"/>
      <c r="Q154" s="465"/>
      <c r="R154" s="465"/>
      <c r="S154" s="465"/>
      <c r="T154" s="465"/>
      <c r="U154" s="465"/>
      <c r="V154" s="465"/>
      <c r="W154" s="465"/>
      <c r="X154" s="466"/>
      <c r="Y154" s="908"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8" t="s">
        <v>13</v>
      </c>
      <c r="Z155" s="800"/>
      <c r="AA155" s="801"/>
      <c r="AB155" s="909" t="s">
        <v>14</v>
      </c>
      <c r="AC155" s="909"/>
      <c r="AD155" s="909"/>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5"/>
      <c r="Q159" s="465"/>
      <c r="R159" s="465"/>
      <c r="S159" s="465"/>
      <c r="T159" s="465"/>
      <c r="U159" s="465"/>
      <c r="V159" s="465"/>
      <c r="W159" s="465"/>
      <c r="X159" s="466"/>
      <c r="Y159" s="908"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8" t="s">
        <v>13</v>
      </c>
      <c r="Z160" s="800"/>
      <c r="AA160" s="801"/>
      <c r="AB160" s="909" t="s">
        <v>14</v>
      </c>
      <c r="AC160" s="909"/>
      <c r="AD160" s="909"/>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5"/>
      <c r="Q164" s="465"/>
      <c r="R164" s="465"/>
      <c r="S164" s="465"/>
      <c r="T164" s="465"/>
      <c r="U164" s="465"/>
      <c r="V164" s="465"/>
      <c r="W164" s="465"/>
      <c r="X164" s="466"/>
      <c r="Y164" s="908"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5"/>
      <c r="Q188" s="465"/>
      <c r="R188" s="465"/>
      <c r="S188" s="465"/>
      <c r="T188" s="465"/>
      <c r="U188" s="465"/>
      <c r="V188" s="465"/>
      <c r="W188" s="465"/>
      <c r="X188" s="466"/>
      <c r="Y188" s="908"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8" t="s">
        <v>13</v>
      </c>
      <c r="Z189" s="800"/>
      <c r="AA189" s="801"/>
      <c r="AB189" s="909" t="s">
        <v>14</v>
      </c>
      <c r="AC189" s="909"/>
      <c r="AD189" s="909"/>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5"/>
      <c r="Q193" s="465"/>
      <c r="R193" s="465"/>
      <c r="S193" s="465"/>
      <c r="T193" s="465"/>
      <c r="U193" s="465"/>
      <c r="V193" s="465"/>
      <c r="W193" s="465"/>
      <c r="X193" s="466"/>
      <c r="Y193" s="908"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8" t="s">
        <v>13</v>
      </c>
      <c r="Z194" s="800"/>
      <c r="AA194" s="801"/>
      <c r="AB194" s="909" t="s">
        <v>14</v>
      </c>
      <c r="AC194" s="909"/>
      <c r="AD194" s="909"/>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5"/>
      <c r="Q198" s="465"/>
      <c r="R198" s="465"/>
      <c r="S198" s="465"/>
      <c r="T198" s="465"/>
      <c r="U198" s="465"/>
      <c r="V198" s="465"/>
      <c r="W198" s="465"/>
      <c r="X198" s="466"/>
      <c r="Y198" s="908"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501</v>
      </c>
      <c r="AF208" s="151"/>
      <c r="AG208" s="151"/>
      <c r="AH208" s="151"/>
      <c r="AI208" s="430" t="s">
        <v>653</v>
      </c>
      <c r="AJ208" s="430"/>
      <c r="AK208" s="430"/>
      <c r="AL208" s="430"/>
      <c r="AM208" s="430" t="s">
        <v>469</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customHeight="1" x14ac:dyDescent="0.15">
      <c r="A215" s="665" t="s">
        <v>367</v>
      </c>
      <c r="B215" s="666"/>
      <c r="C215" s="668" t="s">
        <v>227</v>
      </c>
      <c r="D215" s="666"/>
      <c r="E215" s="669" t="s">
        <v>243</v>
      </c>
      <c r="F215" s="670"/>
      <c r="G215" s="671" t="s">
        <v>753</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754</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755</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t="s">
        <v>770</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684</v>
      </c>
      <c r="D218" s="653"/>
      <c r="E218" s="469" t="s">
        <v>363</v>
      </c>
      <c r="F218" s="471"/>
      <c r="G218" s="633" t="s">
        <v>230</v>
      </c>
      <c r="H218" s="634"/>
      <c r="I218" s="634"/>
      <c r="J218" s="656" t="s">
        <v>231</v>
      </c>
      <c r="K218" s="657"/>
      <c r="L218" s="657"/>
      <c r="M218" s="657"/>
      <c r="N218" s="657"/>
      <c r="O218" s="657"/>
      <c r="P218" s="657"/>
      <c r="Q218" s="657"/>
      <c r="R218" s="657"/>
      <c r="S218" s="657"/>
      <c r="T218" s="658"/>
      <c r="U218" s="631" t="s">
        <v>756</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685</v>
      </c>
      <c r="H219" s="634"/>
      <c r="I219" s="634"/>
      <c r="J219" s="634"/>
      <c r="K219" s="634"/>
      <c r="L219" s="634"/>
      <c r="M219" s="634"/>
      <c r="N219" s="634"/>
      <c r="O219" s="634"/>
      <c r="P219" s="634"/>
      <c r="Q219" s="634"/>
      <c r="R219" s="634"/>
      <c r="S219" s="634"/>
      <c r="T219" s="634"/>
      <c r="U219" s="630" t="s">
        <v>757</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63" customHeight="1" thickBot="1" x14ac:dyDescent="0.2">
      <c r="A220" s="667"/>
      <c r="B220" s="655"/>
      <c r="C220" s="654"/>
      <c r="D220" s="655"/>
      <c r="E220" s="334"/>
      <c r="F220" s="336"/>
      <c r="G220" s="633" t="s">
        <v>672</v>
      </c>
      <c r="H220" s="634"/>
      <c r="I220" s="634"/>
      <c r="J220" s="634"/>
      <c r="K220" s="634"/>
      <c r="L220" s="634"/>
      <c r="M220" s="634"/>
      <c r="N220" s="634"/>
      <c r="O220" s="634"/>
      <c r="P220" s="634"/>
      <c r="Q220" s="634"/>
      <c r="R220" s="634"/>
      <c r="S220" s="634"/>
      <c r="T220" s="634"/>
      <c r="U220" s="159" t="s">
        <v>758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4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726</v>
      </c>
      <c r="AE223" s="721"/>
      <c r="AF223" s="721"/>
      <c r="AG223" s="722" t="s">
        <v>733</v>
      </c>
      <c r="AH223" s="723"/>
      <c r="AI223" s="723"/>
      <c r="AJ223" s="723"/>
      <c r="AK223" s="723"/>
      <c r="AL223" s="723"/>
      <c r="AM223" s="723"/>
      <c r="AN223" s="723"/>
      <c r="AO223" s="723"/>
      <c r="AP223" s="723"/>
      <c r="AQ223" s="723"/>
      <c r="AR223" s="723"/>
      <c r="AS223" s="723"/>
      <c r="AT223" s="723"/>
      <c r="AU223" s="723"/>
      <c r="AV223" s="723"/>
      <c r="AW223" s="723"/>
      <c r="AX223" s="724"/>
    </row>
    <row r="224" spans="1:51" ht="4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726</v>
      </c>
      <c r="AE224" s="702"/>
      <c r="AF224" s="702"/>
      <c r="AG224" s="728" t="s">
        <v>734</v>
      </c>
      <c r="AH224" s="729"/>
      <c r="AI224" s="729"/>
      <c r="AJ224" s="729"/>
      <c r="AK224" s="729"/>
      <c r="AL224" s="729"/>
      <c r="AM224" s="729"/>
      <c r="AN224" s="729"/>
      <c r="AO224" s="729"/>
      <c r="AP224" s="729"/>
      <c r="AQ224" s="729"/>
      <c r="AR224" s="729"/>
      <c r="AS224" s="729"/>
      <c r="AT224" s="729"/>
      <c r="AU224" s="729"/>
      <c r="AV224" s="729"/>
      <c r="AW224" s="729"/>
      <c r="AX224" s="730"/>
    </row>
    <row r="225" spans="1:50" ht="4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726</v>
      </c>
      <c r="AE225" s="735"/>
      <c r="AF225" s="735"/>
      <c r="AG225" s="692" t="s">
        <v>735</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726</v>
      </c>
      <c r="AE226" s="689"/>
      <c r="AF226" s="689"/>
      <c r="AG226" s="690" t="s">
        <v>766</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764</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732</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736</v>
      </c>
      <c r="AE229" s="754"/>
      <c r="AF229" s="754"/>
      <c r="AG229" s="755" t="s">
        <v>699</v>
      </c>
      <c r="AH229" s="756"/>
      <c r="AI229" s="756"/>
      <c r="AJ229" s="756"/>
      <c r="AK229" s="756"/>
      <c r="AL229" s="756"/>
      <c r="AM229" s="756"/>
      <c r="AN229" s="756"/>
      <c r="AO229" s="756"/>
      <c r="AP229" s="756"/>
      <c r="AQ229" s="756"/>
      <c r="AR229" s="756"/>
      <c r="AS229" s="756"/>
      <c r="AT229" s="756"/>
      <c r="AU229" s="756"/>
      <c r="AV229" s="756"/>
      <c r="AW229" s="756"/>
      <c r="AX229" s="757"/>
    </row>
    <row r="230" spans="1:50" ht="30.7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726</v>
      </c>
      <c r="AE230" s="702"/>
      <c r="AF230" s="702"/>
      <c r="AG230" s="728" t="s">
        <v>772</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736</v>
      </c>
      <c r="AE231" s="702"/>
      <c r="AF231" s="702"/>
      <c r="AG231" s="728" t="s">
        <v>699</v>
      </c>
      <c r="AH231" s="729"/>
      <c r="AI231" s="729"/>
      <c r="AJ231" s="729"/>
      <c r="AK231" s="729"/>
      <c r="AL231" s="729"/>
      <c r="AM231" s="729"/>
      <c r="AN231" s="729"/>
      <c r="AO231" s="729"/>
      <c r="AP231" s="729"/>
      <c r="AQ231" s="729"/>
      <c r="AR231" s="729"/>
      <c r="AS231" s="729"/>
      <c r="AT231" s="729"/>
      <c r="AU231" s="729"/>
      <c r="AV231" s="729"/>
      <c r="AW231" s="729"/>
      <c r="AX231" s="730"/>
    </row>
    <row r="232" spans="1:50" ht="34.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726</v>
      </c>
      <c r="AE232" s="702"/>
      <c r="AF232" s="702"/>
      <c r="AG232" s="728" t="s">
        <v>737</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726</v>
      </c>
      <c r="AE233" s="735"/>
      <c r="AF233" s="735"/>
      <c r="AG233" s="750" t="s">
        <v>773</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736</v>
      </c>
      <c r="AE234" s="702"/>
      <c r="AF234" s="703"/>
      <c r="AG234" s="728" t="s">
        <v>699</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726</v>
      </c>
      <c r="AE235" s="743"/>
      <c r="AF235" s="744"/>
      <c r="AG235" s="745" t="s">
        <v>738</v>
      </c>
      <c r="AH235" s="746"/>
      <c r="AI235" s="746"/>
      <c r="AJ235" s="746"/>
      <c r="AK235" s="746"/>
      <c r="AL235" s="746"/>
      <c r="AM235" s="746"/>
      <c r="AN235" s="746"/>
      <c r="AO235" s="746"/>
      <c r="AP235" s="746"/>
      <c r="AQ235" s="746"/>
      <c r="AR235" s="746"/>
      <c r="AS235" s="746"/>
      <c r="AT235" s="746"/>
      <c r="AU235" s="746"/>
      <c r="AV235" s="746"/>
      <c r="AW235" s="746"/>
      <c r="AX235" s="747"/>
    </row>
    <row r="236" spans="1:50" ht="43.5"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726</v>
      </c>
      <c r="AE236" s="754"/>
      <c r="AF236" s="764"/>
      <c r="AG236" s="755" t="s">
        <v>739</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736</v>
      </c>
      <c r="AE237" s="769"/>
      <c r="AF237" s="769"/>
      <c r="AG237" s="728" t="s">
        <v>699</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726</v>
      </c>
      <c r="AE238" s="702"/>
      <c r="AF238" s="702"/>
      <c r="AG238" s="728" t="s">
        <v>740</v>
      </c>
      <c r="AH238" s="729"/>
      <c r="AI238" s="729"/>
      <c r="AJ238" s="729"/>
      <c r="AK238" s="729"/>
      <c r="AL238" s="729"/>
      <c r="AM238" s="729"/>
      <c r="AN238" s="729"/>
      <c r="AO238" s="729"/>
      <c r="AP238" s="729"/>
      <c r="AQ238" s="729"/>
      <c r="AR238" s="729"/>
      <c r="AS238" s="729"/>
      <c r="AT238" s="729"/>
      <c r="AU238" s="729"/>
      <c r="AV238" s="729"/>
      <c r="AW238" s="729"/>
      <c r="AX238" s="730"/>
    </row>
    <row r="239" spans="1:50" ht="35.25"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726</v>
      </c>
      <c r="AE239" s="702"/>
      <c r="AF239" s="702"/>
      <c r="AG239" s="758" t="s">
        <v>741</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726</v>
      </c>
      <c r="AE240" s="689"/>
      <c r="AF240" s="781"/>
      <c r="AG240" s="690" t="s">
        <v>742</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v>2022</v>
      </c>
      <c r="D242" s="102"/>
      <c r="E242" s="103" t="s">
        <v>692</v>
      </c>
      <c r="F242" s="103"/>
      <c r="G242" s="103"/>
      <c r="H242" s="104">
        <v>21</v>
      </c>
      <c r="I242" s="104"/>
      <c r="J242" s="105">
        <v>382</v>
      </c>
      <c r="K242" s="105"/>
      <c r="L242" s="105"/>
      <c r="M242" s="104"/>
      <c r="N242" s="106"/>
      <c r="O242" s="107" t="s">
        <v>715</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45.75" customHeight="1" x14ac:dyDescent="0.15">
      <c r="A243" s="775"/>
      <c r="B243" s="776"/>
      <c r="C243" s="122">
        <v>2022</v>
      </c>
      <c r="D243" s="123"/>
      <c r="E243" s="103" t="s">
        <v>692</v>
      </c>
      <c r="F243" s="103"/>
      <c r="G243" s="103"/>
      <c r="H243" s="104">
        <v>21</v>
      </c>
      <c r="I243" s="104"/>
      <c r="J243" s="770">
        <v>365</v>
      </c>
      <c r="K243" s="770"/>
      <c r="L243" s="770"/>
      <c r="M243" s="771"/>
      <c r="N243" s="772"/>
      <c r="O243" s="110" t="s">
        <v>716</v>
      </c>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57.75" customHeight="1" x14ac:dyDescent="0.15">
      <c r="A244" s="775"/>
      <c r="B244" s="776"/>
      <c r="C244" s="122">
        <v>2022</v>
      </c>
      <c r="D244" s="123"/>
      <c r="E244" s="103" t="s">
        <v>692</v>
      </c>
      <c r="F244" s="103"/>
      <c r="G244" s="103"/>
      <c r="H244" s="104">
        <v>21</v>
      </c>
      <c r="I244" s="104"/>
      <c r="J244" s="770">
        <v>363</v>
      </c>
      <c r="K244" s="770"/>
      <c r="L244" s="770"/>
      <c r="M244" s="771"/>
      <c r="N244" s="772"/>
      <c r="O244" s="110" t="s">
        <v>717</v>
      </c>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767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763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771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777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778</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718</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719</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720</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721</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722</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723</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724</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725</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t="s">
        <v>692</v>
      </c>
      <c r="F266" s="805"/>
      <c r="G266" s="805"/>
      <c r="H266" s="92" t="str">
        <f>IF(E266="","","-")</f>
        <v>-</v>
      </c>
      <c r="I266" s="805"/>
      <c r="J266" s="805"/>
      <c r="K266" s="92" t="str">
        <f>IF(I266="","","-")</f>
        <v/>
      </c>
      <c r="L266" s="121">
        <v>291</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c r="J267" s="805"/>
      <c r="K267" s="92"/>
      <c r="L267" s="121">
        <v>301</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727</v>
      </c>
      <c r="H268" s="805"/>
      <c r="I268" s="805"/>
      <c r="J268" s="152">
        <v>20</v>
      </c>
      <c r="K268" s="152"/>
      <c r="L268" s="121">
        <v>352</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thickBo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774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743</v>
      </c>
      <c r="H310" s="839"/>
      <c r="I310" s="839"/>
      <c r="J310" s="839"/>
      <c r="K310" s="840"/>
      <c r="L310" s="841" t="s">
        <v>747</v>
      </c>
      <c r="M310" s="842"/>
      <c r="N310" s="842"/>
      <c r="O310" s="842"/>
      <c r="P310" s="842"/>
      <c r="Q310" s="842"/>
      <c r="R310" s="842"/>
      <c r="S310" s="842"/>
      <c r="T310" s="842"/>
      <c r="U310" s="842"/>
      <c r="V310" s="842"/>
      <c r="W310" s="842"/>
      <c r="X310" s="843"/>
      <c r="Y310" s="844">
        <v>271</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x14ac:dyDescent="0.15">
      <c r="A311" s="814"/>
      <c r="B311" s="815"/>
      <c r="C311" s="815"/>
      <c r="D311" s="815"/>
      <c r="E311" s="815"/>
      <c r="F311" s="816"/>
      <c r="G311" s="824" t="s">
        <v>744</v>
      </c>
      <c r="H311" s="825"/>
      <c r="I311" s="825"/>
      <c r="J311" s="825"/>
      <c r="K311" s="826"/>
      <c r="L311" s="827" t="s">
        <v>748</v>
      </c>
      <c r="M311" s="828"/>
      <c r="N311" s="828"/>
      <c r="O311" s="828"/>
      <c r="P311" s="828"/>
      <c r="Q311" s="828"/>
      <c r="R311" s="828"/>
      <c r="S311" s="828"/>
      <c r="T311" s="828"/>
      <c r="U311" s="828"/>
      <c r="V311" s="828"/>
      <c r="W311" s="828"/>
      <c r="X311" s="829"/>
      <c r="Y311" s="830">
        <v>88</v>
      </c>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t="s">
        <v>745</v>
      </c>
      <c r="H312" s="825"/>
      <c r="I312" s="825"/>
      <c r="J312" s="825"/>
      <c r="K312" s="826"/>
      <c r="L312" s="827" t="s">
        <v>749</v>
      </c>
      <c r="M312" s="828"/>
      <c r="N312" s="828"/>
      <c r="O312" s="828"/>
      <c r="P312" s="828"/>
      <c r="Q312" s="828"/>
      <c r="R312" s="828"/>
      <c r="S312" s="828"/>
      <c r="T312" s="828"/>
      <c r="U312" s="828"/>
      <c r="V312" s="828"/>
      <c r="W312" s="828"/>
      <c r="X312" s="829"/>
      <c r="Y312" s="830">
        <v>69</v>
      </c>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15">
      <c r="A313" s="814"/>
      <c r="B313" s="815"/>
      <c r="C313" s="815"/>
      <c r="D313" s="815"/>
      <c r="E313" s="815"/>
      <c r="F313" s="816"/>
      <c r="G313" s="824" t="s">
        <v>746</v>
      </c>
      <c r="H313" s="825"/>
      <c r="I313" s="825"/>
      <c r="J313" s="825"/>
      <c r="K313" s="826"/>
      <c r="L313" s="827" t="s">
        <v>750</v>
      </c>
      <c r="M313" s="828"/>
      <c r="N313" s="828"/>
      <c r="O313" s="828"/>
      <c r="P313" s="828"/>
      <c r="Q313" s="828"/>
      <c r="R313" s="828"/>
      <c r="S313" s="828"/>
      <c r="T313" s="828"/>
      <c r="U313" s="828"/>
      <c r="V313" s="828"/>
      <c r="W313" s="828"/>
      <c r="X313" s="829"/>
      <c r="Y313" s="830">
        <v>89</v>
      </c>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517</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89.25" customHeight="1" x14ac:dyDescent="0.15">
      <c r="A366" s="873">
        <v>1</v>
      </c>
      <c r="B366" s="873">
        <v>1</v>
      </c>
      <c r="C366" s="874" t="s">
        <v>751</v>
      </c>
      <c r="D366" s="875"/>
      <c r="E366" s="875"/>
      <c r="F366" s="875"/>
      <c r="G366" s="875"/>
      <c r="H366" s="875"/>
      <c r="I366" s="875"/>
      <c r="J366" s="876">
        <v>2010001084213</v>
      </c>
      <c r="K366" s="877"/>
      <c r="L366" s="877"/>
      <c r="M366" s="877"/>
      <c r="N366" s="877"/>
      <c r="O366" s="877"/>
      <c r="P366" s="878" t="s">
        <v>760</v>
      </c>
      <c r="Q366" s="879"/>
      <c r="R366" s="879"/>
      <c r="S366" s="879"/>
      <c r="T366" s="879"/>
      <c r="U366" s="879"/>
      <c r="V366" s="879"/>
      <c r="W366" s="879"/>
      <c r="X366" s="879"/>
      <c r="Y366" s="880">
        <v>517</v>
      </c>
      <c r="Z366" s="881"/>
      <c r="AA366" s="881"/>
      <c r="AB366" s="882"/>
      <c r="AC366" s="883" t="s">
        <v>752</v>
      </c>
      <c r="AD366" s="884"/>
      <c r="AE366" s="884"/>
      <c r="AF366" s="884"/>
      <c r="AG366" s="884"/>
      <c r="AH366" s="867" t="s">
        <v>762</v>
      </c>
      <c r="AI366" s="868"/>
      <c r="AJ366" s="868"/>
      <c r="AK366" s="868"/>
      <c r="AL366" s="869" t="s">
        <v>728</v>
      </c>
      <c r="AM366" s="870"/>
      <c r="AN366" s="870"/>
      <c r="AO366" s="871"/>
      <c r="AP366" s="872" t="s">
        <v>728</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hidden="1"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92.25" customHeight="1" x14ac:dyDescent="0.15">
      <c r="A631" s="873">
        <v>1</v>
      </c>
      <c r="B631" s="873">
        <v>1</v>
      </c>
      <c r="C631" s="895" t="s">
        <v>775</v>
      </c>
      <c r="D631" s="895"/>
      <c r="E631" s="662" t="s">
        <v>759</v>
      </c>
      <c r="F631" s="896"/>
      <c r="G631" s="896"/>
      <c r="H631" s="896"/>
      <c r="I631" s="896"/>
      <c r="J631" s="876">
        <v>2010001084213</v>
      </c>
      <c r="K631" s="877"/>
      <c r="L631" s="877"/>
      <c r="M631" s="877"/>
      <c r="N631" s="877"/>
      <c r="O631" s="877"/>
      <c r="P631" s="878" t="s">
        <v>761</v>
      </c>
      <c r="Q631" s="879"/>
      <c r="R631" s="879"/>
      <c r="S631" s="879"/>
      <c r="T631" s="879"/>
      <c r="U631" s="879"/>
      <c r="V631" s="879"/>
      <c r="W631" s="879"/>
      <c r="X631" s="879"/>
      <c r="Y631" s="880">
        <v>1059</v>
      </c>
      <c r="Z631" s="881"/>
      <c r="AA631" s="881"/>
      <c r="AB631" s="882"/>
      <c r="AC631" s="883" t="s">
        <v>337</v>
      </c>
      <c r="AD631" s="884"/>
      <c r="AE631" s="884"/>
      <c r="AF631" s="884"/>
      <c r="AG631" s="884"/>
      <c r="AH631" s="885">
        <v>1</v>
      </c>
      <c r="AI631" s="886"/>
      <c r="AJ631" s="886"/>
      <c r="AK631" s="886"/>
      <c r="AL631" s="869">
        <v>87.7</v>
      </c>
      <c r="AM631" s="870"/>
      <c r="AN631" s="870"/>
      <c r="AO631" s="871"/>
      <c r="AP631" s="872" t="s">
        <v>776</v>
      </c>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2"/>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4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t="s">
        <v>726</v>
      </c>
      <c r="C2" s="13" t="str">
        <f>IF(B2="","",A2)</f>
        <v>医療分野の研究開発関連</v>
      </c>
      <c r="D2" s="13" t="str">
        <f>IF(C2="","",IF(D1&lt;&gt;"",CONCATENATE(D1,"、",C2),C2))</f>
        <v>医療分野の研究開発関連</v>
      </c>
      <c r="F2" s="12" t="s">
        <v>68</v>
      </c>
      <c r="G2" s="17" t="s">
        <v>726</v>
      </c>
      <c r="H2" s="13" t="str">
        <f>IF(G2="","",F2)</f>
        <v>一般会計</v>
      </c>
      <c r="I2" s="13" t="str">
        <f>IF(H2="","",IF(I1&lt;&gt;"",CONCATENATE(I1,"、",H2),H2))</f>
        <v>一般会計</v>
      </c>
      <c r="K2" s="14" t="s">
        <v>98</v>
      </c>
      <c r="L2" s="15" t="s">
        <v>726</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726</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医療分野の研究開発関連</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医療分野の研究開発関連</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医療分野の研究開発関連</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医療分野の研究開発関連</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医療分野の研究開発関連</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医療分野の研究開発関連</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医療分野の研究開発関連</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医療分野の研究開発関連</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医療分野の研究開発関連</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医療分野の研究開発関連</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医療分野の研究開発関連</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医療分野の研究開発関連</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医療分野の研究開発関連</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医療分野の研究開発関連</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医療分野の研究開発関連</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医療分野の研究開発関連</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医療分野の研究開発関連</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医療分野の研究開発関連</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医療分野の研究開発関連</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6"/>
      <c r="Z3" s="957"/>
      <c r="AA3" s="958"/>
      <c r="AB3" s="962"/>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39"/>
      <c r="H5" s="940"/>
      <c r="I5" s="940"/>
      <c r="J5" s="940"/>
      <c r="K5" s="940"/>
      <c r="L5" s="940"/>
      <c r="M5" s="940"/>
      <c r="N5" s="940"/>
      <c r="O5" s="941"/>
      <c r="P5" s="945"/>
      <c r="Q5" s="945"/>
      <c r="R5" s="945"/>
      <c r="S5" s="945"/>
      <c r="T5" s="945"/>
      <c r="U5" s="945"/>
      <c r="V5" s="945"/>
      <c r="W5" s="945"/>
      <c r="X5" s="946"/>
      <c r="Y5" s="237" t="s">
        <v>51</v>
      </c>
      <c r="Z5" s="948"/>
      <c r="AA5" s="949"/>
      <c r="AB5" s="462"/>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344</v>
      </c>
      <c r="B7" s="926"/>
      <c r="C7" s="926"/>
      <c r="D7" s="926"/>
      <c r="E7" s="926"/>
      <c r="F7" s="927"/>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8"/>
      <c r="B8" s="929"/>
      <c r="C8" s="929"/>
      <c r="D8" s="929"/>
      <c r="E8" s="929"/>
      <c r="F8" s="930"/>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39"/>
      <c r="H12" s="940"/>
      <c r="I12" s="940"/>
      <c r="J12" s="940"/>
      <c r="K12" s="940"/>
      <c r="L12" s="940"/>
      <c r="M12" s="940"/>
      <c r="N12" s="940"/>
      <c r="O12" s="941"/>
      <c r="P12" s="945"/>
      <c r="Q12" s="945"/>
      <c r="R12" s="945"/>
      <c r="S12" s="945"/>
      <c r="T12" s="945"/>
      <c r="U12" s="945"/>
      <c r="V12" s="945"/>
      <c r="W12" s="945"/>
      <c r="X12" s="946"/>
      <c r="Y12" s="237" t="s">
        <v>51</v>
      </c>
      <c r="Z12" s="948"/>
      <c r="AA12" s="949"/>
      <c r="AB12" s="462"/>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344</v>
      </c>
      <c r="B14" s="926"/>
      <c r="C14" s="926"/>
      <c r="D14" s="926"/>
      <c r="E14" s="926"/>
      <c r="F14" s="927"/>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8"/>
      <c r="B15" s="929"/>
      <c r="C15" s="929"/>
      <c r="D15" s="929"/>
      <c r="E15" s="929"/>
      <c r="F15" s="930"/>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39"/>
      <c r="H19" s="940"/>
      <c r="I19" s="940"/>
      <c r="J19" s="940"/>
      <c r="K19" s="940"/>
      <c r="L19" s="940"/>
      <c r="M19" s="940"/>
      <c r="N19" s="940"/>
      <c r="O19" s="941"/>
      <c r="P19" s="945"/>
      <c r="Q19" s="945"/>
      <c r="R19" s="945"/>
      <c r="S19" s="945"/>
      <c r="T19" s="945"/>
      <c r="U19" s="945"/>
      <c r="V19" s="945"/>
      <c r="W19" s="945"/>
      <c r="X19" s="946"/>
      <c r="Y19" s="237" t="s">
        <v>51</v>
      </c>
      <c r="Z19" s="948"/>
      <c r="AA19" s="949"/>
      <c r="AB19" s="462"/>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344</v>
      </c>
      <c r="B21" s="926"/>
      <c r="C21" s="926"/>
      <c r="D21" s="926"/>
      <c r="E21" s="926"/>
      <c r="F21" s="927"/>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8"/>
      <c r="B22" s="929"/>
      <c r="C22" s="929"/>
      <c r="D22" s="929"/>
      <c r="E22" s="929"/>
      <c r="F22" s="930"/>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39"/>
      <c r="H26" s="940"/>
      <c r="I26" s="940"/>
      <c r="J26" s="940"/>
      <c r="K26" s="940"/>
      <c r="L26" s="940"/>
      <c r="M26" s="940"/>
      <c r="N26" s="940"/>
      <c r="O26" s="941"/>
      <c r="P26" s="945"/>
      <c r="Q26" s="945"/>
      <c r="R26" s="945"/>
      <c r="S26" s="945"/>
      <c r="T26" s="945"/>
      <c r="U26" s="945"/>
      <c r="V26" s="945"/>
      <c r="W26" s="945"/>
      <c r="X26" s="946"/>
      <c r="Y26" s="237" t="s">
        <v>51</v>
      </c>
      <c r="Z26" s="948"/>
      <c r="AA26" s="949"/>
      <c r="AB26" s="462"/>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344</v>
      </c>
      <c r="B28" s="926"/>
      <c r="C28" s="926"/>
      <c r="D28" s="926"/>
      <c r="E28" s="926"/>
      <c r="F28" s="927"/>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8"/>
      <c r="B29" s="929"/>
      <c r="C29" s="929"/>
      <c r="D29" s="929"/>
      <c r="E29" s="929"/>
      <c r="F29" s="930"/>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39"/>
      <c r="H33" s="940"/>
      <c r="I33" s="940"/>
      <c r="J33" s="940"/>
      <c r="K33" s="940"/>
      <c r="L33" s="940"/>
      <c r="M33" s="940"/>
      <c r="N33" s="940"/>
      <c r="O33" s="941"/>
      <c r="P33" s="945"/>
      <c r="Q33" s="945"/>
      <c r="R33" s="945"/>
      <c r="S33" s="945"/>
      <c r="T33" s="945"/>
      <c r="U33" s="945"/>
      <c r="V33" s="945"/>
      <c r="W33" s="945"/>
      <c r="X33" s="946"/>
      <c r="Y33" s="237" t="s">
        <v>51</v>
      </c>
      <c r="Z33" s="948"/>
      <c r="AA33" s="949"/>
      <c r="AB33" s="462"/>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344</v>
      </c>
      <c r="B35" s="926"/>
      <c r="C35" s="926"/>
      <c r="D35" s="926"/>
      <c r="E35" s="926"/>
      <c r="F35" s="927"/>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8"/>
      <c r="B36" s="929"/>
      <c r="C36" s="929"/>
      <c r="D36" s="929"/>
      <c r="E36" s="929"/>
      <c r="F36" s="930"/>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39"/>
      <c r="H40" s="940"/>
      <c r="I40" s="940"/>
      <c r="J40" s="940"/>
      <c r="K40" s="940"/>
      <c r="L40" s="940"/>
      <c r="M40" s="940"/>
      <c r="N40" s="940"/>
      <c r="O40" s="941"/>
      <c r="P40" s="945"/>
      <c r="Q40" s="945"/>
      <c r="R40" s="945"/>
      <c r="S40" s="945"/>
      <c r="T40" s="945"/>
      <c r="U40" s="945"/>
      <c r="V40" s="945"/>
      <c r="W40" s="945"/>
      <c r="X40" s="946"/>
      <c r="Y40" s="237" t="s">
        <v>51</v>
      </c>
      <c r="Z40" s="948"/>
      <c r="AA40" s="949"/>
      <c r="AB40" s="462"/>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344</v>
      </c>
      <c r="B42" s="926"/>
      <c r="C42" s="926"/>
      <c r="D42" s="926"/>
      <c r="E42" s="926"/>
      <c r="F42" s="927"/>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8"/>
      <c r="B43" s="929"/>
      <c r="C43" s="929"/>
      <c r="D43" s="929"/>
      <c r="E43" s="929"/>
      <c r="F43" s="930"/>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39"/>
      <c r="H47" s="940"/>
      <c r="I47" s="940"/>
      <c r="J47" s="940"/>
      <c r="K47" s="940"/>
      <c r="L47" s="940"/>
      <c r="M47" s="940"/>
      <c r="N47" s="940"/>
      <c r="O47" s="941"/>
      <c r="P47" s="945"/>
      <c r="Q47" s="945"/>
      <c r="R47" s="945"/>
      <c r="S47" s="945"/>
      <c r="T47" s="945"/>
      <c r="U47" s="945"/>
      <c r="V47" s="945"/>
      <c r="W47" s="945"/>
      <c r="X47" s="946"/>
      <c r="Y47" s="237" t="s">
        <v>51</v>
      </c>
      <c r="Z47" s="948"/>
      <c r="AA47" s="949"/>
      <c r="AB47" s="462"/>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344</v>
      </c>
      <c r="B49" s="926"/>
      <c r="C49" s="926"/>
      <c r="D49" s="926"/>
      <c r="E49" s="926"/>
      <c r="F49" s="927"/>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8"/>
      <c r="B50" s="929"/>
      <c r="C50" s="929"/>
      <c r="D50" s="929"/>
      <c r="E50" s="929"/>
      <c r="F50" s="930"/>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39"/>
      <c r="H54" s="940"/>
      <c r="I54" s="940"/>
      <c r="J54" s="940"/>
      <c r="K54" s="940"/>
      <c r="L54" s="940"/>
      <c r="M54" s="940"/>
      <c r="N54" s="940"/>
      <c r="O54" s="941"/>
      <c r="P54" s="945"/>
      <c r="Q54" s="945"/>
      <c r="R54" s="945"/>
      <c r="S54" s="945"/>
      <c r="T54" s="945"/>
      <c r="U54" s="945"/>
      <c r="V54" s="945"/>
      <c r="W54" s="945"/>
      <c r="X54" s="946"/>
      <c r="Y54" s="237" t="s">
        <v>51</v>
      </c>
      <c r="Z54" s="948"/>
      <c r="AA54" s="949"/>
      <c r="AB54" s="462"/>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344</v>
      </c>
      <c r="B56" s="926"/>
      <c r="C56" s="926"/>
      <c r="D56" s="926"/>
      <c r="E56" s="926"/>
      <c r="F56" s="927"/>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8"/>
      <c r="B57" s="929"/>
      <c r="C57" s="929"/>
      <c r="D57" s="929"/>
      <c r="E57" s="929"/>
      <c r="F57" s="930"/>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39"/>
      <c r="H61" s="940"/>
      <c r="I61" s="940"/>
      <c r="J61" s="940"/>
      <c r="K61" s="940"/>
      <c r="L61" s="940"/>
      <c r="M61" s="940"/>
      <c r="N61" s="940"/>
      <c r="O61" s="941"/>
      <c r="P61" s="945"/>
      <c r="Q61" s="945"/>
      <c r="R61" s="945"/>
      <c r="S61" s="945"/>
      <c r="T61" s="945"/>
      <c r="U61" s="945"/>
      <c r="V61" s="945"/>
      <c r="W61" s="945"/>
      <c r="X61" s="946"/>
      <c r="Y61" s="237" t="s">
        <v>51</v>
      </c>
      <c r="Z61" s="948"/>
      <c r="AA61" s="949"/>
      <c r="AB61" s="462"/>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344</v>
      </c>
      <c r="B63" s="926"/>
      <c r="C63" s="926"/>
      <c r="D63" s="926"/>
      <c r="E63" s="926"/>
      <c r="F63" s="927"/>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8"/>
      <c r="B64" s="929"/>
      <c r="C64" s="929"/>
      <c r="D64" s="929"/>
      <c r="E64" s="929"/>
      <c r="F64" s="930"/>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39"/>
      <c r="H68" s="940"/>
      <c r="I68" s="940"/>
      <c r="J68" s="940"/>
      <c r="K68" s="940"/>
      <c r="L68" s="940"/>
      <c r="M68" s="940"/>
      <c r="N68" s="940"/>
      <c r="O68" s="941"/>
      <c r="P68" s="945"/>
      <c r="Q68" s="945"/>
      <c r="R68" s="945"/>
      <c r="S68" s="945"/>
      <c r="T68" s="945"/>
      <c r="U68" s="945"/>
      <c r="V68" s="945"/>
      <c r="W68" s="945"/>
      <c r="X68" s="946"/>
      <c r="Y68" s="237" t="s">
        <v>51</v>
      </c>
      <c r="Z68" s="948"/>
      <c r="AA68" s="949"/>
      <c r="AB68" s="462"/>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344</v>
      </c>
      <c r="B70" s="926"/>
      <c r="C70" s="926"/>
      <c r="D70" s="926"/>
      <c r="E70" s="926"/>
      <c r="F70" s="927"/>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4" sqref="C4:I4"/>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永島 僚祐(nagashima-ryousuke)</cp:lastModifiedBy>
  <cp:lastPrinted>2022-05-27T02:18:01Z</cp:lastPrinted>
  <dcterms:created xsi:type="dcterms:W3CDTF">2012-03-13T00:50:25Z</dcterms:created>
  <dcterms:modified xsi:type="dcterms:W3CDTF">2022-08-29T01:56:21Z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