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8" i="11"/>
  <c r="AY327" i="11"/>
  <c r="AY326" i="11"/>
  <c r="AY324" i="11"/>
  <c r="AY323" i="11"/>
  <c r="AY322" i="11"/>
  <c r="AY321" i="11"/>
  <c r="AY330" i="11" s="1"/>
  <c r="AY337" i="11" l="1"/>
  <c r="AY338" i="11"/>
  <c r="AY340" i="11"/>
  <c r="AY336" i="11"/>
  <c r="AY341" i="11"/>
  <c r="AY398" i="11"/>
  <c r="AY397" i="11"/>
  <c r="AY331" i="11"/>
  <c r="AY332" i="11"/>
  <c r="AY325" i="11"/>
  <c r="AY329" i="11"/>
  <c r="AY333"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5" i="11"/>
  <c r="AY151" i="11"/>
  <c r="AY146" i="11"/>
  <c r="AY150" i="11" s="1"/>
  <c r="AY130" i="11"/>
  <c r="AY129" i="11"/>
  <c r="AY128" i="11"/>
  <c r="AY127" i="11"/>
  <c r="AY131" i="11" s="1"/>
  <c r="AY125" i="11"/>
  <c r="AY124" i="11"/>
  <c r="AY122" i="11"/>
  <c r="AY123" i="11" s="1"/>
  <c r="AY121" i="11"/>
  <c r="AY117" i="11"/>
  <c r="AY113" i="11"/>
  <c r="AY112" i="11"/>
  <c r="AY120" i="11" s="1"/>
  <c r="AY99" i="11"/>
  <c r="AY101" i="11" s="1"/>
  <c r="AY98" i="11"/>
  <c r="AY102" i="11"/>
  <c r="AY104" i="11" s="1"/>
  <c r="AY100" i="11" l="1"/>
  <c r="AY114" i="11"/>
  <c r="AY118" i="11"/>
  <c r="AY126" i="11"/>
  <c r="AY152" i="11"/>
  <c r="AY172" i="11"/>
  <c r="AY198" i="11"/>
  <c r="AY115" i="11"/>
  <c r="AY119" i="11"/>
  <c r="AY153" i="11"/>
  <c r="AY138" i="11"/>
  <c r="AY116"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2" i="11"/>
  <c r="AY86" i="11"/>
  <c r="AY90" i="11"/>
  <c r="AY94" i="11"/>
  <c r="AY63"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<sst xmlns="http://schemas.openxmlformats.org/spreadsheetml/2006/main" count="2065" uniqueCount="767">
  <si>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</si>
  <si>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</si>
  <si>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</si>
  <si>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</si>
  <si>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</si>
  <si>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</si>
  <si>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</si>
  <si>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</si>
  <si>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</si>
  <si>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</si>
  <si>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</si>
  <si>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</si>
  <si>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</si>
  <si>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</si>
  <si>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</si>
  <si>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</si>
  <si>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</si>
  <si>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</si>
  <si>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</si>
  <si>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</si>
  <si>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</si>
  <si>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</si>
  <si>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</si>
  <si>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</si>
  <si>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</si>
  <si>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</si>
  <si>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</si>
  <si>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</si>
  <si>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</si>
  <si>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</si>
  <si>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</si>
  <si>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</si>
  <si>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</si>
  <si>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</si>
  <si>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</si>
  <si>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</si>
  <si>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</si>
  <si>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</si>
  <si>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</si>
  <si>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</si>
  <si>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</si>
  <si>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</si>
  <si>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</si>
  <si>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</si>
  <si>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</si>
  <si>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</si>
  <si>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</si>
  <si>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</si>
  <si>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</si>
  <si>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</si>
  <si>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</si>
  <si>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</si>
  <si>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</si>
  <si>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</si>
  <si>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</si>
  <si>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</si>
  <si>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</si>
  <si>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</si>
  <si>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</si>
  <si>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</si>
  <si>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</si>
  <si>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</si>
  <si>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</si>
  <si>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</si>
  <si>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</si>
  <si>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</si>
  <si>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</si>
  <si>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</si>
  <si>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</si>
  <si>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</si>
  <si>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</si>
  <si>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</si>
  <si>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</si>
  <si>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</si>
  <si>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</si>
  <si>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</si>
  <si>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</si>
  <si>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</si>
  <si>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</si>
  <si>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</si>
  <si>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</si>
  <si>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</si>
  <si>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</si>
  <si>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</si>
  <si>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</si>
  <si>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</si>
  <si>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</si>
  <si>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</si>
  <si>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</si>
  <si>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</si>
  <si>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</si>
  <si>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</si>
  <si>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</si>
  <si>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</si>
  <si>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</si>
  <si>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</si>
  <si>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</si>
  <si>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</si>
  <si>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</si>
  <si>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</si>
  <si>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</si>
  <si>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</si>
  <si>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</si>
  <si>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</si>
  <si>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</si>
  <si>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</si>
  <si>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</si>
  <si>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</si>
  <si>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</si>
  <si>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</si>
  <si>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</si>
  <si>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</si>
  <si>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</si>
  <si>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</si>
  <si>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</si>
  <si>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</si>
  <si>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</si>
  <si>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</si>
  <si>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</si>
  <si>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</si>
  <si>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</si>
  <si>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</si>
  <si>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</si>
  <si>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</si>
  <si>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</si>
  <si>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</si>
  <si>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</si>
  <si>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</si>
  <si>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</si>
  <si>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</si>
  <si>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</si>
  <si>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</si>
  <si>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</si>
  <si>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</si>
  <si>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</si>
  <si>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</si>
  <si>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</si>
  <si>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</si>
  <si>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</si>
  <si>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</si>
  <si>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</si>
  <si>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</si>
  <si>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</si>
  <si>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</si>
  <si>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</si>
  <si>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</si>
  <si>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</si>
  <si>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</si>
  <si>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</si>
  <si>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</si>
  <si>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</si>
  <si>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</si>
  <si>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</si>
  <si>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</si>
  <si>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</si>
  <si>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</si>
  <si>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</si>
  <si>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</si>
  <si>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</si>
  <si>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</si>
  <si>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</si>
  <si>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</si>
  <si>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</si>
  <si>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</si>
  <si>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</si>
  <si>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</si>
  <si>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</si>
  <si>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</si>
  <si>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</si>
  <si>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</si>
  <si>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</si>
  <si>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</si>
  <si>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</si>
  <si>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</si>
  <si>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</si>
  <si>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</si>
  <si>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</si>
  <si>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</si>
  <si>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</si>
  <si>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</si>
  <si>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</si>
  <si>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</si>
  <si>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</si>
  <si>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</si>
  <si>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</si>
  <si>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</si>
  <si>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</si>
  <si>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</si>
  <si>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</si>
  <si>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</si>
  <si>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</si>
  <si>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</si>
  <si>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</si>
  <si>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</si>
  <si>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</si>
  <si>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</si>
  <si>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</si>
  <si>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</si>
  <si>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</si>
  <si>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</si>
  <si>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</si>
  <si>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</si>
  <si>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</si>
  <si>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</si>
  <si>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</si>
  <si>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</si>
  <si>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</si>
  <si>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</si>
  <si>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</si>
  <si>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</si>
  <si>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</si>
  <si>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</si>
  <si>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</si>
  <si>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</si>
  <si>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</si>
  <si>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</si>
  <si>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</si>
  <si>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</si>
  <si>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</si>
  <si>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</si>
  <si>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</si>
  <si>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</si>
  <si>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</si>
  <si>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</si>
  <si>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</si>
  <si>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</si>
  <si>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</si>
  <si>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</si>
  <si>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</si>
  <si>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</si>
  <si>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</si>
  <si>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</si>
  <si>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</si>
  <si>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</si>
  <si>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</si>
  <si>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</si>
  <si>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</si>
  <si>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</si>
  <si>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</si>
  <si>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</si>
  <si>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</si>
  <si>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</si>
  <si>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</si>
  <si>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</si>
  <si>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</si>
  <si>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</si>
  <si>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</si>
  <si>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</si>
  <si>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</si>
  <si>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</si>
  <si>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</si>
  <si>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</si>
  <si>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</si>
  <si>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</si>
  <si>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</si>
  <si>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</si>
  <si>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</si>
  <si>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</si>
  <si>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</si>
  <si>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</si>
  <si>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</si>
  <si>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</si>
  <si>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</si>
  <si>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</si>
  <si>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</si>
  <si>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</si>
  <si>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</si>
  <si>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</si>
  <si>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</si>
  <si>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</si>
  <si>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</si>
  <si>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</si>
  <si>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</si>
  <si>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</si>
  <si>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</si>
  <si>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</si>
  <si>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</si>
  <si>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</si>
  <si>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</si>
  <si>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</si>
  <si>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</si>
  <si>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</si>
  <si>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</si>
  <si>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</si>
  <si>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</si>
  <si>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</si>
  <si>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</si>
  <si>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</si>
  <si>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</si>
  <si>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</si>
  <si>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</si>
  <si>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</si>
  <si>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</si>
  <si>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</si>
  <si>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</si>
  <si>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</si>
  <si>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</si>
  <si>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</si>
  <si>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</si>
  <si>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</si>
  <si>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</si>
  <si>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</si>
  <si>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</si>
  <si>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</si>
  <si>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</si>
  <si>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</si>
  <si>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</si>
  <si>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</si>
  <si>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</si>
  <si>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</si>
  <si>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</si>
  <si>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</si>
  <si>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</si>
  <si>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</si>
  <si>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</si>
  <si>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</si>
  <si>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</si>
  <si>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</si>
  <si>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</si>
  <si>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</si>
  <si>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</si>
  <si>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</si>
  <si>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</si>
  <si>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</si>
  <si>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</si>
  <si>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</si>
  <si>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</si>
  <si>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</si>
  <si>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</si>
  <si>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</si>
  <si>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</si>
  <si>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</si>
  <si>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</si>
  <si>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</si>
  <si>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</si>
  <si>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</si>
  <si>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</si>
  <si>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</si>
  <si>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</si>
  <si>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</si>
  <si>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</si>
  <si>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</si>
  <si>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</si>
  <si>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</si>
  <si>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</si>
  <si>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</si>
  <si>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</si>
  <si>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</si>
  <si>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</si>
  <si>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</si>
  <si>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</si>
  <si>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</si>
  <si>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</si>
  <si>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</si>
  <si>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</si>
  <si>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</si>
  <si>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</si>
  <si>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</si>
  <si>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</si>
  <si>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</si>
  <si>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</si>
  <si>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</si>
  <si>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</si>
  <si>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</si>
  <si>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</si>
  <si>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</si>
  <si>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</si>
  <si>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</si>
  <si>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</si>
  <si>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</si>
  <si>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</si>
  <si>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</si>
  <si>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</si>
  <si>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</si>
  <si>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</si>
  <si>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</si>
  <si>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</si>
  <si>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</si>
  <si>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</si>
  <si>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</si>
  <si>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</si>
  <si>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</si>
  <si>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</si>
  <si>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</si>
  <si>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</si>
  <si>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</si>
  <si>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</si>
  <si>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</si>
  <si>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</si>
  <si>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</si>
  <si>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</si>
  <si>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</si>
  <si>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</si>
  <si>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</si>
  <si>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</si>
  <si>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</si>
  <si>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</si>
  <si>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</si>
  <si>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</si>
  <si>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</si>
  <si>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</si>
  <si>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</si>
  <si>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</si>
  <si>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</si>
  <si>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</si>
  <si>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</si>
  <si>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</si>
  <si>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</si>
  <si>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</si>
  <si>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</si>
  <si>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</si>
  <si>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</si>
  <si>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</si>
  <si>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</si>
  <si>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</si>
  <si>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</si>
  <si>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</si>
  <si>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</si>
  <si>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</si>
  <si>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</si>
  <si>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</si>
  <si>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</si>
  <si>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</si>
  <si>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</si>
  <si>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</si>
  <si>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</si>
  <si>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</si>
  <si>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</si>
  <si>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</si>
  <si>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</si>
  <si>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</si>
  <si>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</si>
  <si>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</si>
  <si>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</si>
  <si>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</si>
  <si>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</si>
  <si>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</si>
  <si>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</si>
  <si>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</si>
  <si>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</si>
  <si>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</si>
  <si>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</si>
  <si>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</si>
  <si>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</si>
  <si>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</si>
  <si>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</si>
  <si>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</si>
  <si>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</si>
  <si>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</si>
  <si>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</si>
  <si>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</si>
  <si>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</si>
  <si>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</si>
  <si>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</si>
  <si>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</si>
  <si>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</si>
  <si>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</si>
  <si>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</si>
  <si>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</si>
  <si>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</si>
  <si>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</si>
  <si>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</si>
  <si>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</si>
  <si>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</si>
  <si>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</si>
  <si>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</si>
  <si>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</si>
  <si>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</si>
  <si>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</si>
  <si>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</si>
  <si>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</si>
  <si>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</si>
  <si>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</si>
  <si>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</si>
  <si>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</si>
  <si>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</si>
  <si>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</si>
  <si>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</si>
  <si>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</si>
  <si>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</si>
  <si>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</si>
  <si>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</si>
  <si>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</si>
  <si>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</si>
  <si>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</si>
  <si>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</si>
  <si>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</si>
  <si>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</si>
  <si>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</si>
  <si>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</si>
  <si>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</si>
  <si>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</si>
  <si>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</si>
  <si>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</si>
  <si>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</si>
  <si>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</si>
  <si>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</si>
  <si>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</si>
  <si>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</si>
  <si>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</si>
  <si>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</si>
  <si>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</si>
  <si>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</si>
  <si>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</si>
  <si>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</si>
  <si>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</si>
  <si>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</si>
  <si>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</si>
  <si>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</si>
  <si>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</si>
  <si>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</si>
  <si>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</si>
  <si>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</si>
  <si>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</si>
  <si>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</si>
  <si>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</si>
  <si>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</si>
  <si>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</si>
  <si>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</si>
  <si>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</si>
  <si>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</si>
  <si>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</si>
  <si>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</si>
  <si>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</si>
  <si>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</si>
  <si>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</si>
  <si>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</si>
  <si>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</si>
  <si>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</si>
  <si>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</si>
  <si>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</si>
  <si>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</si>
  <si>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</si>
  <si>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</si>
  <si>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</si>
  <si>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</si>
  <si>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</si>
  <si>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</si>
  <si>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</si>
  <si>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</si>
  <si>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</si>
  <si>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</si>
  <si>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</si>
  <si>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</si>
  <si>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</si>
  <si>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</si>
  <si>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</si>
  <si>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</si>
  <si>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</si>
  <si>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</si>
  <si>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</si>
  <si>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</si>
  <si>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</si>
  <si>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</si>
  <si>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</si>
  <si>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</si>
  <si>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</si>
  <si>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</si>
  <si>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</si>
  <si>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</si>
  <si>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</si>
  <si>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</si>
  <si>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</si>
  <si>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</si>
  <si>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</si>
  <si>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</si>
  <si>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</si>
  <si>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</si>
  <si>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</si>
  <si>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</si>
  <si>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</si>
  <si>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</si>
  <si>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</si>
  <si>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</si>
  <si>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</si>
  <si>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</si>
  <si>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</si>
  <si>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</si>
  <si>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</si>
  <si>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</si>
  <si>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</si>
  <si>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</si>
  <si>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</si>
  <si>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</si>
  <si>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</si>
  <si>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</si>
  <si>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</si>
  <si>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</si>
  <si>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</si>
  <si>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</si>
  <si>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</si>
  <si>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</si>
  <si>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</si>
  <si>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</si>
  <si>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</si>
  <si>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</si>
  <si>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</si>
  <si>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</si>
  <si>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</si>
  <si>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</si>
  <si>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</si>
  <si>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</si>
  <si>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</si>
  <si>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</si>
  <si>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</si>
  <si>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</si>
  <si>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</si>
  <si>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</si>
  <si>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</si>
  <si>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</si>
  <si>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</si>
  <si>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</si>
  <si>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</si>
  <si>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</si>
  <si>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</si>
  <si>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</si>
  <si>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</si>
  <si>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</si>
  <si>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</si>
  <si>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</si>
  <si>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</si>
  <si>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</si>
  <si>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</si>
  <si>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</si>
  <si>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</si>
  <si>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</si>
  <si>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</si>
  <si>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</si>
  <si>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</si>
  <si>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</si>
  <si>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</si>
  <si>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</si>
  <si>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</si>
  <si>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</si>
  <si>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</si>
  <si>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</si>
  <si>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</si>
  <si>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</si>
  <si>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</si>
  <si>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</si>
  <si>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</si>
  <si>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</si>
  <si>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</si>
  <si>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</si>
  <si>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</si>
  <si>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</si>
  <si>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</si>
  <si>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</si>
  <si>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</si>
  <si>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</si>
  <si>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</si>
  <si>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</si>
  <si>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</si>
  <si>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</si>
  <si>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</si>
  <si>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</si>
  <si>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</si>
  <si>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</si>
  <si>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</si>
  <si>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</si>
  <si>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</si>
  <si>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</si>
  <si>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</si>
  <si>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</si>
  <si>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</si>
  <si>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</si>
  <si>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</si>
  <si>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</si>
  <si>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</si>
  <si>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</si>
  <si>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</si>
  <si>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</si>
  <si>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</si>
  <si>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</si>
  <si>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</si>
  <si>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</si>
  <si>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</si>
  <si>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</si>
  <si>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</si>
  <si>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</si>
  <si>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</si>
  <si>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</si>
  <si>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</si>
  <si>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</si>
  <si>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</si>
  <si>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</si>
  <si>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</si>
  <si>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</si>
  <si>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</si>
  <si>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</si>
  <si>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</si>
  <si>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医療費供給面統計システム</t>
  </si>
  <si>
    <t>保険局</t>
  </si>
  <si>
    <t>平成8年度</t>
  </si>
  <si>
    <t>調査課</t>
  </si>
  <si>
    <t>統計法第19条</t>
  </si>
  <si>
    <t>-</t>
  </si>
  <si>
    <t>医療費の動向を把握し、制度改正や診療報酬改定等の医療保険行政の政策決定の際の基礎資料とする。</t>
  </si>
  <si>
    <t>医療費適正化対策推進業務庁費</t>
  </si>
  <si>
    <t>医療費データに基づく医療費動向の公表</t>
  </si>
  <si>
    <t>公表資料の種類数</t>
  </si>
  <si>
    <t>種類</t>
  </si>
  <si>
    <t>医療費等の統計データ</t>
  </si>
  <si>
    <t>集計・分析した資料の種類数</t>
  </si>
  <si>
    <t>執行額／公表種類の事業数　　　　　　</t>
    <phoneticPr fontId="5"/>
  </si>
  <si>
    <t>百万円</t>
  </si>
  <si>
    <t>18/2</t>
  </si>
  <si>
    <t>33/2</t>
  </si>
  <si>
    <t>／　</t>
    <phoneticPr fontId="5"/>
  </si>
  <si>
    <t>250</t>
  </si>
  <si>
    <t>216</t>
  </si>
  <si>
    <t>249</t>
  </si>
  <si>
    <t>261</t>
  </si>
  <si>
    <t>266</t>
  </si>
  <si>
    <t>265</t>
  </si>
  <si>
    <t>270</t>
  </si>
  <si>
    <t>278</t>
  </si>
  <si>
    <t>○</t>
  </si>
  <si>
    <t>厚労</t>
  </si>
  <si>
    <t>-</t>
    <phoneticPr fontId="5"/>
  </si>
  <si>
    <t>制度改正や診療報酬改定等の医療保険行政の政策決定の際の基礎資料を得るため、医療供給サイドからの医療費データを収集し、体系的に管理することにより、医療機関の種類、規模別や制度別、被保険者・被扶養者別等に医療費の動向を分析する。</t>
    <phoneticPr fontId="5"/>
  </si>
  <si>
    <t>32/2</t>
    <phoneticPr fontId="5"/>
  </si>
  <si>
    <t>制度改正、診療報酬改定等の企画・立案の資料等に活用しており、国民や社会のニーズを反映している。</t>
  </si>
  <si>
    <t>本システムにより作成される医療費の動向調査は、統計法上の統計調査（一般統計）となっており、地方自治体等に委ねることはできない。</t>
    <phoneticPr fontId="5"/>
  </si>
  <si>
    <t>医療保険制度を円滑に運営するために医療費の動向を迅速かつ正確に把握することが必要不可欠であり、優先度が高い事業である。</t>
    <phoneticPr fontId="5"/>
  </si>
  <si>
    <t>有</t>
  </si>
  <si>
    <t>一部業務については、会計法及び予算決算及び会計令に基づく少額の随意契約及び競争を許さない随意契約を行っている。　</t>
    <phoneticPr fontId="5"/>
  </si>
  <si>
    <t>無</t>
  </si>
  <si>
    <t>‐</t>
  </si>
  <si>
    <t>一般競争入札による落札方式（最低価格）によりコスト削減に努めている。</t>
    <phoneticPr fontId="5"/>
  </si>
  <si>
    <t>-</t>
    <phoneticPr fontId="5"/>
  </si>
  <si>
    <t>事業の適切な遂行について必要な経費に限定されている。</t>
    <rPh sb="0" eb="2">
      <t>ジギョウ</t>
    </rPh>
    <rPh sb="3" eb="5">
      <t>テキセツ</t>
    </rPh>
    <rPh sb="6" eb="8">
      <t>スイコウ</t>
    </rPh>
    <rPh sb="12" eb="14">
      <t>ヒツヨウ</t>
    </rPh>
    <rPh sb="15" eb="17">
      <t>ケイヒ</t>
    </rPh>
    <rPh sb="18" eb="20">
      <t>ゲンテイ</t>
    </rPh>
    <phoneticPr fontId="5"/>
  </si>
  <si>
    <t>成果実績が目標に達しており、効果的に実施できている。</t>
    <phoneticPr fontId="5"/>
  </si>
  <si>
    <t>システム開発等においては、調達に際し、改めて開発対象の範囲を精査し、一般競争入札（最低価格）による落札方式により業者を選定しているため。</t>
    <rPh sb="4" eb="6">
      <t>カイハツ</t>
    </rPh>
    <rPh sb="6" eb="7">
      <t>トウ</t>
    </rPh>
    <rPh sb="13" eb="15">
      <t>チョウタツ</t>
    </rPh>
    <rPh sb="16" eb="17">
      <t>サイ</t>
    </rPh>
    <rPh sb="19" eb="20">
      <t>アラタ</t>
    </rPh>
    <rPh sb="22" eb="24">
      <t>カイハツ</t>
    </rPh>
    <rPh sb="24" eb="26">
      <t>タイショウ</t>
    </rPh>
    <rPh sb="27" eb="29">
      <t>ハンイ</t>
    </rPh>
    <rPh sb="30" eb="32">
      <t>セイサ</t>
    </rPh>
    <rPh sb="34" eb="36">
      <t>イッパン</t>
    </rPh>
    <rPh sb="36" eb="38">
      <t>キョウソウ</t>
    </rPh>
    <rPh sb="38" eb="40">
      <t>ニュウサツ</t>
    </rPh>
    <rPh sb="41" eb="43">
      <t>サイテイ</t>
    </rPh>
    <rPh sb="43" eb="45">
      <t>カカク</t>
    </rPh>
    <rPh sb="49" eb="51">
      <t>ラクサツ</t>
    </rPh>
    <rPh sb="51" eb="53">
      <t>ホウシキ</t>
    </rPh>
    <rPh sb="56" eb="58">
      <t>ギョウシャ</t>
    </rPh>
    <rPh sb="59" eb="61">
      <t>センテイ</t>
    </rPh>
    <phoneticPr fontId="5"/>
  </si>
  <si>
    <t>見込みに見合ったものとなっている。</t>
    <phoneticPr fontId="5"/>
  </si>
  <si>
    <t>制度別、医療機関種類別の医療費等の集計・分析を行い、制度改正、診療報酬改定等の企画・立案の基礎資料に活用している。
また、集計・分析結果を厚生労働省のHP及び政府統計の総合窓口（e-Stat）を活用し公表している。</t>
    <phoneticPr fontId="5"/>
  </si>
  <si>
    <t>今後も法律改正等に伴う各統計・分析システムの開発について、執行実績及び競争入札の実績も踏まえつつ予算要求額の精査を行う。
また、効率化・予算等を重視した開発に取り組むとともに、一般競争による入札により契約を行い適切に予算を執行する。</t>
    <phoneticPr fontId="5"/>
  </si>
  <si>
    <t>A.社会保険診療報酬支払基金</t>
    <rPh sb="2" eb="4">
      <t>シャカイ</t>
    </rPh>
    <rPh sb="4" eb="6">
      <t>ホケン</t>
    </rPh>
    <rPh sb="6" eb="8">
      <t>シンリョウ</t>
    </rPh>
    <rPh sb="8" eb="10">
      <t>ホウシュウ</t>
    </rPh>
    <rPh sb="10" eb="12">
      <t>シハライ</t>
    </rPh>
    <rPh sb="12" eb="14">
      <t>キキン</t>
    </rPh>
    <phoneticPr fontId="5"/>
  </si>
  <si>
    <t>B.公益社団法人国民健康保険中央会</t>
    <rPh sb="2" eb="4">
      <t>コウエキ</t>
    </rPh>
    <rPh sb="4" eb="6">
      <t>シャダン</t>
    </rPh>
    <rPh sb="6" eb="8">
      <t>ホウジン</t>
    </rPh>
    <rPh sb="8" eb="10">
      <t>コクミン</t>
    </rPh>
    <rPh sb="10" eb="12">
      <t>ケンコウ</t>
    </rPh>
    <rPh sb="12" eb="14">
      <t>ホケン</t>
    </rPh>
    <rPh sb="14" eb="17">
      <t>チュウオウカイ</t>
    </rPh>
    <phoneticPr fontId="5"/>
  </si>
  <si>
    <t>D.日本システムウェア株式会社</t>
    <rPh sb="2" eb="4">
      <t>ニホン</t>
    </rPh>
    <rPh sb="11" eb="15">
      <t>カブシキガイシャ</t>
    </rPh>
    <phoneticPr fontId="5"/>
  </si>
  <si>
    <t>雑役務費</t>
    <rPh sb="0" eb="1">
      <t>ザツ</t>
    </rPh>
    <rPh sb="1" eb="4">
      <t>エキムヒ</t>
    </rPh>
    <phoneticPr fontId="5"/>
  </si>
  <si>
    <t>医療費データの提供</t>
    <rPh sb="0" eb="3">
      <t>イリョウヒ</t>
    </rPh>
    <rPh sb="7" eb="9">
      <t>テイキョウ</t>
    </rPh>
    <phoneticPr fontId="5"/>
  </si>
  <si>
    <t>雑役務費</t>
    <rPh sb="0" eb="1">
      <t>ザツ</t>
    </rPh>
    <rPh sb="1" eb="3">
      <t>エキム</t>
    </rPh>
    <rPh sb="3" eb="4">
      <t>ヒ</t>
    </rPh>
    <phoneticPr fontId="5"/>
  </si>
  <si>
    <t>医療機関医療費動向分析システム運用支援一式</t>
    <phoneticPr fontId="5"/>
  </si>
  <si>
    <t>医療費供給面統計システム改修等一式
　（歯科レセプト分析システム構築）</t>
    <phoneticPr fontId="5"/>
  </si>
  <si>
    <t>雑役務費</t>
    <rPh sb="0" eb="4">
      <t>ザツエキムヒ</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</si>
  <si>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</si>
  <si>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医療費概算要求分及び保険者不明分データの提供</t>
    <rPh sb="0" eb="3">
      <t>イリョウヒ</t>
    </rPh>
    <rPh sb="3" eb="5">
      <t>ガイサン</t>
    </rPh>
    <rPh sb="5" eb="8">
      <t>ヨウキュウブン</t>
    </rPh>
    <rPh sb="8" eb="9">
      <t>オヨ</t>
    </rPh>
    <rPh sb="10" eb="13">
      <t>ホケンシャ</t>
    </rPh>
    <rPh sb="13" eb="15">
      <t>フメイ</t>
    </rPh>
    <rPh sb="15" eb="16">
      <t>ブン</t>
    </rPh>
    <rPh sb="20" eb="22">
      <t>テイキョウ</t>
    </rPh>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</si>
  <si>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</si>
  <si>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株式会社じほう</t>
    <rPh sb="0" eb="4">
      <t>カブシキガイシャ</t>
    </rPh>
    <phoneticPr fontId="5"/>
  </si>
  <si>
    <t>調剤データの提供</t>
    <rPh sb="0" eb="2">
      <t>チョウザイ</t>
    </rPh>
    <rPh sb="6" eb="8">
      <t>テイキョウ</t>
    </rPh>
    <phoneticPr fontId="5"/>
  </si>
  <si>
    <t>日本システムウェア株式会社</t>
    <rPh sb="0" eb="2">
      <t>ニホン</t>
    </rPh>
    <rPh sb="9" eb="13">
      <t>カブシキガイシャ</t>
    </rPh>
    <phoneticPr fontId="5"/>
  </si>
  <si>
    <t>医療費供給面統計システム改修等一式（歯科レセプト分析システム構築）</t>
    <phoneticPr fontId="5"/>
  </si>
  <si>
    <t>医療費データの効率的な集計・分析</t>
    <rPh sb="0" eb="3">
      <t>イリョウヒ</t>
    </rPh>
    <rPh sb="7" eb="10">
      <t>コウリツテキ</t>
    </rPh>
    <rPh sb="11" eb="13">
      <t>シュウケイ</t>
    </rPh>
    <rPh sb="14" eb="16">
      <t>ブンセキ</t>
    </rPh>
    <phoneticPr fontId="5"/>
  </si>
  <si>
    <t>施策大目標９　全国民に必要な医療を保障できる安定的・効率的な医療保険制度を構築すること</t>
    <phoneticPr fontId="5"/>
  </si>
  <si>
    <t>施策名：Ⅰ－９－１　データヘルスの推進による保険者機能の強化等により適正かつ安定的・効率的な医療保険制度を構築すること</t>
    <phoneticPr fontId="5"/>
  </si>
  <si>
    <t>https://www.mhlw.go.jp/wp/seisaku/hyouka/r03_jizenbunseki.html</t>
    <phoneticPr fontId="5"/>
  </si>
  <si>
    <t>-</t>
    <phoneticPr fontId="5"/>
  </si>
  <si>
    <t>点検対象外</t>
    <rPh sb="0" eb="5">
      <t>テンケンタイショウガイ</t>
    </rPh>
    <phoneticPr fontId="5"/>
  </si>
  <si>
    <t>医療費データに基づく医療費動向及の集計・分析については、制度改正や診療報酬改定等の医療保険行政の施策決定の際の基礎資料であるため、継続的な実施が必要であるが、令和３年度においても当初の見込み通り実施することができた。
不用が発生しているものの、調達の際に、改めて開発対象の範囲を精査するとともに、一般競争入札（最低価格）を基本として予算執行の適正化に努めている。</t>
    <rPh sb="122" eb="124">
      <t>チョウタツ</t>
    </rPh>
    <rPh sb="125" eb="126">
      <t>サイ</t>
    </rPh>
    <rPh sb="128" eb="129">
      <t>アラタ</t>
    </rPh>
    <phoneticPr fontId="5"/>
  </si>
  <si>
    <t>終了予定</t>
  </si>
  <si>
    <t>医療供給サイドからの医療費データを収集を行うために必要な事業であるが、本事業はデジタル庁へ移管するため、令和３年度をもって終了すること。
なお、移管後においても引き続き必要な予算額を確保し、適正な執行に努めること。</t>
    <rPh sb="25" eb="27">
      <t>ヒツヨウ</t>
    </rPh>
    <rPh sb="28" eb="30">
      <t>ジギョウ</t>
    </rPh>
    <rPh sb="72" eb="75">
      <t>イカンゴ</t>
    </rPh>
    <rPh sb="80" eb="81">
      <t>ヒ</t>
    </rPh>
    <rPh sb="82" eb="83">
      <t>ツヅ</t>
    </rPh>
    <rPh sb="84" eb="86">
      <t>ヒツヨウ</t>
    </rPh>
    <rPh sb="87" eb="90">
      <t>ヨサンガク</t>
    </rPh>
    <rPh sb="91" eb="93">
      <t>カクホ</t>
    </rPh>
    <rPh sb="95" eb="97">
      <t>テキセイ</t>
    </rPh>
    <rPh sb="98" eb="100">
      <t>シッコウ</t>
    </rPh>
    <rPh sb="101" eb="102">
      <t>ツト</t>
    </rPh>
    <phoneticPr fontId="8"/>
  </si>
  <si>
    <t>鈴木　健二</t>
    <rPh sb="0" eb="2">
      <t>スズキ</t>
    </rPh>
    <rPh sb="3" eb="5">
      <t>ケンジ</t>
    </rPh>
    <phoneticPr fontId="5"/>
  </si>
  <si>
    <t>当該事業はデジタル庁へ移管するため終了するが、移管後も引き続き必要な予算額の確保及び適正な執行に努めていくこととする。</t>
    <rPh sb="0" eb="2">
      <t>トウガイ</t>
    </rPh>
    <rPh sb="2" eb="4">
      <t>ジギョウ</t>
    </rPh>
    <rPh sb="9" eb="10">
      <t>チョウ</t>
    </rPh>
    <rPh sb="11" eb="13">
      <t>イカン</t>
    </rPh>
    <rPh sb="17" eb="19">
      <t>シュウリョウ</t>
    </rPh>
    <rPh sb="23" eb="26">
      <t>イカンゴ</t>
    </rPh>
    <rPh sb="27" eb="28">
      <t>ヒ</t>
    </rPh>
    <rPh sb="29" eb="30">
      <t>ツヅ</t>
    </rPh>
    <rPh sb="31" eb="33">
      <t>ヒツヨウ</t>
    </rPh>
    <rPh sb="34" eb="36">
      <t>ヨサン</t>
    </rPh>
    <rPh sb="36" eb="37">
      <t>ガク</t>
    </rPh>
    <rPh sb="38" eb="40">
      <t>カクホ</t>
    </rPh>
    <rPh sb="40" eb="41">
      <t>オヨ</t>
    </rPh>
    <rPh sb="42" eb="44">
      <t>テキセイ</t>
    </rPh>
    <rPh sb="45" eb="47">
      <t>シッコウ</t>
    </rPh>
    <rPh sb="48" eb="49">
      <t>ツト</t>
    </rPh>
    <phoneticPr fontId="5"/>
  </si>
  <si>
    <t>-</t>
    <phoneticPr fontId="5"/>
  </si>
  <si>
    <t>-</t>
    <phoneticPr fontId="5"/>
  </si>
  <si>
    <t>令和４年度からデジタル庁へ移管のため。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</si>
</sst>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44824</xdr:colOff>
      <xdr:row>269</xdr:row>
      <xdr:rowOff>56029</xdr:rowOff>
    </xdr:from>
    <xdr:to>
      <xdr:col>49</xdr:col>
      <xdr:colOff>235410</xdr:colOff>
      <xdr:row>284</xdr:row>
      <xdr:rowOff>142554</xdr:rowOff>
    </xdr:to>
    <xdr:grpSp>
      <xdr:nvGrpSpPr>
        <xdr:cNvPr id="52" name="グループ化 51"/>
        <xdr:cNvGrpSpPr/>
      </xdr:nvGrpSpPr>
      <xdr:grpSpPr>
        <a:xfrm>
          <a:off x="1255059" y="36665647"/>
          <a:ext cx="8863939" cy="5297260"/>
          <a:chOff x="1009650" y="237629700"/>
          <a:chExt cx="8983682" cy="5276849"/>
        </a:xfrm>
      </xdr:grpSpPr>
      <xdr:cxnSp macro="">
        <xdr:nvCxnSpPr>
          <xdr:cNvPr id="53" name="直線矢印コネクタ 52"/>
          <xdr:cNvCxnSpPr/>
        </xdr:nvCxnSpPr>
        <xdr:spPr>
          <a:xfrm flipH="1">
            <a:off x="2398940" y="238648875"/>
            <a:ext cx="1360" cy="55686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nvGrpSpPr>
          <xdr:cNvPr id="54" name="グループ化 53"/>
          <xdr:cNvGrpSpPr/>
        </xdr:nvGrpSpPr>
        <xdr:grpSpPr>
          <a:xfrm>
            <a:off x="1009650" y="237629700"/>
            <a:ext cx="8983682" cy="5276849"/>
            <a:chOff x="981075" y="237629700"/>
            <a:chExt cx="8983682" cy="5276849"/>
          </a:xfrm>
        </xdr:grpSpPr>
        <xdr:grpSp>
          <xdr:nvGrpSpPr>
            <xdr:cNvPr id="56" name="グループ化 55"/>
            <xdr:cNvGrpSpPr/>
          </xdr:nvGrpSpPr>
          <xdr:grpSpPr>
            <a:xfrm>
              <a:off x="1482545" y="237629700"/>
              <a:ext cx="8482212" cy="5276849"/>
              <a:chOff x="1501595" y="44794218"/>
              <a:chExt cx="8482212" cy="5276849"/>
            </a:xfrm>
          </xdr:grpSpPr>
          <xdr:sp macro="" textlink="">
            <xdr:nvSpPr>
              <xdr:cNvPr id="58" name="正方形/長方形 57"/>
              <xdr:cNvSpPr/>
            </xdr:nvSpPr>
            <xdr:spPr>
              <a:xfrm>
                <a:off x="4848225" y="46456917"/>
                <a:ext cx="1704975" cy="699677"/>
              </a:xfrm>
              <a:prstGeom prst="rect">
                <a:avLst/>
              </a:prstGeom>
              <a:solidFill>
                <a:sysClr val="window" lastClr="FFFFFF"/>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公益社団法人</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国民健康保険中央会</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４．７百万円</a:t>
                </a:r>
              </a:p>
            </xdr:txBody>
          </xdr:sp>
          <xdr:sp macro="" textlink="">
            <xdr:nvSpPr>
              <xdr:cNvPr id="59" name="正方形/長方形 58"/>
              <xdr:cNvSpPr/>
            </xdr:nvSpPr>
            <xdr:spPr>
              <a:xfrm>
                <a:off x="1571072" y="46467149"/>
                <a:ext cx="1692788" cy="682762"/>
              </a:xfrm>
              <a:prstGeom prst="rect">
                <a:avLst/>
              </a:prstGeom>
              <a:solidFill>
                <a:sysClr val="window" lastClr="FFFFFF"/>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Ａ．社会保険診療</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報酬支払基金</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４．８百万円</a:t>
                </a:r>
              </a:p>
            </xdr:txBody>
          </xdr:sp>
          <xdr:sp macro="" textlink="">
            <xdr:nvSpPr>
              <xdr:cNvPr id="60" name="大かっこ 59"/>
              <xdr:cNvSpPr/>
            </xdr:nvSpPr>
            <xdr:spPr>
              <a:xfrm>
                <a:off x="1501595" y="47211821"/>
                <a:ext cx="1803580" cy="79232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・医療費データの提供</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・医療費概算要求分及び保険者不明分データの提供</a:t>
                </a:r>
              </a:p>
            </xdr:txBody>
          </xdr:sp>
          <xdr:cxnSp macro="">
            <xdr:nvCxnSpPr>
              <xdr:cNvPr id="61" name="直線矢印コネクタ 60"/>
              <xdr:cNvCxnSpPr/>
            </xdr:nvCxnSpPr>
            <xdr:spPr>
              <a:xfrm>
                <a:off x="5694062" y="45435366"/>
                <a:ext cx="8582" cy="980045"/>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62" name="直線コネクタ 61"/>
              <xdr:cNvCxnSpPr/>
            </xdr:nvCxnSpPr>
            <xdr:spPr>
              <a:xfrm>
                <a:off x="2407627" y="45822498"/>
                <a:ext cx="6698273" cy="24289"/>
              </a:xfrm>
              <a:prstGeom prst="line">
                <a:avLst/>
              </a:prstGeom>
              <a:noFill/>
              <a:ln w="9525" cap="flat" cmpd="sng" algn="ctr">
                <a:solidFill>
                  <a:sysClr val="windowText" lastClr="000000">
                    <a:shade val="95000"/>
                    <a:satMod val="105000"/>
                  </a:sysClr>
                </a:solidFill>
                <a:prstDash val="solid"/>
              </a:ln>
              <a:effectLst/>
            </xdr:spPr>
          </xdr:cxnSp>
          <xdr:cxnSp macro="">
            <xdr:nvCxnSpPr>
              <xdr:cNvPr id="63" name="直線矢印コネクタ 62"/>
              <xdr:cNvCxnSpPr>
                <a:endCxn id="66" idx="0"/>
              </xdr:cNvCxnSpPr>
            </xdr:nvCxnSpPr>
            <xdr:spPr>
              <a:xfrm flipH="1">
                <a:off x="3607253" y="45824775"/>
                <a:ext cx="2722" cy="2649402"/>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64" name="大かっこ 63"/>
              <xdr:cNvSpPr/>
            </xdr:nvSpPr>
            <xdr:spPr>
              <a:xfrm>
                <a:off x="4882177" y="47226274"/>
                <a:ext cx="1674027" cy="53336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医療費データの提供</a:t>
                </a:r>
              </a:p>
            </xdr:txBody>
          </xdr:sp>
          <xdr:sp macro="" textlink="">
            <xdr:nvSpPr>
              <xdr:cNvPr id="65" name="正方形/長方形 64"/>
              <xdr:cNvSpPr/>
            </xdr:nvSpPr>
            <xdr:spPr>
              <a:xfrm>
                <a:off x="4780330" y="44794218"/>
                <a:ext cx="1807999" cy="644471"/>
              </a:xfrm>
              <a:prstGeom prst="rect">
                <a:avLst/>
              </a:prstGeom>
              <a:solidFill>
                <a:sysClr val="window" lastClr="FFFFFF"/>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３１．９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6" name="正方形/長方形 65"/>
              <xdr:cNvSpPr/>
            </xdr:nvSpPr>
            <xdr:spPr>
              <a:xfrm>
                <a:off x="2363560" y="48474177"/>
                <a:ext cx="2491468" cy="606471"/>
              </a:xfrm>
              <a:prstGeom prst="rect">
                <a:avLst/>
              </a:prstGeom>
              <a:solidFill>
                <a:sysClr val="window" lastClr="FFFFFF"/>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Ｄ．日本システムウエア株式会社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２２．０百万円</a:t>
                </a:r>
              </a:p>
            </xdr:txBody>
          </xdr:sp>
          <xdr:sp macro="" textlink="">
            <xdr:nvSpPr>
              <xdr:cNvPr id="67" name="大かっこ 66"/>
              <xdr:cNvSpPr/>
            </xdr:nvSpPr>
            <xdr:spPr>
              <a:xfrm>
                <a:off x="2328340" y="49199428"/>
                <a:ext cx="2577036" cy="8716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・医療機関医療費動向分析システム運用支援一式</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・医療費供給面統計システム改修等一式</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（歯科レセプト分析システム構築）</a:t>
                </a:r>
              </a:p>
            </xdr:txBody>
          </xdr:sp>
          <xdr:sp macro="" textlink="">
            <xdr:nvSpPr>
              <xdr:cNvPr id="68" name="テキスト ボックス 67"/>
              <xdr:cNvSpPr txBox="1"/>
            </xdr:nvSpPr>
            <xdr:spPr>
              <a:xfrm>
                <a:off x="1642328" y="48150234"/>
                <a:ext cx="2187575" cy="382406"/>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72" name="直線矢印コネクタ 71"/>
              <xdr:cNvCxnSpPr>
                <a:endCxn id="73" idx="0"/>
              </xdr:cNvCxnSpPr>
            </xdr:nvCxnSpPr>
            <xdr:spPr>
              <a:xfrm flipH="1">
                <a:off x="9092416" y="45830461"/>
                <a:ext cx="3959" cy="649682"/>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73" name="正方形/長方形 72"/>
              <xdr:cNvSpPr/>
            </xdr:nvSpPr>
            <xdr:spPr>
              <a:xfrm>
                <a:off x="8201025" y="46480143"/>
                <a:ext cx="1782782" cy="666750"/>
              </a:xfrm>
              <a:prstGeom prst="rect">
                <a:avLst/>
              </a:prstGeom>
              <a:solidFill>
                <a:sysClr val="window" lastClr="FFFFFF"/>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Ｃ．株式会社じほう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０．４百万円</a:t>
                </a:r>
              </a:p>
            </xdr:txBody>
          </xdr:sp>
          <xdr:sp macro="" textlink="">
            <xdr:nvSpPr>
              <xdr:cNvPr id="74" name="大かっこ 73"/>
              <xdr:cNvSpPr/>
            </xdr:nvSpPr>
            <xdr:spPr>
              <a:xfrm>
                <a:off x="8201025" y="47221718"/>
                <a:ext cx="1762047" cy="58607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調剤データの提供</a:t>
                </a:r>
              </a:p>
            </xdr:txBody>
          </xdr:sp>
          <xdr:sp macro="" textlink="">
            <xdr:nvSpPr>
              <xdr:cNvPr id="75" name="テキスト ボックス 74"/>
              <xdr:cNvSpPr txBox="1"/>
            </xdr:nvSpPr>
            <xdr:spPr>
              <a:xfrm>
                <a:off x="7791449" y="46129698"/>
                <a:ext cx="1491343" cy="356259"/>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sp macro="" textlink="">
          <xdr:nvSpPr>
            <xdr:cNvPr id="57" name="テキスト ボックス 56"/>
            <xdr:cNvSpPr txBox="1"/>
          </xdr:nvSpPr>
          <xdr:spPr>
            <a:xfrm>
              <a:off x="981075" y="238925100"/>
              <a:ext cx="1571625" cy="39188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sp macro="" textlink="">
        <xdr:nvSpPr>
          <xdr:cNvPr id="55" name="テキスト ボックス 54"/>
          <xdr:cNvSpPr txBox="1"/>
        </xdr:nvSpPr>
        <xdr:spPr>
          <a:xfrm>
            <a:off x="4162425" y="238925100"/>
            <a:ext cx="1662793" cy="39188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718</v>
      </c>
      <c r="AK2" s="850"/>
      <c r="AL2" s="850"/>
      <c r="AM2" s="850"/>
      <c r="AN2" s="90" t="s">
        <v>366</v>
      </c>
      <c r="AO2" s="850">
        <v>21</v>
      </c>
      <c r="AP2" s="850"/>
      <c r="AQ2" s="850"/>
      <c r="AR2" s="91" t="s">
        <v>366</v>
      </c>
      <c r="AS2" s="851">
        <v>361</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690</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693</v>
      </c>
      <c r="H5" s="841"/>
      <c r="I5" s="841"/>
      <c r="J5" s="841"/>
      <c r="K5" s="841"/>
      <c r="L5" s="841"/>
      <c r="M5" s="842" t="s">
        <v>62</v>
      </c>
      <c r="N5" s="843"/>
      <c r="O5" s="843"/>
      <c r="P5" s="843"/>
      <c r="Q5" s="843"/>
      <c r="R5" s="844"/>
      <c r="S5" s="845" t="s">
        <v>469</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762</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695</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720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47</v>
      </c>
      <c r="Q13" s="714"/>
      <c r="R13" s="714"/>
      <c r="S13" s="714"/>
      <c r="T13" s="714"/>
      <c r="U13" s="714"/>
      <c r="V13" s="715"/>
      <c r="W13" s="713">
        <v>48</v>
      </c>
      <c r="X13" s="714"/>
      <c r="Y13" s="714"/>
      <c r="Z13" s="714"/>
      <c r="AA13" s="714"/>
      <c r="AB13" s="714"/>
      <c r="AC13" s="715"/>
      <c r="AD13" s="713">
        <v>100</v>
      </c>
      <c r="AE13" s="714"/>
      <c r="AF13" s="714"/>
      <c r="AG13" s="714"/>
      <c r="AH13" s="714"/>
      <c r="AI13" s="714"/>
      <c r="AJ13" s="715"/>
      <c r="AK13" s="713">
        <v>0</v>
      </c>
      <c r="AL13" s="714"/>
      <c r="AM13" s="714"/>
      <c r="AN13" s="714"/>
      <c r="AO13" s="714"/>
      <c r="AP13" s="714"/>
      <c r="AQ13" s="715"/>
      <c r="AR13" s="750">
        <v>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696</v>
      </c>
      <c r="Q14" s="714"/>
      <c r="R14" s="714"/>
      <c r="S14" s="714"/>
      <c r="T14" s="714"/>
      <c r="U14" s="714"/>
      <c r="V14" s="715"/>
      <c r="W14" s="713" t="s">
        <v>696</v>
      </c>
      <c r="X14" s="714"/>
      <c r="Y14" s="714"/>
      <c r="Z14" s="714"/>
      <c r="AA14" s="714"/>
      <c r="AB14" s="714"/>
      <c r="AC14" s="715"/>
      <c r="AD14" s="713" t="s">
        <v>696</v>
      </c>
      <c r="AE14" s="714"/>
      <c r="AF14" s="714"/>
      <c r="AG14" s="714"/>
      <c r="AH14" s="714"/>
      <c r="AI14" s="714"/>
      <c r="AJ14" s="715"/>
      <c r="AK14" s="713" t="s">
        <v>719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696</v>
      </c>
      <c r="Q15" s="714"/>
      <c r="R15" s="714"/>
      <c r="S15" s="714"/>
      <c r="T15" s="714"/>
      <c r="U15" s="714"/>
      <c r="V15" s="715"/>
      <c r="W15" s="713" t="s">
        <v>696</v>
      </c>
      <c r="X15" s="714"/>
      <c r="Y15" s="714"/>
      <c r="Z15" s="714"/>
      <c r="AA15" s="714"/>
      <c r="AB15" s="714"/>
      <c r="AC15" s="715"/>
      <c r="AD15" s="713" t="s">
        <v>696</v>
      </c>
      <c r="AE15" s="714"/>
      <c r="AF15" s="714"/>
      <c r="AG15" s="714"/>
      <c r="AH15" s="714"/>
      <c r="AI15" s="714"/>
      <c r="AJ15" s="715"/>
      <c r="AK15" s="713" t="s">
        <v>719</v>
      </c>
      <c r="AL15" s="714"/>
      <c r="AM15" s="714"/>
      <c r="AN15" s="714"/>
      <c r="AO15" s="714"/>
      <c r="AP15" s="714"/>
      <c r="AQ15" s="715"/>
      <c r="AR15" s="713" t="s">
        <v>765</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696</v>
      </c>
      <c r="Q16" s="714"/>
      <c r="R16" s="714"/>
      <c r="S16" s="714"/>
      <c r="T16" s="714"/>
      <c r="U16" s="714"/>
      <c r="V16" s="715"/>
      <c r="W16" s="713" t="s">
        <v>696</v>
      </c>
      <c r="X16" s="714"/>
      <c r="Y16" s="714"/>
      <c r="Z16" s="714"/>
      <c r="AA16" s="714"/>
      <c r="AB16" s="714"/>
      <c r="AC16" s="715"/>
      <c r="AD16" s="713" t="s">
        <v>696</v>
      </c>
      <c r="AE16" s="714"/>
      <c r="AF16" s="714"/>
      <c r="AG16" s="714"/>
      <c r="AH16" s="714"/>
      <c r="AI16" s="714"/>
      <c r="AJ16" s="715"/>
      <c r="AK16" s="713" t="s">
        <v>719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696</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t="s">
        <v>719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47</v>
      </c>
      <c r="Q18" s="794"/>
      <c r="R18" s="794"/>
      <c r="S18" s="794"/>
      <c r="T18" s="794"/>
      <c r="U18" s="794"/>
      <c r="V18" s="795"/>
      <c r="W18" s="793">
        <f>SUM(W13:AC17)</f>
        <v>48</v>
      </c>
      <c r="X18" s="794"/>
      <c r="Y18" s="794"/>
      <c r="Z18" s="794"/>
      <c r="AA18" s="794"/>
      <c r="AB18" s="794"/>
      <c r="AC18" s="795"/>
      <c r="AD18" s="793">
        <f>SUM(AD13:AJ17)</f>
        <v>100</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18</v>
      </c>
      <c r="Q19" s="714"/>
      <c r="R19" s="714"/>
      <c r="S19" s="714"/>
      <c r="T19" s="714"/>
      <c r="U19" s="714"/>
      <c r="V19" s="715"/>
      <c r="W19" s="713">
        <v>33</v>
      </c>
      <c r="X19" s="714"/>
      <c r="Y19" s="714"/>
      <c r="Z19" s="714"/>
      <c r="AA19" s="714"/>
      <c r="AB19" s="714"/>
      <c r="AC19" s="715"/>
      <c r="AD19" s="713">
        <v>32</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0.38297872340425532</v>
      </c>
      <c r="Q20" s="761"/>
      <c r="R20" s="761"/>
      <c r="S20" s="761"/>
      <c r="T20" s="761"/>
      <c r="U20" s="761"/>
      <c r="V20" s="761"/>
      <c r="W20" s="761">
        <f>IF(W18=0, "-", SUM(W19)/W18)</f>
        <v>0.6875</v>
      </c>
      <c r="X20" s="761"/>
      <c r="Y20" s="761"/>
      <c r="Z20" s="761"/>
      <c r="AA20" s="761"/>
      <c r="AB20" s="761"/>
      <c r="AC20" s="761"/>
      <c r="AD20" s="761">
        <f>IF(AD18=0, "-", SUM(AD19)/AD18)</f>
        <v>0.32</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0.38297872340425532</v>
      </c>
      <c r="Q21" s="761"/>
      <c r="R21" s="761"/>
      <c r="S21" s="761"/>
      <c r="T21" s="761"/>
      <c r="U21" s="761"/>
      <c r="V21" s="761"/>
      <c r="W21" s="761">
        <f>IF(W19=0, "-", SUM(W19)/SUM(W13,W14))</f>
        <v>0.6875</v>
      </c>
      <c r="X21" s="761"/>
      <c r="Y21" s="761"/>
      <c r="Z21" s="761"/>
      <c r="AA21" s="761"/>
      <c r="AB21" s="761"/>
      <c r="AC21" s="761"/>
      <c r="AD21" s="761">
        <f>IF(AD19=0, "-", SUM(AD19)/SUM(AD13,AD14))</f>
        <v>0.32</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698</v>
      </c>
      <c r="H23" s="748"/>
      <c r="I23" s="748"/>
      <c r="J23" s="748"/>
      <c r="K23" s="748"/>
      <c r="L23" s="748"/>
      <c r="M23" s="748"/>
      <c r="N23" s="748"/>
      <c r="O23" s="749"/>
      <c r="P23" s="750">
        <v>0</v>
      </c>
      <c r="Q23" s="751"/>
      <c r="R23" s="751"/>
      <c r="S23" s="751"/>
      <c r="T23" s="751"/>
      <c r="U23" s="751"/>
      <c r="V23" s="752"/>
      <c r="W23" s="750">
        <v>0</v>
      </c>
      <c r="X23" s="751"/>
      <c r="Y23" s="751"/>
      <c r="Z23" s="751"/>
      <c r="AA23" s="751"/>
      <c r="AB23" s="751"/>
      <c r="AC23" s="752"/>
      <c r="AD23" s="753" t="s">
        <v>766</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0</v>
      </c>
      <c r="Q29" s="736"/>
      <c r="R29" s="736"/>
      <c r="S29" s="736"/>
      <c r="T29" s="736"/>
      <c r="U29" s="736"/>
      <c r="V29" s="737"/>
      <c r="W29" s="738">
        <f>AR13</f>
        <v>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662</v>
      </c>
      <c r="B30" s="742"/>
      <c r="C30" s="742"/>
      <c r="D30" s="742"/>
      <c r="E30" s="742"/>
      <c r="F30" s="743"/>
      <c r="G30" s="744" t="s">
        <v>720</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23.25" customHeight="1" x14ac:dyDescent="0.15">
      <c r="A32" s="663"/>
      <c r="B32" s="168"/>
      <c r="C32" s="168"/>
      <c r="D32" s="168"/>
      <c r="E32" s="168"/>
      <c r="F32" s="169"/>
      <c r="G32" s="745" t="s">
        <v>753</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701</v>
      </c>
      <c r="AC32" s="662"/>
      <c r="AD32" s="662"/>
      <c r="AE32" s="631">
        <v>2</v>
      </c>
      <c r="AF32" s="631"/>
      <c r="AG32" s="631"/>
      <c r="AH32" s="631"/>
      <c r="AI32" s="631">
        <v>2</v>
      </c>
      <c r="AJ32" s="631"/>
      <c r="AK32" s="631"/>
      <c r="AL32" s="631"/>
      <c r="AM32" s="631">
        <v>2</v>
      </c>
      <c r="AN32" s="631"/>
      <c r="AO32" s="631"/>
      <c r="AP32" s="631"/>
      <c r="AQ32" s="677" t="s">
        <v>765</v>
      </c>
      <c r="AR32" s="631"/>
      <c r="AS32" s="631"/>
      <c r="AT32" s="631"/>
      <c r="AU32" s="108" t="s">
        <v>764</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701</v>
      </c>
      <c r="AC33" s="662"/>
      <c r="AD33" s="662"/>
      <c r="AE33" s="631">
        <v>2</v>
      </c>
      <c r="AF33" s="631"/>
      <c r="AG33" s="631"/>
      <c r="AH33" s="631"/>
      <c r="AI33" s="631">
        <v>2</v>
      </c>
      <c r="AJ33" s="631"/>
      <c r="AK33" s="631"/>
      <c r="AL33" s="631"/>
      <c r="AM33" s="631">
        <v>2</v>
      </c>
      <c r="AN33" s="631"/>
      <c r="AO33" s="631"/>
      <c r="AP33" s="631"/>
      <c r="AQ33" s="677" t="s">
        <v>765</v>
      </c>
      <c r="AR33" s="631"/>
      <c r="AS33" s="631"/>
      <c r="AT33" s="631"/>
      <c r="AU33" s="108" t="s">
        <v>765</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704</v>
      </c>
      <c r="H35" s="668"/>
      <c r="I35" s="668"/>
      <c r="J35" s="668"/>
      <c r="K35" s="668"/>
      <c r="L35" s="668"/>
      <c r="M35" s="668"/>
      <c r="N35" s="668"/>
      <c r="O35" s="668"/>
      <c r="P35" s="668"/>
      <c r="Q35" s="668"/>
      <c r="R35" s="668"/>
      <c r="S35" s="668"/>
      <c r="T35" s="668"/>
      <c r="U35" s="668"/>
      <c r="V35" s="668"/>
      <c r="W35" s="668"/>
      <c r="X35" s="668"/>
      <c r="Y35" s="671" t="s">
        <v>664</v>
      </c>
      <c r="Z35" s="672"/>
      <c r="AA35" s="673"/>
      <c r="AB35" s="674" t="s">
        <v>705</v>
      </c>
      <c r="AC35" s="675"/>
      <c r="AD35" s="676"/>
      <c r="AE35" s="677">
        <v>9</v>
      </c>
      <c r="AF35" s="677"/>
      <c r="AG35" s="677"/>
      <c r="AH35" s="677"/>
      <c r="AI35" s="677">
        <v>16.5</v>
      </c>
      <c r="AJ35" s="677"/>
      <c r="AK35" s="677"/>
      <c r="AL35" s="677"/>
      <c r="AM35" s="677">
        <v>16</v>
      </c>
      <c r="AN35" s="677"/>
      <c r="AO35" s="677"/>
      <c r="AP35" s="677"/>
      <c r="AQ35" s="108" t="s">
        <v>765</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668</v>
      </c>
      <c r="AC36" s="628"/>
      <c r="AD36" s="629"/>
      <c r="AE36" s="630" t="s">
        <v>706</v>
      </c>
      <c r="AF36" s="630"/>
      <c r="AG36" s="630"/>
      <c r="AH36" s="630"/>
      <c r="AI36" s="630" t="s">
        <v>707</v>
      </c>
      <c r="AJ36" s="630"/>
      <c r="AK36" s="630"/>
      <c r="AL36" s="630"/>
      <c r="AM36" s="630" t="s">
        <v>721</v>
      </c>
      <c r="AN36" s="630"/>
      <c r="AO36" s="630"/>
      <c r="AP36" s="630"/>
      <c r="AQ36" s="630" t="s">
        <v>765</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696</v>
      </c>
      <c r="AR38" s="523"/>
      <c r="AS38" s="142" t="s">
        <v>224</v>
      </c>
      <c r="AT38" s="143"/>
      <c r="AU38" s="141">
        <v>4</v>
      </c>
      <c r="AV38" s="141"/>
      <c r="AW38" s="123" t="s">
        <v>170</v>
      </c>
      <c r="AX38" s="144"/>
    </row>
    <row r="39" spans="1:51" ht="23.25" customHeight="1" x14ac:dyDescent="0.15">
      <c r="A39" s="689"/>
      <c r="B39" s="687"/>
      <c r="C39" s="687"/>
      <c r="D39" s="687"/>
      <c r="E39" s="687"/>
      <c r="F39" s="688"/>
      <c r="G39" s="193" t="s">
        <v>699</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701</v>
      </c>
      <c r="AC39" s="163"/>
      <c r="AD39" s="163"/>
      <c r="AE39" s="108">
        <v>2</v>
      </c>
      <c r="AF39" s="102"/>
      <c r="AG39" s="102"/>
      <c r="AH39" s="102"/>
      <c r="AI39" s="108">
        <v>2</v>
      </c>
      <c r="AJ39" s="102"/>
      <c r="AK39" s="102"/>
      <c r="AL39" s="102"/>
      <c r="AM39" s="108">
        <v>2</v>
      </c>
      <c r="AN39" s="102"/>
      <c r="AO39" s="102"/>
      <c r="AP39" s="102"/>
      <c r="AQ39" s="109" t="s">
        <v>696</v>
      </c>
      <c r="AR39" s="110"/>
      <c r="AS39" s="110"/>
      <c r="AT39" s="111"/>
      <c r="AU39" s="102" t="s">
        <v>696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v>2</v>
      </c>
      <c r="AF40" s="102"/>
      <c r="AG40" s="102"/>
      <c r="AH40" s="102"/>
      <c r="AI40" s="108">
        <v>2</v>
      </c>
      <c r="AJ40" s="102"/>
      <c r="AK40" s="102"/>
      <c r="AL40" s="102"/>
      <c r="AM40" s="108">
        <v>2</v>
      </c>
      <c r="AN40" s="102"/>
      <c r="AO40" s="102"/>
      <c r="AP40" s="102"/>
      <c r="AQ40" s="109" t="s">
        <v>696</v>
      </c>
      <c r="AR40" s="110"/>
      <c r="AS40" s="110"/>
      <c r="AT40" s="111"/>
      <c r="AU40" s="102">
        <v>2</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696</v>
      </c>
      <c r="AR41" s="110"/>
      <c r="AS41" s="110"/>
      <c r="AT41" s="111"/>
      <c r="AU41" s="102" t="s">
        <v>696</v>
      </c>
      <c r="AV41" s="102"/>
      <c r="AW41" s="102"/>
      <c r="AX41" s="103"/>
    </row>
    <row r="42" spans="1:51" ht="23.25" customHeight="1" x14ac:dyDescent="0.15">
      <c r="A42" s="202" t="s">
        <v>342</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708</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t="s">
        <v>310</v>
      </c>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754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755</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756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757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696</v>
      </c>
      <c r="K218" s="509"/>
      <c r="L218" s="509"/>
      <c r="M218" s="509"/>
      <c r="N218" s="509"/>
      <c r="O218" s="509"/>
      <c r="P218" s="509"/>
      <c r="Q218" s="509"/>
      <c r="R218" s="509"/>
      <c r="S218" s="509"/>
      <c r="T218" s="510"/>
      <c r="U218" s="485" t="s">
        <v>757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757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757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39.950000000000003"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717</v>
      </c>
      <c r="AE223" s="467"/>
      <c r="AF223" s="467"/>
      <c r="AG223" s="468" t="s">
        <v>722</v>
      </c>
      <c r="AH223" s="469"/>
      <c r="AI223" s="469"/>
      <c r="AJ223" s="469"/>
      <c r="AK223" s="469"/>
      <c r="AL223" s="469"/>
      <c r="AM223" s="469"/>
      <c r="AN223" s="469"/>
      <c r="AO223" s="469"/>
      <c r="AP223" s="469"/>
      <c r="AQ223" s="469"/>
      <c r="AR223" s="469"/>
      <c r="AS223" s="469"/>
      <c r="AT223" s="469"/>
      <c r="AU223" s="469"/>
      <c r="AV223" s="469"/>
      <c r="AW223" s="469"/>
      <c r="AX223" s="470"/>
    </row>
    <row r="224" spans="1:51" ht="50.1"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717</v>
      </c>
      <c r="AE224" s="380"/>
      <c r="AF224" s="380"/>
      <c r="AG224" s="374" t="s">
        <v>723</v>
      </c>
      <c r="AH224" s="375"/>
      <c r="AI224" s="375"/>
      <c r="AJ224" s="375"/>
      <c r="AK224" s="375"/>
      <c r="AL224" s="375"/>
      <c r="AM224" s="375"/>
      <c r="AN224" s="375"/>
      <c r="AO224" s="375"/>
      <c r="AP224" s="375"/>
      <c r="AQ224" s="375"/>
      <c r="AR224" s="375"/>
      <c r="AS224" s="375"/>
      <c r="AT224" s="375"/>
      <c r="AU224" s="375"/>
      <c r="AV224" s="375"/>
      <c r="AW224" s="375"/>
      <c r="AX224" s="376"/>
    </row>
    <row r="225" spans="1:50" ht="39.950000000000003"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717</v>
      </c>
      <c r="AE225" s="417"/>
      <c r="AF225" s="417"/>
      <c r="AG225" s="402" t="s">
        <v>724</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717</v>
      </c>
      <c r="AE226" s="398"/>
      <c r="AF226" s="398"/>
      <c r="AG226" s="400" t="s">
        <v>726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725</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728</v>
      </c>
      <c r="AE229" s="364"/>
      <c r="AF229" s="364"/>
      <c r="AG229" s="366" t="s">
        <v>730</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717</v>
      </c>
      <c r="AE230" s="380"/>
      <c r="AF230" s="380"/>
      <c r="AG230" s="374" t="s">
        <v>729</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728</v>
      </c>
      <c r="AE231" s="380"/>
      <c r="AF231" s="380"/>
      <c r="AG231" s="374" t="s">
        <v>730</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717</v>
      </c>
      <c r="AE232" s="380"/>
      <c r="AF232" s="380"/>
      <c r="AG232" s="374" t="s">
        <v>731</v>
      </c>
      <c r="AH232" s="375"/>
      <c r="AI232" s="375"/>
      <c r="AJ232" s="375"/>
      <c r="AK232" s="375"/>
      <c r="AL232" s="375"/>
      <c r="AM232" s="375"/>
      <c r="AN232" s="375"/>
      <c r="AO232" s="375"/>
      <c r="AP232" s="375"/>
      <c r="AQ232" s="375"/>
      <c r="AR232" s="375"/>
      <c r="AS232" s="375"/>
      <c r="AT232" s="375"/>
      <c r="AU232" s="375"/>
      <c r="AV232" s="375"/>
      <c r="AW232" s="375"/>
      <c r="AX232" s="376"/>
    </row>
    <row r="233" spans="1:50" ht="60"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717</v>
      </c>
      <c r="AE233" s="417"/>
      <c r="AF233" s="417"/>
      <c r="AG233" s="418" t="s">
        <v>733</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728</v>
      </c>
      <c r="AE234" s="380"/>
      <c r="AF234" s="449"/>
      <c r="AG234" s="374" t="s">
        <v>730</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717</v>
      </c>
      <c r="AE235" s="410"/>
      <c r="AF235" s="411"/>
      <c r="AG235" s="412" t="s">
        <v>729</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717</v>
      </c>
      <c r="AE236" s="364"/>
      <c r="AF236" s="365"/>
      <c r="AG236" s="366" t="s">
        <v>732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728</v>
      </c>
      <c r="AE237" s="373"/>
      <c r="AF237" s="373"/>
      <c r="AG237" s="374" t="s">
        <v>730</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717</v>
      </c>
      <c r="AE238" s="380"/>
      <c r="AF238" s="380"/>
      <c r="AG238" s="374" t="s">
        <v>734</v>
      </c>
      <c r="AH238" s="375"/>
      <c r="AI238" s="375"/>
      <c r="AJ238" s="375"/>
      <c r="AK238" s="375"/>
      <c r="AL238" s="375"/>
      <c r="AM238" s="375"/>
      <c r="AN238" s="375"/>
      <c r="AO238" s="375"/>
      <c r="AP238" s="375"/>
      <c r="AQ238" s="375"/>
      <c r="AR238" s="375"/>
      <c r="AS238" s="375"/>
      <c r="AT238" s="375"/>
      <c r="AU238" s="375"/>
      <c r="AV238" s="375"/>
      <c r="AW238" s="375"/>
      <c r="AX238" s="376"/>
    </row>
    <row r="239" spans="1:50" ht="73.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717</v>
      </c>
      <c r="AE239" s="380"/>
      <c r="AF239" s="380"/>
      <c r="AG239" s="404" t="s">
        <v>735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728</v>
      </c>
      <c r="AE240" s="398"/>
      <c r="AF240" s="399"/>
      <c r="AG240" s="400" t="s">
        <v>757</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759</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736</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758</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760</v>
      </c>
      <c r="B252" s="339"/>
      <c r="C252" s="339"/>
      <c r="D252" s="339"/>
      <c r="E252" s="340"/>
      <c r="F252" s="914" t="s">
        <v>761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344</v>
      </c>
      <c r="B254" s="339"/>
      <c r="C254" s="339"/>
      <c r="D254" s="339"/>
      <c r="E254" s="340"/>
      <c r="F254" s="341" t="s">
        <v>763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709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710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711</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712</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713</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714</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715</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716</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690</v>
      </c>
      <c r="F266" s="101"/>
      <c r="G266" s="101"/>
      <c r="H266" s="92" t="str">
        <f>IF(E266="","","-")</f>
        <v>-</v>
      </c>
      <c r="I266" s="101"/>
      <c r="J266" s="101"/>
      <c r="K266" s="92" t="str">
        <f>IF(I266="","","-")</f>
        <v/>
      </c>
      <c r="L266" s="116">
        <v>288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298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718</v>
      </c>
      <c r="H268" s="101"/>
      <c r="I268" s="101"/>
      <c r="J268" s="100">
        <v>20</v>
      </c>
      <c r="K268" s="100"/>
      <c r="L268" s="116">
        <v>349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737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738</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740</v>
      </c>
      <c r="H310" s="300"/>
      <c r="I310" s="300"/>
      <c r="J310" s="300"/>
      <c r="K310" s="301"/>
      <c r="L310" s="302" t="s">
        <v>741</v>
      </c>
      <c r="M310" s="303"/>
      <c r="N310" s="303"/>
      <c r="O310" s="303"/>
      <c r="P310" s="303"/>
      <c r="Q310" s="303"/>
      <c r="R310" s="303"/>
      <c r="S310" s="303"/>
      <c r="T310" s="303"/>
      <c r="U310" s="303"/>
      <c r="V310" s="303"/>
      <c r="W310" s="303"/>
      <c r="X310" s="304"/>
      <c r="Y310" s="305">
        <v>4.7614429999999999</v>
      </c>
      <c r="Z310" s="306"/>
      <c r="AA310" s="306"/>
      <c r="AB310" s="307"/>
      <c r="AC310" s="299" t="s">
        <v>742</v>
      </c>
      <c r="AD310" s="300"/>
      <c r="AE310" s="300"/>
      <c r="AF310" s="300"/>
      <c r="AG310" s="301"/>
      <c r="AH310" s="302" t="s">
        <v>741</v>
      </c>
      <c r="AI310" s="303"/>
      <c r="AJ310" s="303"/>
      <c r="AK310" s="303"/>
      <c r="AL310" s="303"/>
      <c r="AM310" s="303"/>
      <c r="AN310" s="303"/>
      <c r="AO310" s="303"/>
      <c r="AP310" s="303"/>
      <c r="AQ310" s="303"/>
      <c r="AR310" s="303"/>
      <c r="AS310" s="303"/>
      <c r="AT310" s="304"/>
      <c r="AU310" s="305">
        <v>4.70547</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4.7614429999999999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4.70547</v>
      </c>
      <c r="AV320" s="286"/>
      <c r="AW320" s="286"/>
      <c r="AX320" s="288"/>
    </row>
    <row r="321" spans="1:51" ht="24.75" customHeight="1" x14ac:dyDescent="0.15">
      <c r="A321" s="331"/>
      <c r="B321" s="332"/>
      <c r="C321" s="332"/>
      <c r="D321" s="332"/>
      <c r="E321" s="332"/>
      <c r="F321" s="333"/>
      <c r="G321" s="309" t="s">
        <v>295</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739</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t="s">
        <v>742</v>
      </c>
      <c r="AD323" s="300"/>
      <c r="AE323" s="300"/>
      <c r="AF323" s="300"/>
      <c r="AG323" s="301"/>
      <c r="AH323" s="302" t="s">
        <v>743</v>
      </c>
      <c r="AI323" s="303"/>
      <c r="AJ323" s="303"/>
      <c r="AK323" s="303"/>
      <c r="AL323" s="303"/>
      <c r="AM323" s="303"/>
      <c r="AN323" s="303"/>
      <c r="AO323" s="303"/>
      <c r="AP323" s="303"/>
      <c r="AQ323" s="303"/>
      <c r="AR323" s="303"/>
      <c r="AS323" s="303"/>
      <c r="AT323" s="304"/>
      <c r="AU323" s="305">
        <v>4.07</v>
      </c>
      <c r="AV323" s="306"/>
      <c r="AW323" s="306"/>
      <c r="AX323" s="308"/>
      <c r="AY323">
        <f t="shared" si="11"/>
        <v>1</v>
      </c>
    </row>
    <row r="324" spans="1:51" ht="24.75"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t="s">
        <v>745</v>
      </c>
      <c r="AD324" s="290"/>
      <c r="AE324" s="290"/>
      <c r="AF324" s="290"/>
      <c r="AG324" s="291"/>
      <c r="AH324" s="292" t="s">
        <v>744</v>
      </c>
      <c r="AI324" s="293"/>
      <c r="AJ324" s="293"/>
      <c r="AK324" s="293"/>
      <c r="AL324" s="293"/>
      <c r="AM324" s="293"/>
      <c r="AN324" s="293"/>
      <c r="AO324" s="293"/>
      <c r="AP324" s="293"/>
      <c r="AQ324" s="293"/>
      <c r="AR324" s="293"/>
      <c r="AS324" s="293"/>
      <c r="AT324" s="294"/>
      <c r="AU324" s="295">
        <v>17.9575</v>
      </c>
      <c r="AV324" s="296"/>
      <c r="AW324" s="296"/>
      <c r="AX324" s="298"/>
      <c r="AY324">
        <f t="shared" si="11"/>
        <v>1</v>
      </c>
    </row>
    <row r="325" spans="1:51" ht="24.75"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22.0275</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746</v>
      </c>
      <c r="D366" s="266"/>
      <c r="E366" s="266"/>
      <c r="F366" s="266"/>
      <c r="G366" s="266"/>
      <c r="H366" s="266"/>
      <c r="I366" s="266"/>
      <c r="J366" s="248">
        <v>3010405002439</v>
      </c>
      <c r="K366" s="249"/>
      <c r="L366" s="249"/>
      <c r="M366" s="249"/>
      <c r="N366" s="249"/>
      <c r="O366" s="249"/>
      <c r="P366" s="260" t="s">
        <v>741</v>
      </c>
      <c r="Q366" s="250"/>
      <c r="R366" s="250"/>
      <c r="S366" s="250"/>
      <c r="T366" s="250"/>
      <c r="U366" s="250"/>
      <c r="V366" s="250"/>
      <c r="W366" s="250"/>
      <c r="X366" s="250"/>
      <c r="Y366" s="251">
        <v>4.7614429999999999</v>
      </c>
      <c r="Z366" s="252"/>
      <c r="AA366" s="252"/>
      <c r="AB366" s="253"/>
      <c r="AC366" s="237" t="s">
        <v>341</v>
      </c>
      <c r="AD366" s="238"/>
      <c r="AE366" s="238"/>
      <c r="AF366" s="238"/>
      <c r="AG366" s="238"/>
      <c r="AH366" s="268" t="s">
        <v>730</v>
      </c>
      <c r="AI366" s="269"/>
      <c r="AJ366" s="269"/>
      <c r="AK366" s="269"/>
      <c r="AL366" s="241">
        <v>100</v>
      </c>
      <c r="AM366" s="242"/>
      <c r="AN366" s="242"/>
      <c r="AO366" s="243"/>
      <c r="AP366" s="244" t="s">
        <v>730</v>
      </c>
      <c r="AQ366" s="244"/>
      <c r="AR366" s="244"/>
      <c r="AS366" s="244"/>
      <c r="AT366" s="244"/>
      <c r="AU366" s="244"/>
      <c r="AV366" s="244"/>
      <c r="AW366" s="244"/>
      <c r="AX366" s="244"/>
    </row>
    <row r="367" spans="1:51" ht="30" customHeight="1" x14ac:dyDescent="0.15">
      <c r="A367" s="245">
        <v>2</v>
      </c>
      <c r="B367" s="245">
        <v>1</v>
      </c>
      <c r="C367" s="267" t="s">
        <v>746</v>
      </c>
      <c r="D367" s="266"/>
      <c r="E367" s="266"/>
      <c r="F367" s="266"/>
      <c r="G367" s="266"/>
      <c r="H367" s="266"/>
      <c r="I367" s="266"/>
      <c r="J367" s="248">
        <v>3010405002439</v>
      </c>
      <c r="K367" s="249"/>
      <c r="L367" s="249"/>
      <c r="M367" s="249"/>
      <c r="N367" s="249"/>
      <c r="O367" s="249"/>
      <c r="P367" s="260" t="s">
        <v>747</v>
      </c>
      <c r="Q367" s="250"/>
      <c r="R367" s="250"/>
      <c r="S367" s="250"/>
      <c r="T367" s="250"/>
      <c r="U367" s="250"/>
      <c r="V367" s="250"/>
      <c r="W367" s="250"/>
      <c r="X367" s="250"/>
      <c r="Y367" s="251">
        <v>2.3022999999999998E-2</v>
      </c>
      <c r="Z367" s="252"/>
      <c r="AA367" s="252"/>
      <c r="AB367" s="253"/>
      <c r="AC367" s="237" t="s">
        <v>340</v>
      </c>
      <c r="AD367" s="238"/>
      <c r="AE367" s="238"/>
      <c r="AF367" s="238"/>
      <c r="AG367" s="238"/>
      <c r="AH367" s="268" t="s">
        <v>730</v>
      </c>
      <c r="AI367" s="269"/>
      <c r="AJ367" s="269"/>
      <c r="AK367" s="269"/>
      <c r="AL367" s="241">
        <v>100</v>
      </c>
      <c r="AM367" s="242"/>
      <c r="AN367" s="242"/>
      <c r="AO367" s="243"/>
      <c r="AP367" s="244" t="s">
        <v>730</v>
      </c>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748</v>
      </c>
      <c r="D399" s="266"/>
      <c r="E399" s="266"/>
      <c r="F399" s="266"/>
      <c r="G399" s="266"/>
      <c r="H399" s="266"/>
      <c r="I399" s="266"/>
      <c r="J399" s="248">
        <v>2010005018852</v>
      </c>
      <c r="K399" s="249"/>
      <c r="L399" s="249"/>
      <c r="M399" s="249"/>
      <c r="N399" s="249"/>
      <c r="O399" s="249"/>
      <c r="P399" s="260" t="s">
        <v>741</v>
      </c>
      <c r="Q399" s="250"/>
      <c r="R399" s="250"/>
      <c r="S399" s="250"/>
      <c r="T399" s="250"/>
      <c r="U399" s="250"/>
      <c r="V399" s="250"/>
      <c r="W399" s="250"/>
      <c r="X399" s="250"/>
      <c r="Y399" s="251">
        <v>4.70547</v>
      </c>
      <c r="Z399" s="252"/>
      <c r="AA399" s="252"/>
      <c r="AB399" s="253"/>
      <c r="AC399" s="237" t="s">
        <v>341</v>
      </c>
      <c r="AD399" s="238"/>
      <c r="AE399" s="238"/>
      <c r="AF399" s="238"/>
      <c r="AG399" s="238"/>
      <c r="AH399" s="268" t="s">
        <v>730</v>
      </c>
      <c r="AI399" s="269"/>
      <c r="AJ399" s="269"/>
      <c r="AK399" s="269"/>
      <c r="AL399" s="241">
        <v>100</v>
      </c>
      <c r="AM399" s="242"/>
      <c r="AN399" s="242"/>
      <c r="AO399" s="243"/>
      <c r="AP399" s="244" t="s">
        <v>730</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749</v>
      </c>
      <c r="D432" s="266"/>
      <c r="E432" s="266"/>
      <c r="F432" s="266"/>
      <c r="G432" s="266"/>
      <c r="H432" s="266"/>
      <c r="I432" s="266"/>
      <c r="J432" s="248">
        <v>8010001031283</v>
      </c>
      <c r="K432" s="249"/>
      <c r="L432" s="249"/>
      <c r="M432" s="249"/>
      <c r="N432" s="249"/>
      <c r="O432" s="249"/>
      <c r="P432" s="260" t="s">
        <v>750</v>
      </c>
      <c r="Q432" s="250"/>
      <c r="R432" s="250"/>
      <c r="S432" s="250"/>
      <c r="T432" s="250"/>
      <c r="U432" s="250"/>
      <c r="V432" s="250"/>
      <c r="W432" s="250"/>
      <c r="X432" s="250"/>
      <c r="Y432" s="251">
        <v>0.39600000000000002</v>
      </c>
      <c r="Z432" s="252"/>
      <c r="AA432" s="252"/>
      <c r="AB432" s="253"/>
      <c r="AC432" s="237" t="s">
        <v>340</v>
      </c>
      <c r="AD432" s="238"/>
      <c r="AE432" s="238"/>
      <c r="AF432" s="238"/>
      <c r="AG432" s="238"/>
      <c r="AH432" s="268" t="s">
        <v>730</v>
      </c>
      <c r="AI432" s="269"/>
      <c r="AJ432" s="269"/>
      <c r="AK432" s="269"/>
      <c r="AL432" s="241">
        <v>100</v>
      </c>
      <c r="AM432" s="242"/>
      <c r="AN432" s="242"/>
      <c r="AO432" s="243"/>
      <c r="AP432" s="244" t="s">
        <v>730</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60" customHeight="1" x14ac:dyDescent="0.15">
      <c r="A465" s="245">
        <v>1</v>
      </c>
      <c r="B465" s="245">
        <v>1</v>
      </c>
      <c r="C465" s="267" t="s">
        <v>751</v>
      </c>
      <c r="D465" s="266"/>
      <c r="E465" s="266"/>
      <c r="F465" s="266"/>
      <c r="G465" s="266"/>
      <c r="H465" s="266"/>
      <c r="I465" s="266"/>
      <c r="J465" s="248">
        <v>1011001017717</v>
      </c>
      <c r="K465" s="249"/>
      <c r="L465" s="249"/>
      <c r="M465" s="249"/>
      <c r="N465" s="249"/>
      <c r="O465" s="249"/>
      <c r="P465" s="260" t="s">
        <v>743</v>
      </c>
      <c r="Q465" s="250"/>
      <c r="R465" s="250"/>
      <c r="S465" s="250"/>
      <c r="T465" s="250"/>
      <c r="U465" s="250"/>
      <c r="V465" s="250"/>
      <c r="W465" s="250"/>
      <c r="X465" s="250"/>
      <c r="Y465" s="251">
        <v>4.07</v>
      </c>
      <c r="Z465" s="252"/>
      <c r="AA465" s="252"/>
      <c r="AB465" s="253"/>
      <c r="AC465" s="237" t="s">
        <v>334</v>
      </c>
      <c r="AD465" s="238"/>
      <c r="AE465" s="238"/>
      <c r="AF465" s="238"/>
      <c r="AG465" s="238"/>
      <c r="AH465" s="268">
        <v>2</v>
      </c>
      <c r="AI465" s="269"/>
      <c r="AJ465" s="269"/>
      <c r="AK465" s="269"/>
      <c r="AL465" s="241">
        <v>40</v>
      </c>
      <c r="AM465" s="242"/>
      <c r="AN465" s="242"/>
      <c r="AO465" s="243"/>
      <c r="AP465" s="244" t="s">
        <v>730</v>
      </c>
      <c r="AQ465" s="244"/>
      <c r="AR465" s="244"/>
      <c r="AS465" s="244"/>
      <c r="AT465" s="244"/>
      <c r="AU465" s="244"/>
      <c r="AV465" s="244"/>
      <c r="AW465" s="244"/>
      <c r="AX465" s="244"/>
      <c r="AY465">
        <f>$AY$462</f>
        <v>1</v>
      </c>
    </row>
    <row r="466" spans="1:51" ht="60" customHeight="1" x14ac:dyDescent="0.15">
      <c r="A466" s="245">
        <v>2</v>
      </c>
      <c r="B466" s="245">
        <v>1</v>
      </c>
      <c r="C466" s="266" t="s">
        <v>751</v>
      </c>
      <c r="D466" s="266"/>
      <c r="E466" s="266"/>
      <c r="F466" s="266"/>
      <c r="G466" s="266"/>
      <c r="H466" s="266"/>
      <c r="I466" s="266"/>
      <c r="J466" s="248">
        <v>1011001017717</v>
      </c>
      <c r="K466" s="249"/>
      <c r="L466" s="249"/>
      <c r="M466" s="249"/>
      <c r="N466" s="249"/>
      <c r="O466" s="249"/>
      <c r="P466" s="260" t="s">
        <v>752</v>
      </c>
      <c r="Q466" s="250"/>
      <c r="R466" s="250"/>
      <c r="S466" s="250"/>
      <c r="T466" s="250"/>
      <c r="U466" s="250"/>
      <c r="V466" s="250"/>
      <c r="W466" s="250"/>
      <c r="X466" s="250"/>
      <c r="Y466" s="251">
        <v>17.9575</v>
      </c>
      <c r="Z466" s="252"/>
      <c r="AA466" s="252"/>
      <c r="AB466" s="253"/>
      <c r="AC466" s="237" t="s">
        <v>334</v>
      </c>
      <c r="AD466" s="238"/>
      <c r="AE466" s="238"/>
      <c r="AF466" s="238"/>
      <c r="AG466" s="238"/>
      <c r="AH466" s="268">
        <v>2</v>
      </c>
      <c r="AI466" s="269"/>
      <c r="AJ466" s="269"/>
      <c r="AK466" s="269"/>
      <c r="AL466" s="241">
        <v>70</v>
      </c>
      <c r="AM466" s="242"/>
      <c r="AN466" s="242"/>
      <c r="AO466" s="243"/>
      <c r="AP466" s="244" t="s">
        <v>730</v>
      </c>
      <c r="AQ466" s="244"/>
      <c r="AR466" s="244"/>
      <c r="AS466" s="244"/>
      <c r="AT466" s="244"/>
      <c r="AU466" s="244"/>
      <c r="AV466" s="244"/>
      <c r="AW466" s="244"/>
      <c r="AX466" s="244"/>
      <c r="AY466">
        <f>COUNTA($C$466)</f>
        <v>1</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15">
      <c r="A631" s="245">
        <v>1</v>
      </c>
      <c r="B631" s="245">
        <v>1</v>
      </c>
      <c r="C631" s="246"/>
      <c r="D631" s="246"/>
      <c r="E631" s="255" t="s">
        <v>730</v>
      </c>
      <c r="F631" s="247"/>
      <c r="G631" s="247"/>
      <c r="H631" s="247"/>
      <c r="I631" s="247"/>
      <c r="J631" s="248" t="s">
        <v>730</v>
      </c>
      <c r="K631" s="249"/>
      <c r="L631" s="249"/>
      <c r="M631" s="249"/>
      <c r="N631" s="249"/>
      <c r="O631" s="249"/>
      <c r="P631" s="260" t="s">
        <v>730</v>
      </c>
      <c r="Q631" s="250"/>
      <c r="R631" s="250"/>
      <c r="S631" s="250"/>
      <c r="T631" s="250"/>
      <c r="U631" s="250"/>
      <c r="V631" s="250"/>
      <c r="W631" s="250"/>
      <c r="X631" s="250"/>
      <c r="Y631" s="251" t="s">
        <v>730</v>
      </c>
      <c r="Z631" s="252"/>
      <c r="AA631" s="252"/>
      <c r="AB631" s="253"/>
      <c r="AC631" s="237"/>
      <c r="AD631" s="238"/>
      <c r="AE631" s="238"/>
      <c r="AF631" s="238"/>
      <c r="AG631" s="238"/>
      <c r="AH631" s="239" t="s">
        <v>730</v>
      </c>
      <c r="AI631" s="240"/>
      <c r="AJ631" s="240"/>
      <c r="AK631" s="240"/>
      <c r="AL631" s="241" t="s">
        <v>730</v>
      </c>
      <c r="AM631" s="242"/>
      <c r="AN631" s="242"/>
      <c r="AO631" s="243"/>
      <c r="AP631" s="244" t="s">
        <v>730</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48" max="16383" man="1"/>
    <brk id="307"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菊池 渉(kikuchi-wataru)</cp:lastModifiedBy>
  <cp:lastPrinted>2022-08-12T02:18:49Z</cp:lastPrinted>
  <dcterms:created xsi:type="dcterms:W3CDTF">2012-03-13T00:50:25Z</dcterms:created>
  <dcterms:modified xsi:type="dcterms:W3CDTF">2022-08-25T01:30:13Z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