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33 指導監査係\■予算・定員要求\予算\■行政事業レビュー\R4年度行政レビュー\04_最終登録（0816〆）\03_登録\"/>
    </mc:Choice>
  </mc:AlternateContent>
  <bookViews>
    <workbookView xWindow="0" yWindow="0" windowWidth="27645" windowHeight="1173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37" i="11"/>
  <c r="AY321" i="11"/>
  <c r="AY330" i="11" s="1"/>
  <c r="AY323" i="11" l="1"/>
  <c r="AY397" i="11"/>
  <c r="AY399" i="11"/>
  <c r="AY327" i="11"/>
  <c r="AY331" i="11"/>
  <c r="AY324" i="11"/>
  <c r="AY328" i="11"/>
  <c r="AY332" i="11"/>
  <c r="AY338" i="11"/>
  <c r="AY325" i="11"/>
  <c r="AY329" i="11"/>
  <c r="AY333" i="11"/>
  <c r="AY340" i="11"/>
  <c r="AY322" i="11"/>
  <c r="AY326" i="11"/>
  <c r="AY336" i="11"/>
  <c r="AY341" i="11"/>
  <c r="AY70" i="11"/>
  <c r="AY66" i="11"/>
  <c r="AY75" i="11"/>
  <c r="AY73" i="11"/>
  <c r="AY77" i="11"/>
  <c r="AY74" i="11"/>
  <c r="AY72" i="11"/>
  <c r="AY335" i="11"/>
  <c r="AY214" i="11"/>
  <c r="AY208" i="11"/>
  <c r="AY213" i="11" s="1"/>
  <c r="AY203" i="11"/>
  <c r="AY202" i="11"/>
  <c r="AY200" i="11"/>
  <c r="AY205"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30" i="11"/>
  <c r="AY128" i="11"/>
  <c r="AY127" i="11"/>
  <c r="AY131" i="11" s="1"/>
  <c r="AY122" i="11"/>
  <c r="AY123" i="11" s="1"/>
  <c r="AY112" i="11"/>
  <c r="AY119" i="11" s="1"/>
  <c r="AY99" i="11"/>
  <c r="AY101" i="11" s="1"/>
  <c r="AY98" i="11"/>
  <c r="AY102" i="11"/>
  <c r="AY104" i="11" s="1"/>
  <c r="AY210" i="11" l="1"/>
  <c r="AY206" i="11"/>
  <c r="AY211" i="11"/>
  <c r="AY163" i="11"/>
  <c r="AY140" i="11"/>
  <c r="AY164" i="11"/>
  <c r="AY141" i="11"/>
  <c r="AY134" i="11"/>
  <c r="AY145" i="11"/>
  <c r="AY207" i="11"/>
  <c r="AY176" i="11"/>
  <c r="AY198" i="11"/>
  <c r="AY100" i="11"/>
  <c r="AY142" i="11"/>
  <c r="AY204" i="11"/>
  <c r="AY212" i="11"/>
  <c r="AY124" i="11"/>
  <c r="AY144" i="11"/>
  <c r="AY201" i="11"/>
  <c r="AY209" i="11"/>
  <c r="AY113" i="11"/>
  <c r="AY117" i="11"/>
  <c r="AY121" i="11"/>
  <c r="AY125" i="11"/>
  <c r="AY129" i="11"/>
  <c r="AY151" i="11"/>
  <c r="AY155" i="11"/>
  <c r="AY177" i="11"/>
  <c r="AY116" i="11"/>
  <c r="AY154" i="11"/>
  <c r="AY114" i="11"/>
  <c r="AY118" i="11"/>
  <c r="AY126" i="11"/>
  <c r="AY152" i="11"/>
  <c r="AY174" i="11"/>
  <c r="AY178" i="11"/>
  <c r="AY193" i="11"/>
  <c r="AY120"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55" i="11"/>
  <c r="AY80" i="11"/>
  <c r="AY84" i="11"/>
  <c r="AY96" i="11"/>
  <c r="AY92" i="11"/>
  <c r="AY89"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<sst xmlns="http://schemas.openxmlformats.org/spreadsheetml/2006/main" count="2070" uniqueCount="773">
  <si>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</si>
  <si>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</si>
  <si>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</si>
  <si>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</si>
  <si>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</si>
  <si>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</si>
  <si>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</si>
  <si>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</si>
  <si>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</si>
  <si>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</si>
  <si>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</si>
  <si>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</si>
  <si>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</si>
  <si>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</si>
  <si>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</si>
  <si>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</si>
  <si>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</si>
  <si>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</si>
  <si>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</si>
  <si>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</si>
  <si>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</si>
  <si>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</si>
  <si>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</si>
  <si>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</si>
  <si>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</si>
  <si>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</si>
  <si>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</si>
  <si>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</si>
  <si>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</si>
  <si>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</si>
  <si>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</si>
  <si>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</si>
  <si>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</si>
  <si>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</si>
  <si>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</si>
  <si>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</si>
  <si>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</si>
  <si>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</si>
  <si>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</si>
  <si>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</si>
  <si>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</si>
  <si>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</si>
  <si>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</si>
  <si>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</si>
  <si>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</si>
  <si>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</si>
  <si>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</si>
  <si>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</si>
  <si>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</si>
  <si>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</si>
  <si>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</si>
  <si>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</si>
  <si>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</si>
  <si>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</si>
  <si>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</si>
  <si>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</si>
  <si>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</si>
  <si>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</si>
  <si>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</si>
  <si>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</si>
  <si>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</si>
  <si>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</si>
  <si>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</si>
  <si>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</si>
  <si>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</si>
  <si>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</si>
  <si>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</si>
  <si>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</si>
  <si>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</si>
  <si>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</si>
  <si>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</si>
  <si>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</si>
  <si>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</si>
  <si>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</si>
  <si>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</si>
  <si>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</si>
  <si>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</si>
  <si>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</si>
  <si>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</si>
  <si>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</si>
  <si>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</si>
  <si>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</si>
  <si>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</si>
  <si>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</si>
  <si>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</si>
  <si>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</si>
  <si>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</si>
  <si>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</si>
  <si>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</si>
  <si>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</si>
  <si>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</si>
  <si>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</si>
  <si>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</si>
  <si>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</si>
  <si>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</si>
  <si>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</si>
  <si>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</si>
  <si>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</si>
  <si>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</si>
  <si>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</si>
  <si>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</si>
  <si>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</si>
  <si>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</si>
  <si>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</si>
  <si>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</si>
  <si>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</si>
  <si>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</si>
  <si>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</si>
  <si>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</si>
  <si>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</si>
  <si>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</si>
  <si>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</si>
  <si>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</si>
  <si>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</si>
  <si>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</si>
  <si>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</si>
  <si>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</si>
  <si>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</si>
  <si>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</si>
  <si>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</si>
  <si>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</si>
  <si>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</si>
  <si>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</si>
  <si>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</si>
  <si>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</si>
  <si>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</si>
  <si>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</si>
  <si>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</si>
  <si>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</si>
  <si>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</si>
  <si>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</si>
  <si>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</si>
  <si>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</si>
  <si>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</si>
  <si>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</si>
  <si>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</si>
  <si>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</si>
  <si>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</si>
  <si>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</si>
  <si>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</si>
  <si>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</si>
  <si>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</si>
  <si>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</si>
  <si>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</si>
  <si>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</si>
  <si>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</si>
  <si>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</si>
  <si>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</si>
  <si>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</si>
  <si>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</si>
  <si>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</si>
  <si>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</si>
  <si>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</si>
  <si>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</si>
  <si>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</si>
  <si>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</si>
  <si>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</si>
  <si>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</si>
  <si>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</si>
  <si>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</si>
  <si>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</si>
  <si>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</si>
  <si>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</si>
  <si>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</si>
  <si>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</si>
  <si>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</si>
  <si>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</si>
  <si>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</si>
  <si>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</si>
  <si>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</si>
  <si>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</si>
  <si>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</si>
  <si>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</si>
  <si>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</si>
  <si>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</si>
  <si>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</si>
  <si>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</si>
  <si>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</si>
  <si>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</si>
  <si>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</si>
  <si>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</si>
  <si>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</si>
  <si>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</si>
  <si>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</si>
  <si>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</si>
  <si>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</si>
  <si>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</si>
  <si>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</si>
  <si>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</si>
  <si>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</si>
  <si>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</si>
  <si>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</si>
  <si>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</si>
  <si>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</si>
  <si>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</si>
  <si>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</si>
  <si>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</si>
  <si>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</si>
  <si>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</si>
  <si>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</si>
  <si>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</si>
  <si>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</si>
  <si>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</si>
  <si>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</si>
  <si>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</si>
  <si>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</si>
  <si>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</si>
  <si>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</si>
  <si>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</si>
  <si>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</si>
  <si>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</si>
  <si>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</si>
  <si>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</si>
  <si>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</si>
  <si>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</si>
  <si>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</si>
  <si>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</si>
  <si>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</si>
  <si>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</si>
  <si>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</si>
  <si>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</si>
  <si>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</si>
  <si>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</si>
  <si>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</si>
  <si>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</si>
  <si>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</si>
  <si>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</si>
  <si>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</si>
  <si>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</si>
  <si>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</si>
  <si>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</si>
  <si>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</si>
  <si>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</si>
  <si>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</si>
  <si>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</si>
  <si>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</si>
  <si>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</si>
  <si>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</si>
  <si>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</si>
  <si>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</si>
  <si>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</si>
  <si>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</si>
  <si>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</si>
  <si>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</si>
  <si>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</si>
  <si>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</si>
  <si>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</si>
  <si>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</si>
  <si>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</si>
  <si>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</si>
  <si>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</si>
  <si>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</si>
  <si>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</si>
  <si>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</si>
  <si>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</si>
  <si>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</si>
  <si>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</si>
  <si>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</si>
  <si>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</si>
  <si>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</si>
  <si>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</si>
  <si>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</si>
  <si>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</si>
  <si>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</si>
  <si>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</si>
  <si>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</si>
  <si>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</si>
  <si>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</si>
  <si>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</si>
  <si>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</si>
  <si>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</si>
  <si>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</si>
  <si>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</si>
  <si>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</si>
  <si>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</si>
  <si>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</si>
  <si>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</si>
  <si>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</si>
  <si>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</si>
  <si>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</si>
  <si>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</si>
  <si>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</si>
  <si>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</si>
  <si>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</si>
  <si>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</si>
  <si>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</si>
  <si>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</si>
  <si>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</si>
  <si>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</si>
  <si>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</si>
  <si>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</si>
  <si>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</si>
  <si>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</si>
  <si>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</si>
  <si>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</si>
  <si>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</si>
  <si>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</si>
  <si>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</si>
  <si>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</si>
  <si>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</si>
  <si>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</si>
  <si>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</si>
  <si>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</si>
  <si>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</si>
  <si>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</si>
  <si>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</si>
  <si>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</si>
  <si>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</si>
  <si>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</si>
  <si>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</si>
  <si>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</si>
  <si>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</si>
  <si>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</si>
  <si>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</si>
  <si>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</si>
  <si>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</si>
  <si>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</si>
  <si>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</si>
  <si>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</si>
  <si>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</si>
  <si>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</si>
  <si>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</si>
  <si>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</si>
  <si>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</si>
  <si>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</si>
  <si>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</si>
  <si>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</si>
  <si>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</si>
  <si>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</si>
  <si>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</si>
  <si>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</si>
  <si>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</si>
  <si>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</si>
  <si>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</si>
  <si>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</si>
  <si>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</si>
  <si>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</si>
  <si>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</si>
  <si>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</si>
  <si>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</si>
  <si>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</si>
  <si>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</si>
  <si>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</si>
  <si>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</si>
  <si>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</si>
  <si>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</si>
  <si>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</si>
  <si>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</si>
  <si>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</si>
  <si>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</si>
  <si>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</si>
  <si>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</si>
  <si>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</si>
  <si>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</si>
  <si>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</si>
  <si>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</si>
  <si>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</si>
  <si>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</si>
  <si>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</si>
  <si>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</si>
  <si>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</si>
  <si>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</si>
  <si>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</si>
  <si>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</si>
  <si>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</si>
  <si>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</si>
  <si>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</si>
  <si>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</si>
  <si>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</si>
  <si>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</si>
  <si>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</si>
  <si>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</si>
  <si>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</si>
  <si>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</si>
  <si>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</si>
  <si>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</si>
  <si>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</si>
  <si>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</si>
  <si>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</si>
  <si>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</si>
  <si>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</si>
  <si>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</si>
  <si>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</si>
  <si>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</si>
  <si>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</si>
  <si>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</si>
  <si>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</si>
  <si>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</si>
  <si>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</si>
  <si>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</si>
  <si>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</si>
  <si>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</si>
  <si>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</si>
  <si>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</si>
  <si>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</si>
  <si>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</si>
  <si>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</si>
  <si>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</si>
  <si>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</si>
  <si>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</si>
  <si>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</si>
  <si>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</si>
  <si>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</si>
  <si>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</si>
  <si>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</si>
  <si>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</si>
  <si>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</si>
  <si>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</si>
  <si>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</si>
  <si>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</si>
  <si>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</si>
  <si>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</si>
  <si>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</si>
  <si>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</si>
  <si>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</si>
  <si>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</si>
  <si>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</si>
  <si>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</si>
  <si>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</si>
  <si>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</si>
  <si>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</si>
  <si>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</si>
  <si>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</si>
  <si>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</si>
  <si>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</si>
  <si>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</si>
  <si>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</si>
  <si>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</si>
  <si>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</si>
  <si>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</si>
  <si>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</si>
  <si>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</si>
  <si>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</si>
  <si>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</si>
  <si>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</si>
  <si>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</si>
  <si>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</si>
  <si>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</si>
  <si>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</si>
  <si>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</si>
  <si>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</si>
  <si>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</si>
  <si>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</si>
  <si>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</si>
  <si>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</si>
  <si>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</si>
  <si>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</si>
  <si>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</si>
  <si>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</si>
  <si>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</si>
  <si>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</si>
  <si>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</si>
  <si>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</si>
  <si>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</si>
  <si>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</si>
  <si>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</si>
  <si>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</si>
  <si>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</si>
  <si>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</si>
  <si>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</si>
  <si>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</si>
  <si>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</si>
  <si>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</si>
  <si>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</si>
  <si>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</si>
  <si>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</si>
  <si>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</si>
  <si>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</si>
  <si>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</si>
  <si>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</si>
  <si>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</si>
  <si>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</si>
  <si>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</si>
  <si>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</si>
  <si>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</si>
  <si>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</si>
  <si>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</si>
  <si>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</si>
  <si>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</si>
  <si>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</si>
  <si>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</si>
  <si>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</si>
  <si>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</si>
  <si>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</si>
  <si>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</si>
  <si>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</si>
  <si>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</si>
  <si>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</si>
  <si>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</si>
  <si>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</si>
  <si>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</si>
  <si>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</si>
  <si>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</si>
  <si>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</si>
  <si>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</si>
  <si>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</si>
  <si>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</si>
  <si>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</si>
  <si>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</si>
  <si>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</si>
  <si>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</si>
  <si>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</si>
  <si>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</si>
  <si>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</si>
  <si>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</si>
  <si>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</si>
  <si>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</si>
  <si>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</si>
  <si>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</si>
  <si>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</si>
  <si>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</si>
  <si>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</si>
  <si>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</si>
  <si>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</si>
  <si>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</si>
  <si>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</si>
  <si>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</si>
  <si>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</si>
  <si>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</si>
  <si>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</si>
  <si>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</si>
  <si>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</si>
  <si>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</si>
  <si>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</si>
  <si>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</si>
  <si>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</si>
  <si>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</si>
  <si>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</si>
  <si>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</si>
  <si>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</si>
  <si>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</si>
  <si>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</si>
  <si>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</si>
  <si>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</si>
  <si>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</si>
  <si>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</si>
  <si>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</si>
  <si>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</si>
  <si>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</si>
  <si>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</si>
  <si>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</si>
  <si>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</si>
  <si>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</si>
  <si>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</si>
  <si>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</si>
  <si>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</si>
  <si>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</si>
  <si>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</si>
  <si>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</si>
  <si>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</si>
  <si>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</si>
  <si>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</si>
  <si>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</si>
  <si>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</si>
  <si>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</si>
  <si>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</si>
  <si>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</si>
  <si>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</si>
  <si>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</si>
  <si>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</si>
  <si>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</si>
  <si>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</si>
  <si>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</si>
  <si>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</si>
  <si>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</si>
  <si>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</si>
  <si>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</si>
  <si>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</si>
  <si>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</si>
  <si>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</si>
  <si>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</si>
  <si>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</si>
  <si>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</si>
  <si>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</si>
  <si>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</si>
  <si>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</si>
  <si>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</si>
  <si>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</si>
  <si>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</si>
  <si>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</si>
  <si>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</si>
  <si>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</si>
  <si>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</si>
  <si>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</si>
  <si>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</si>
  <si>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</si>
  <si>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</si>
  <si>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</si>
  <si>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</si>
  <si>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</si>
  <si>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</si>
  <si>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</si>
  <si>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</si>
  <si>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</si>
  <si>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</si>
  <si>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</si>
  <si>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</si>
  <si>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</si>
  <si>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</si>
  <si>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</si>
  <si>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</si>
  <si>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</si>
  <si>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</si>
  <si>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</si>
  <si>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</si>
  <si>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</si>
  <si>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</si>
  <si>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</si>
  <si>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</si>
  <si>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</si>
  <si>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</si>
  <si>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</si>
  <si>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</si>
  <si>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</si>
  <si>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</si>
  <si>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</si>
  <si>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</si>
  <si>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</si>
  <si>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</si>
  <si>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</si>
  <si>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</si>
  <si>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</si>
  <si>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</si>
  <si>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</si>
  <si>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</si>
  <si>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</si>
  <si>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</si>
  <si>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</si>
  <si>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</si>
  <si>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</si>
  <si>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</si>
  <si>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</si>
  <si>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</si>
  <si>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</si>
  <si>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</si>
  <si>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</si>
  <si>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</si>
  <si>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</si>
  <si>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</si>
  <si>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</si>
  <si>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</si>
  <si>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</si>
  <si>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</si>
  <si>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</si>
  <si>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</si>
  <si>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</si>
  <si>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</si>
  <si>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</si>
  <si>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</si>
  <si>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</si>
  <si>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</si>
  <si>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</si>
  <si>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</si>
  <si>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</si>
  <si>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</si>
  <si>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</si>
  <si>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</si>
  <si>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</si>
  <si>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</si>
  <si>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</si>
  <si>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</si>
  <si>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</si>
  <si>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</si>
  <si>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</si>
  <si>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</si>
  <si>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</si>
  <si>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</si>
  <si>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</si>
  <si>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</si>
  <si>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</si>
  <si>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</si>
  <si>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</si>
  <si>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</si>
  <si>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</si>
  <si>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</si>
  <si>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</si>
  <si>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</si>
  <si>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</si>
  <si>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</si>
  <si>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</si>
  <si>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</si>
  <si>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</si>
  <si>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</si>
  <si>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</si>
  <si>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</si>
  <si>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</si>
  <si>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</si>
  <si>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</si>
  <si>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</si>
  <si>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</si>
  <si>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</si>
  <si>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</si>
  <si>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</si>
  <si>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昭和54年度</t>
  </si>
  <si>
    <t>終了予定なし</t>
  </si>
  <si>
    <t>医療課医療指導監査室</t>
  </si>
  <si>
    <t>－</t>
  </si>
  <si>
    <t>保険医療機関等を対象に、保険医療機関及び保険医療養担当規則等に定められている保険診療の取扱、診療報酬の請求について周知徹底し、保険診療の質的向上及び適正化を図る。</t>
  </si>
  <si>
    <t>医療指導監査官の指導監査等に係る旅費、医療指導監査部門の職員が使用するマニュアル作成経費等。</t>
  </si>
  <si>
    <t>-</t>
  </si>
  <si>
    <t>医療給付適正化業務庁費</t>
  </si>
  <si>
    <t>実施要領の作成状況</t>
  </si>
  <si>
    <t>部</t>
  </si>
  <si>
    <t>単位当たりコスト＝X／Y
X＝実施要領の印刷製本等費用
Y＝実施要領の印刷部数　　　　　　　　　　　　　</t>
    <phoneticPr fontId="5"/>
  </si>
  <si>
    <t>　　X/Y</t>
    <phoneticPr fontId="5"/>
  </si>
  <si>
    <t>0</t>
  </si>
  <si>
    <t>／　</t>
    <phoneticPr fontId="5"/>
  </si>
  <si>
    <t>244</t>
  </si>
  <si>
    <t>210</t>
  </si>
  <si>
    <t>243</t>
  </si>
  <si>
    <t>255</t>
  </si>
  <si>
    <t>265</t>
  </si>
  <si>
    <t>260</t>
  </si>
  <si>
    <t>282</t>
  </si>
  <si>
    <t>273</t>
  </si>
  <si>
    <t>○</t>
  </si>
  <si>
    <t>保険医療機関等に対し、保険診療の取扱、診療報酬の請求について周知徹底し、保険診療の質的向上及び適正化を図ることを目的としており、直接的に測ることのできる指標を示すことは困難である。</t>
    <phoneticPr fontId="5"/>
  </si>
  <si>
    <t>当事業において、指導監査業務の標準化・統一化のため、全国統一の実施要領を作成し、地方厚生（支）局に配布。</t>
    <phoneticPr fontId="5"/>
  </si>
  <si>
    <t>施策大目標９　全国民に必要な医療を保障できる安定的・効率的な医療保険制度を構築すること</t>
    <phoneticPr fontId="5"/>
  </si>
  <si>
    <t>施策目標Ⅰ－９－Ⅰ　データヘルスの推進による保険者機能の強化等により適正かつ安定的・効率的な医療保険制度を構築すること</t>
    <phoneticPr fontId="5"/>
  </si>
  <si>
    <t>保険診療の質的向上及び適正化等が期待できることから、国民からの要請が高い事業である。</t>
    <phoneticPr fontId="5"/>
  </si>
  <si>
    <t>保険診療の質的向上及び適正化等に資する事業であることからも、地域による偏りが生じることは望ましくなく、全国で統一的に行うべきである。</t>
    <phoneticPr fontId="5"/>
  </si>
  <si>
    <t>保険診療の質的向上及び適正化等に資する、優先度の高い事業である。</t>
    <phoneticPr fontId="5"/>
  </si>
  <si>
    <t>実施要領の作成状況</t>
    <phoneticPr fontId="5"/>
  </si>
  <si>
    <t>実施要領を作成する</t>
    <phoneticPr fontId="5"/>
  </si>
  <si>
    <t>特定共同指導等は、保険医療機関等の新型コロナウイルス感染症への対応等を考慮し、全て中止としたことから、令和３年度予算と執行に乖離が生じている。</t>
    <phoneticPr fontId="5"/>
  </si>
  <si>
    <t>業者選定をできる事業については見積もりを取り寄せて、最も少額で適正な支出をしている。</t>
    <phoneticPr fontId="5"/>
  </si>
  <si>
    <t>無</t>
  </si>
  <si>
    <t>‐</t>
  </si>
  <si>
    <t>事業目的のみの使途となっており、必要なものに限定している。</t>
    <phoneticPr fontId="5"/>
  </si>
  <si>
    <t>特定共同指導は、保険医療機関等の新型コロナウイルス感染症への対応等を考慮し、全て中止としたことから、活動実績はないので、当初の見込み通りにはならなかった。</t>
    <phoneticPr fontId="5"/>
  </si>
  <si>
    <t>必要最低限のコストで実施しており、コスト削減及び効率化の工夫は行われている。</t>
    <phoneticPr fontId="5"/>
  </si>
  <si>
    <t>-</t>
    <phoneticPr fontId="5"/>
  </si>
  <si>
    <t>△</t>
  </si>
  <si>
    <t>点検対象外</t>
    <phoneticPr fontId="5"/>
  </si>
  <si>
    <t>実施要領の作成部数</t>
    <phoneticPr fontId="5"/>
  </si>
  <si>
    <t>雑役務費</t>
    <phoneticPr fontId="5"/>
  </si>
  <si>
    <t>保険医療機関等の集団指導に関するｅラーニングの導入に係る業務一式</t>
    <phoneticPr fontId="5"/>
  </si>
  <si>
    <t>保険医療機関等における診療報酬の返還金処理支援ツール作成業務一式</t>
    <phoneticPr fontId="5"/>
  </si>
  <si>
    <t>-</t>
    <phoneticPr fontId="5"/>
  </si>
  <si>
    <t>医療指導監査官の活動に要する経費</t>
    <phoneticPr fontId="5"/>
  </si>
  <si>
    <t>-</t>
    <phoneticPr fontId="5"/>
  </si>
  <si>
    <t>0</t>
    <phoneticPr fontId="5"/>
  </si>
  <si>
    <t>-</t>
    <phoneticPr fontId="5"/>
  </si>
  <si>
    <t>円</t>
    <phoneticPr fontId="5"/>
  </si>
  <si>
    <t>指導監査業務の標準化・統一化のため、全国統一の実施要領を作成し、地方厚生（支）局に配布している。</t>
    <phoneticPr fontId="5"/>
  </si>
  <si>
    <t>厚労</t>
  </si>
  <si>
    <t>1443200/800</t>
    <phoneticPr fontId="5"/>
  </si>
  <si>
    <t>-</t>
    <phoneticPr fontId="5"/>
  </si>
  <si>
    <t>株式会社ミクニ商会</t>
    <phoneticPr fontId="5"/>
  </si>
  <si>
    <t>社会保険診療報酬支払基金</t>
    <phoneticPr fontId="5"/>
  </si>
  <si>
    <t>都道府県別保険医療機関等平均値データの提供について</t>
    <phoneticPr fontId="5"/>
  </si>
  <si>
    <t>都道府県別保険医療機関等平均値データの提供</t>
    <phoneticPr fontId="5"/>
  </si>
  <si>
    <t>株式会社グリフィン</t>
    <phoneticPr fontId="5"/>
  </si>
  <si>
    <t>保険医療機関等における診療報酬の返還金処理支援ツール作成業務一式</t>
    <phoneticPr fontId="5"/>
  </si>
  <si>
    <t>株式会社ジンジャーアップ</t>
    <phoneticPr fontId="5"/>
  </si>
  <si>
    <t>保険医療機関等の集団指導に関するｅラーニングの導入に係る業務一式</t>
    <phoneticPr fontId="5"/>
  </si>
  <si>
    <t>備品の購入（ＣＯ２濃度センサー（リンクジャパン　ｅＡｉｒ）　３個　外１件）</t>
    <phoneticPr fontId="5"/>
  </si>
  <si>
    <t>-</t>
    <phoneticPr fontId="5"/>
  </si>
  <si>
    <t>-</t>
    <phoneticPr fontId="5"/>
  </si>
  <si>
    <t>-</t>
    <phoneticPr fontId="5"/>
  </si>
  <si>
    <t>-</t>
    <phoneticPr fontId="5"/>
  </si>
  <si>
    <t>昨年度は新型コロナウイルス感染症の感染拡大に伴い、特定共同指導等を中止したことが目標未達成の要因であるが、今年度は新型コロナウイルス感染症対策の基本的対処方針に従い、感染防止対策を徹底するなどして事業を再開する見込みである</t>
    <rPh sb="0" eb="3">
      <t>サクネンド</t>
    </rPh>
    <phoneticPr fontId="5"/>
  </si>
  <si>
    <t>A.株式会社ジンジャーアップ</t>
    <phoneticPr fontId="5"/>
  </si>
  <si>
    <t>B.株式会社グリフィン</t>
    <phoneticPr fontId="5"/>
  </si>
  <si>
    <t>p9</t>
    <phoneticPr fontId="5"/>
  </si>
  <si>
    <t>https://www.mhlw.go.jp/wp/seisaku/hyouka/r03_jizenbunseki.html</t>
    <phoneticPr fontId="5"/>
  </si>
  <si>
    <t>執行率が低調である。要求内容を見直し、適切な予算額を確保すること。</t>
  </si>
  <si>
    <t>諸冨　伸夫</t>
    <rPh sb="0" eb="2">
      <t>モロドミ</t>
    </rPh>
    <rPh sb="3" eb="5">
      <t>ノブオ</t>
    </rPh>
    <phoneticPr fontId="5"/>
  </si>
  <si>
    <t>-</t>
    <phoneticPr fontId="5"/>
  </si>
  <si>
    <t>-</t>
    <phoneticPr fontId="5"/>
  </si>
  <si>
    <t>医療給付等調査旅費</t>
    <phoneticPr fontId="5"/>
  </si>
  <si>
    <t>執行率が低調である要因は、新型コロナウイルス感染症の感染拡大に伴い特定共同指導等を中止したことにより、職員の出張が激減したためであるが、今後は新型コロナウイルスワクチンの効果やコロナ対策の基本的対処方針に従い、感染防止対策を徹底するなどして事業を再開する見込みであることから現状の予算額が必要であると判断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</si>
</sst>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269</xdr:row>
      <xdr:rowOff>177800</xdr:rowOff>
    </xdr:from>
    <xdr:to>
      <xdr:col>48</xdr:col>
      <xdr:colOff>152400</xdr:colOff>
      <xdr:row>284</xdr:row>
      <xdr:rowOff>146051</xdr:rowOff>
    </xdr:to>
    <xdr:pic>
      <xdr:nvPicPr>
        <xdr:cNvPr id="3" name="図 2"/>
        <xdr:cNvPicPr>
          <a:picLocks noChangeAspect="1"/>
        </xdr:cNvPicPr>
      </xdr:nvPicPr>
      <xdr:blipFill>
        <a:blip xmlns:r="http://schemas.openxmlformats.org/officeDocument/2006/relationships" r:embed="rId1"/>
        <a:stretch>
          <a:fillRect/>
        </a:stretch>
      </xdr:blipFill>
      <xdr:spPr>
        <a:xfrm>
          <a:off x="1625600" y="38011100"/>
          <a:ext cx="8280400" cy="53022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746</v>
      </c>
      <c r="AK2" s="850"/>
      <c r="AL2" s="850"/>
      <c r="AM2" s="850"/>
      <c r="AN2" s="90" t="s">
        <v>367</v>
      </c>
      <c r="AO2" s="850">
        <v>21</v>
      </c>
      <c r="AP2" s="850"/>
      <c r="AQ2" s="850"/>
      <c r="AR2" s="91" t="s">
        <v>367</v>
      </c>
      <c r="AS2" s="851">
        <v>356</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740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768</v>
      </c>
      <c r="AR5" s="873"/>
      <c r="AS5" s="873"/>
      <c r="AT5" s="873"/>
      <c r="AU5" s="873"/>
      <c r="AV5" s="873"/>
      <c r="AW5" s="873"/>
      <c r="AX5" s="874"/>
    </row>
    <row r="6" spans="1:50" ht="24.75"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8"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25.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7" customHeight="1" x14ac:dyDescent="0.15">
      <c r="A9" s="785" t="s">
        <v>21</v>
      </c>
      <c r="B9" s="786"/>
      <c r="C9" s="786"/>
      <c r="D9" s="786"/>
      <c r="E9" s="786"/>
      <c r="F9" s="786"/>
      <c r="G9" s="867" t="s">
        <v>697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0.25" customHeight="1" x14ac:dyDescent="0.15">
      <c r="A10" s="773" t="s">
        <v>28</v>
      </c>
      <c r="B10" s="774"/>
      <c r="C10" s="774"/>
      <c r="D10" s="774"/>
      <c r="E10" s="774"/>
      <c r="F10" s="774"/>
      <c r="G10" s="775" t="s">
        <v>698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6.25" customHeight="1" x14ac:dyDescent="0.15">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37</v>
      </c>
      <c r="Q13" s="714"/>
      <c r="R13" s="714"/>
      <c r="S13" s="714"/>
      <c r="T13" s="714"/>
      <c r="U13" s="714"/>
      <c r="V13" s="715"/>
      <c r="W13" s="713">
        <v>37</v>
      </c>
      <c r="X13" s="714"/>
      <c r="Y13" s="714"/>
      <c r="Z13" s="714"/>
      <c r="AA13" s="714"/>
      <c r="AB13" s="714"/>
      <c r="AC13" s="715"/>
      <c r="AD13" s="713">
        <v>20</v>
      </c>
      <c r="AE13" s="714"/>
      <c r="AF13" s="714"/>
      <c r="AG13" s="714"/>
      <c r="AH13" s="714"/>
      <c r="AI13" s="714"/>
      <c r="AJ13" s="715"/>
      <c r="AK13" s="713">
        <v>31</v>
      </c>
      <c r="AL13" s="714"/>
      <c r="AM13" s="714"/>
      <c r="AN13" s="714"/>
      <c r="AO13" s="714"/>
      <c r="AP13" s="714"/>
      <c r="AQ13" s="715"/>
      <c r="AR13" s="750">
        <v>34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v>23</v>
      </c>
      <c r="X14" s="714"/>
      <c r="Y14" s="714"/>
      <c r="Z14" s="714"/>
      <c r="AA14" s="714"/>
      <c r="AB14" s="714"/>
      <c r="AC14" s="715"/>
      <c r="AD14" s="713" t="s">
        <v>699</v>
      </c>
      <c r="AE14" s="714"/>
      <c r="AF14" s="714"/>
      <c r="AG14" s="714"/>
      <c r="AH14" s="714"/>
      <c r="AI14" s="714"/>
      <c r="AJ14" s="715"/>
      <c r="AK14" s="713" t="s">
        <v>741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v>23</v>
      </c>
      <c r="AE15" s="714"/>
      <c r="AF15" s="714"/>
      <c r="AG15" s="714"/>
      <c r="AH15" s="714"/>
      <c r="AI15" s="714"/>
      <c r="AJ15" s="715"/>
      <c r="AK15" s="713" t="s">
        <v>741</v>
      </c>
      <c r="AL15" s="714"/>
      <c r="AM15" s="714"/>
      <c r="AN15" s="714"/>
      <c r="AO15" s="714"/>
      <c r="AP15" s="714"/>
      <c r="AQ15" s="715"/>
      <c r="AR15" s="713" t="s">
        <v>769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741</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741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37</v>
      </c>
      <c r="Q18" s="794"/>
      <c r="R18" s="794"/>
      <c r="S18" s="794"/>
      <c r="T18" s="794"/>
      <c r="U18" s="794"/>
      <c r="V18" s="795"/>
      <c r="W18" s="793">
        <f>SUM(W13:AC17)</f>
        <v>60</v>
      </c>
      <c r="X18" s="794"/>
      <c r="Y18" s="794"/>
      <c r="Z18" s="794"/>
      <c r="AA18" s="794"/>
      <c r="AB18" s="794"/>
      <c r="AC18" s="795"/>
      <c r="AD18" s="793">
        <f>SUM(AD13:AJ17)</f>
        <v>43</v>
      </c>
      <c r="AE18" s="794"/>
      <c r="AF18" s="794"/>
      <c r="AG18" s="794"/>
      <c r="AH18" s="794"/>
      <c r="AI18" s="794"/>
      <c r="AJ18" s="795"/>
      <c r="AK18" s="793">
        <f>SUM(AK13:AQ17)</f>
        <v>31</v>
      </c>
      <c r="AL18" s="794"/>
      <c r="AM18" s="794"/>
      <c r="AN18" s="794"/>
      <c r="AO18" s="794"/>
      <c r="AP18" s="794"/>
      <c r="AQ18" s="795"/>
      <c r="AR18" s="793">
        <f>SUM(AR13:AX17)</f>
        <v>34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23</v>
      </c>
      <c r="Q19" s="714"/>
      <c r="R19" s="714"/>
      <c r="S19" s="714"/>
      <c r="T19" s="714"/>
      <c r="U19" s="714"/>
      <c r="V19" s="715"/>
      <c r="W19" s="713">
        <v>12</v>
      </c>
      <c r="X19" s="714"/>
      <c r="Y19" s="714"/>
      <c r="Z19" s="714"/>
      <c r="AA19" s="714"/>
      <c r="AB19" s="714"/>
      <c r="AC19" s="715"/>
      <c r="AD19" s="713">
        <v>10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0.6216216216216216</v>
      </c>
      <c r="Q20" s="761"/>
      <c r="R20" s="761"/>
      <c r="S20" s="761"/>
      <c r="T20" s="761"/>
      <c r="U20" s="761"/>
      <c r="V20" s="761"/>
      <c r="W20" s="761">
        <f>IF(W18=0, "-", SUM(W19)/W18)</f>
        <v>0.2</v>
      </c>
      <c r="X20" s="761"/>
      <c r="Y20" s="761"/>
      <c r="Z20" s="761"/>
      <c r="AA20" s="761"/>
      <c r="AB20" s="761"/>
      <c r="AC20" s="761"/>
      <c r="AD20" s="761">
        <f>IF(AD18=0, "-", SUM(AD19)/AD18)</f>
        <v>0.23255813953488372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0.6216216216216216</v>
      </c>
      <c r="Q21" s="761"/>
      <c r="R21" s="761"/>
      <c r="S21" s="761"/>
      <c r="T21" s="761"/>
      <c r="U21" s="761"/>
      <c r="V21" s="761"/>
      <c r="W21" s="761">
        <f>IF(W19=0, "-", SUM(W19)/SUM(W13,W14))</f>
        <v>0.2</v>
      </c>
      <c r="X21" s="761"/>
      <c r="Y21" s="761"/>
      <c r="Z21" s="761"/>
      <c r="AA21" s="761"/>
      <c r="AB21" s="761"/>
      <c r="AC21" s="761"/>
      <c r="AD21" s="761">
        <f>IF(AD19=0, "-", SUM(AD19)/SUM(AD13,AD14))</f>
        <v>0.5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771</v>
      </c>
      <c r="H23" s="748"/>
      <c r="I23" s="748"/>
      <c r="J23" s="748"/>
      <c r="K23" s="748"/>
      <c r="L23" s="748"/>
      <c r="M23" s="748"/>
      <c r="N23" s="748"/>
      <c r="O23" s="749"/>
      <c r="P23" s="750">
        <v>17</v>
      </c>
      <c r="Q23" s="751"/>
      <c r="R23" s="751"/>
      <c r="S23" s="751"/>
      <c r="T23" s="751"/>
      <c r="U23" s="751"/>
      <c r="V23" s="752"/>
      <c r="W23" s="750">
        <v>17</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700</v>
      </c>
      <c r="H24" s="717"/>
      <c r="I24" s="717"/>
      <c r="J24" s="717"/>
      <c r="K24" s="717"/>
      <c r="L24" s="717"/>
      <c r="M24" s="717"/>
      <c r="N24" s="717"/>
      <c r="O24" s="718"/>
      <c r="P24" s="713">
        <v>14</v>
      </c>
      <c r="Q24" s="714"/>
      <c r="R24" s="714"/>
      <c r="S24" s="714"/>
      <c r="T24" s="714"/>
      <c r="U24" s="714"/>
      <c r="V24" s="715"/>
      <c r="W24" s="713">
        <v>17</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31</v>
      </c>
      <c r="Q29" s="736"/>
      <c r="R29" s="736"/>
      <c r="S29" s="736"/>
      <c r="T29" s="736"/>
      <c r="U29" s="736"/>
      <c r="V29" s="737"/>
      <c r="W29" s="738">
        <f>AR13</f>
        <v>34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8" customHeight="1" x14ac:dyDescent="0.15">
      <c r="A30" s="741" t="s">
        <v>663</v>
      </c>
      <c r="B30" s="742"/>
      <c r="C30" s="742"/>
      <c r="D30" s="742"/>
      <c r="E30" s="742"/>
      <c r="F30" s="743"/>
      <c r="G30" s="744" t="s">
        <v>745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724</v>
      </c>
      <c r="H32" s="650"/>
      <c r="I32" s="650"/>
      <c r="J32" s="650"/>
      <c r="K32" s="650"/>
      <c r="L32" s="650"/>
      <c r="M32" s="650"/>
      <c r="N32" s="650"/>
      <c r="O32" s="650"/>
      <c r="P32" s="400" t="s">
        <v>723</v>
      </c>
      <c r="Q32" s="654"/>
      <c r="R32" s="654"/>
      <c r="S32" s="654"/>
      <c r="T32" s="654"/>
      <c r="U32" s="654"/>
      <c r="V32" s="654"/>
      <c r="W32" s="654"/>
      <c r="X32" s="655"/>
      <c r="Y32" s="659" t="s">
        <v>52</v>
      </c>
      <c r="Z32" s="660"/>
      <c r="AA32" s="661"/>
      <c r="AB32" s="662" t="s">
        <v>702</v>
      </c>
      <c r="AC32" s="662"/>
      <c r="AD32" s="662"/>
      <c r="AE32" s="631">
        <v>0</v>
      </c>
      <c r="AF32" s="631"/>
      <c r="AG32" s="631"/>
      <c r="AH32" s="631"/>
      <c r="AI32" s="631">
        <v>0</v>
      </c>
      <c r="AJ32" s="631"/>
      <c r="AK32" s="631"/>
      <c r="AL32" s="631"/>
      <c r="AM32" s="631">
        <v>0</v>
      </c>
      <c r="AN32" s="631"/>
      <c r="AO32" s="631"/>
      <c r="AP32" s="631"/>
      <c r="AQ32" s="677" t="s">
        <v>759</v>
      </c>
      <c r="AR32" s="631"/>
      <c r="AS32" s="631"/>
      <c r="AT32" s="631"/>
      <c r="AU32" s="108" t="s">
        <v>770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950</v>
      </c>
      <c r="AF33" s="631"/>
      <c r="AG33" s="631"/>
      <c r="AH33" s="631"/>
      <c r="AI33" s="631">
        <v>950</v>
      </c>
      <c r="AJ33" s="631"/>
      <c r="AK33" s="631"/>
      <c r="AL33" s="631"/>
      <c r="AM33" s="631">
        <v>950</v>
      </c>
      <c r="AN33" s="631"/>
      <c r="AO33" s="631"/>
      <c r="AP33" s="631"/>
      <c r="AQ33" s="631">
        <v>800</v>
      </c>
      <c r="AR33" s="631"/>
      <c r="AS33" s="631"/>
      <c r="AT33" s="631"/>
      <c r="AU33" s="108">
        <v>800</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665</v>
      </c>
      <c r="Z35" s="672"/>
      <c r="AA35" s="673"/>
      <c r="AB35" s="674" t="s">
        <v>744</v>
      </c>
      <c r="AC35" s="675"/>
      <c r="AD35" s="676"/>
      <c r="AE35" s="677">
        <v>0</v>
      </c>
      <c r="AF35" s="677"/>
      <c r="AG35" s="677"/>
      <c r="AH35" s="677"/>
      <c r="AI35" s="677">
        <v>0</v>
      </c>
      <c r="AJ35" s="677"/>
      <c r="AK35" s="677"/>
      <c r="AL35" s="677"/>
      <c r="AM35" s="677">
        <v>0</v>
      </c>
      <c r="AN35" s="677"/>
      <c r="AO35" s="677"/>
      <c r="AP35" s="677"/>
      <c r="AQ35" s="108">
        <v>1804</v>
      </c>
      <c r="AR35" s="102"/>
      <c r="AS35" s="102"/>
      <c r="AT35" s="102"/>
      <c r="AU35" s="102"/>
      <c r="AV35" s="102"/>
      <c r="AW35" s="102"/>
      <c r="AX35" s="103"/>
    </row>
    <row r="36" spans="1:51" ht="36.7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704</v>
      </c>
      <c r="AC36" s="628"/>
      <c r="AD36" s="629"/>
      <c r="AE36" s="630" t="s">
        <v>705</v>
      </c>
      <c r="AF36" s="630"/>
      <c r="AG36" s="630"/>
      <c r="AH36" s="630"/>
      <c r="AI36" s="630" t="s">
        <v>705</v>
      </c>
      <c r="AJ36" s="630"/>
      <c r="AK36" s="630"/>
      <c r="AL36" s="630"/>
      <c r="AM36" s="630" t="s">
        <v>742</v>
      </c>
      <c r="AN36" s="630"/>
      <c r="AO36" s="630"/>
      <c r="AP36" s="630"/>
      <c r="AQ36" s="630" t="s">
        <v>747</v>
      </c>
      <c r="AR36" s="630"/>
      <c r="AS36" s="630"/>
      <c r="AT36" s="630"/>
      <c r="AU36" s="630"/>
      <c r="AV36" s="630"/>
      <c r="AW36" s="630"/>
      <c r="AX36" s="666"/>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t="s">
        <v>699</v>
      </c>
      <c r="AV38" s="141"/>
      <c r="AW38" s="123" t="s">
        <v>170</v>
      </c>
      <c r="AX38" s="144"/>
    </row>
    <row r="39" spans="1:51" ht="23.25" hidden="1" customHeight="1" x14ac:dyDescent="0.15">
      <c r="A39" s="689"/>
      <c r="B39" s="687"/>
      <c r="C39" s="687"/>
      <c r="D39" s="687"/>
      <c r="E39" s="687"/>
      <c r="F39" s="688"/>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c r="AJ39" s="102"/>
      <c r="AK39" s="102"/>
      <c r="AL39" s="102"/>
      <c r="AM39" s="108"/>
      <c r="AN39" s="102"/>
      <c r="AO39" s="102"/>
      <c r="AP39" s="102"/>
      <c r="AQ39" s="109" t="s">
        <v>699</v>
      </c>
      <c r="AR39" s="110"/>
      <c r="AS39" s="110"/>
      <c r="AT39" s="111"/>
      <c r="AU39" s="102" t="s">
        <v>699</v>
      </c>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c r="AJ40" s="102"/>
      <c r="AK40" s="102"/>
      <c r="AL40" s="102"/>
      <c r="AM40" s="108"/>
      <c r="AN40" s="102"/>
      <c r="AO40" s="102"/>
      <c r="AP40" s="102"/>
      <c r="AQ40" s="109" t="s">
        <v>699</v>
      </c>
      <c r="AR40" s="110"/>
      <c r="AS40" s="110"/>
      <c r="AT40" s="111"/>
      <c r="AU40" s="102" t="s">
        <v>699</v>
      </c>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c r="AJ41" s="102"/>
      <c r="AK41" s="102"/>
      <c r="AL41" s="102"/>
      <c r="AM41" s="108"/>
      <c r="AN41" s="102"/>
      <c r="AO41" s="102"/>
      <c r="AP41" s="102"/>
      <c r="AQ41" s="109" t="s">
        <v>699</v>
      </c>
      <c r="AR41" s="110"/>
      <c r="AS41" s="110"/>
      <c r="AT41" s="111"/>
      <c r="AU41" s="102" t="s">
        <v>699</v>
      </c>
      <c r="AV41" s="102"/>
      <c r="AW41" s="102"/>
      <c r="AX41" s="103"/>
    </row>
    <row r="42" spans="1:51" ht="23.25" hidden="1" customHeight="1" x14ac:dyDescent="0.15">
      <c r="A42" s="202" t="s">
        <v>343</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12.7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716</v>
      </c>
      <c r="H46" s="216"/>
      <c r="I46" s="216"/>
      <c r="J46" s="216"/>
      <c r="K46" s="216"/>
      <c r="L46" s="216"/>
      <c r="M46" s="216"/>
      <c r="N46" s="216"/>
      <c r="O46" s="216"/>
      <c r="P46" s="216"/>
      <c r="Q46" s="216"/>
      <c r="R46" s="216"/>
      <c r="S46" s="216"/>
      <c r="T46" s="216"/>
      <c r="U46" s="216"/>
      <c r="V46" s="216"/>
      <c r="W46" s="216"/>
      <c r="X46" s="216"/>
      <c r="Y46" s="216"/>
      <c r="Z46" s="216"/>
      <c r="AA46" s="217"/>
      <c r="AB46" s="222" t="s">
        <v>717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7.2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v>4</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735</v>
      </c>
      <c r="Q51" s="154"/>
      <c r="R51" s="154"/>
      <c r="S51" s="154"/>
      <c r="T51" s="154"/>
      <c r="U51" s="154"/>
      <c r="V51" s="154"/>
      <c r="W51" s="154"/>
      <c r="X51" s="155"/>
      <c r="Y51" s="160" t="s">
        <v>58</v>
      </c>
      <c r="Z51" s="161"/>
      <c r="AA51" s="162"/>
      <c r="AB51" s="163" t="s">
        <v>702</v>
      </c>
      <c r="AC51" s="163"/>
      <c r="AD51" s="163"/>
      <c r="AE51" s="108">
        <v>0</v>
      </c>
      <c r="AF51" s="102"/>
      <c r="AG51" s="102"/>
      <c r="AH51" s="102"/>
      <c r="AI51" s="108">
        <v>0</v>
      </c>
      <c r="AJ51" s="102"/>
      <c r="AK51" s="102"/>
      <c r="AL51" s="102"/>
      <c r="AM51" s="108">
        <v>0</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v>950</v>
      </c>
      <c r="AF52" s="102"/>
      <c r="AG52" s="102"/>
      <c r="AH52" s="102"/>
      <c r="AI52" s="108">
        <v>950</v>
      </c>
      <c r="AJ52" s="102"/>
      <c r="AK52" s="102"/>
      <c r="AL52" s="102"/>
      <c r="AM52" s="108">
        <v>950</v>
      </c>
      <c r="AN52" s="102"/>
      <c r="AO52" s="102"/>
      <c r="AP52" s="102"/>
      <c r="AQ52" s="109" t="s">
        <v>748</v>
      </c>
      <c r="AR52" s="110"/>
      <c r="AS52" s="110"/>
      <c r="AT52" s="111"/>
      <c r="AU52" s="102">
        <v>800</v>
      </c>
      <c r="AV52" s="102"/>
      <c r="AW52" s="102"/>
      <c r="AX52" s="103"/>
      <c r="AY52">
        <f t="shared" si="0"/>
        <v>1</v>
      </c>
      <c r="AZ52" s="10"/>
      <c r="BA52" s="10"/>
      <c r="BB52" s="10"/>
      <c r="BC52" s="10"/>
    </row>
    <row r="53" spans="1:60" ht="25.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0</v>
      </c>
      <c r="AF53" s="114"/>
      <c r="AG53" s="114"/>
      <c r="AH53" s="114"/>
      <c r="AI53" s="113">
        <v>0</v>
      </c>
      <c r="AJ53" s="114"/>
      <c r="AK53" s="114"/>
      <c r="AL53" s="114"/>
      <c r="AM53" s="113">
        <v>0</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1"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22.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718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766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765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367</v>
      </c>
      <c r="K218" s="509"/>
      <c r="L218" s="509"/>
      <c r="M218" s="509"/>
      <c r="N218" s="509"/>
      <c r="O218" s="509"/>
      <c r="P218" s="509"/>
      <c r="Q218" s="509"/>
      <c r="R218" s="509"/>
      <c r="S218" s="509"/>
      <c r="T218" s="510"/>
      <c r="U218" s="485" t="s">
        <v>367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758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720</v>
      </c>
      <c r="AH223" s="469"/>
      <c r="AI223" s="469"/>
      <c r="AJ223" s="469"/>
      <c r="AK223" s="469"/>
      <c r="AL223" s="469"/>
      <c r="AM223" s="469"/>
      <c r="AN223" s="469"/>
      <c r="AO223" s="469"/>
      <c r="AP223" s="469"/>
      <c r="AQ223" s="469"/>
      <c r="AR223" s="469"/>
      <c r="AS223" s="469"/>
      <c r="AT223" s="469"/>
      <c r="AU223" s="469"/>
      <c r="AV223" s="469"/>
      <c r="AW223" s="469"/>
      <c r="AX223" s="470"/>
    </row>
    <row r="224" spans="1:51" ht="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726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732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726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732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729</v>
      </c>
      <c r="AH232" s="375"/>
      <c r="AI232" s="375"/>
      <c r="AJ232" s="375"/>
      <c r="AK232" s="375"/>
      <c r="AL232" s="375"/>
      <c r="AM232" s="375"/>
      <c r="AN232" s="375"/>
      <c r="AO232" s="375"/>
      <c r="AP232" s="375"/>
      <c r="AQ232" s="375"/>
      <c r="AR232" s="375"/>
      <c r="AS232" s="375"/>
      <c r="AT232" s="375"/>
      <c r="AU232" s="375"/>
      <c r="AV232" s="375"/>
      <c r="AW232" s="375"/>
      <c r="AX232" s="376"/>
    </row>
    <row r="233" spans="1:50" ht="41.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730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732</v>
      </c>
      <c r="AH234" s="375"/>
      <c r="AI234" s="375"/>
      <c r="AJ234" s="375"/>
      <c r="AK234" s="375"/>
      <c r="AL234" s="375"/>
      <c r="AM234" s="375"/>
      <c r="AN234" s="375"/>
      <c r="AO234" s="375"/>
      <c r="AP234" s="375"/>
      <c r="AQ234" s="375"/>
      <c r="AR234" s="375"/>
      <c r="AS234" s="375"/>
      <c r="AT234" s="375"/>
      <c r="AU234" s="375"/>
      <c r="AV234" s="375"/>
      <c r="AW234" s="375"/>
      <c r="AX234" s="376"/>
    </row>
    <row r="235" spans="1:50" ht="33"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731</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732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732</v>
      </c>
      <c r="AH237" s="375"/>
      <c r="AI237" s="375"/>
      <c r="AJ237" s="375"/>
      <c r="AK237" s="375"/>
      <c r="AL237" s="375"/>
      <c r="AM237" s="375"/>
      <c r="AN237" s="375"/>
      <c r="AO237" s="375"/>
      <c r="AP237" s="375"/>
      <c r="AQ237" s="375"/>
      <c r="AR237" s="375"/>
      <c r="AS237" s="375"/>
      <c r="AT237" s="375"/>
      <c r="AU237" s="375"/>
      <c r="AV237" s="375"/>
      <c r="AW237" s="375"/>
      <c r="AX237" s="376"/>
    </row>
    <row r="238" spans="1:50" ht="42.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733</v>
      </c>
      <c r="AE238" s="380"/>
      <c r="AF238" s="380"/>
      <c r="AG238" s="374" t="s">
        <v>730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732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743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123.75" customHeight="1" x14ac:dyDescent="0.15">
      <c r="A247" s="354" t="s">
        <v>46</v>
      </c>
      <c r="B247" s="915"/>
      <c r="C247" s="313" t="s">
        <v>50</v>
      </c>
      <c r="D247" s="733"/>
      <c r="E247" s="733"/>
      <c r="F247" s="734"/>
      <c r="G247" s="918" t="s">
        <v>725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114" customHeight="1" thickBot="1" x14ac:dyDescent="0.2">
      <c r="A248" s="916"/>
      <c r="B248" s="917"/>
      <c r="C248" s="920" t="s">
        <v>54</v>
      </c>
      <c r="D248" s="921"/>
      <c r="E248" s="921"/>
      <c r="F248" s="922"/>
      <c r="G248" s="923" t="s">
        <v>762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86.25" customHeight="1" thickBot="1" x14ac:dyDescent="0.2">
      <c r="A252" s="338" t="s">
        <v>132</v>
      </c>
      <c r="B252" s="339"/>
      <c r="C252" s="339"/>
      <c r="D252" s="339"/>
      <c r="E252" s="340"/>
      <c r="F252" s="914" t="s">
        <v>767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84" customHeight="1" thickBot="1" x14ac:dyDescent="0.2">
      <c r="A254" s="338" t="s">
        <v>133</v>
      </c>
      <c r="B254" s="339"/>
      <c r="C254" s="339"/>
      <c r="D254" s="339"/>
      <c r="E254" s="340"/>
      <c r="F254" s="341" t="s">
        <v>772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85.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707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283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344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746</v>
      </c>
      <c r="H268" s="101"/>
      <c r="I268" s="101"/>
      <c r="J268" s="100">
        <v>20</v>
      </c>
      <c r="K268" s="100"/>
      <c r="L268" s="116">
        <v>344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763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736</v>
      </c>
      <c r="H310" s="300"/>
      <c r="I310" s="300"/>
      <c r="J310" s="300"/>
      <c r="K310" s="301"/>
      <c r="L310" s="302" t="s">
        <v>737</v>
      </c>
      <c r="M310" s="303"/>
      <c r="N310" s="303"/>
      <c r="O310" s="303"/>
      <c r="P310" s="303"/>
      <c r="Q310" s="303"/>
      <c r="R310" s="303"/>
      <c r="S310" s="303"/>
      <c r="T310" s="303"/>
      <c r="U310" s="303"/>
      <c r="V310" s="303"/>
      <c r="W310" s="303"/>
      <c r="X310" s="304"/>
      <c r="Y310" s="305">
        <v>7</v>
      </c>
      <c r="Z310" s="306"/>
      <c r="AA310" s="306"/>
      <c r="AB310" s="307"/>
      <c r="AC310" s="299" t="s">
        <v>736</v>
      </c>
      <c r="AD310" s="300"/>
      <c r="AE310" s="300"/>
      <c r="AF310" s="300"/>
      <c r="AG310" s="301"/>
      <c r="AH310" s="302" t="s">
        <v>738</v>
      </c>
      <c r="AI310" s="303"/>
      <c r="AJ310" s="303"/>
      <c r="AK310" s="303"/>
      <c r="AL310" s="303"/>
      <c r="AM310" s="303"/>
      <c r="AN310" s="303"/>
      <c r="AO310" s="303"/>
      <c r="AP310" s="303"/>
      <c r="AQ310" s="303"/>
      <c r="AR310" s="303"/>
      <c r="AS310" s="303"/>
      <c r="AT310" s="304"/>
      <c r="AU310" s="305">
        <v>2</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75" customHeight="1" x14ac:dyDescent="0.15">
      <c r="A366" s="245">
        <v>1</v>
      </c>
      <c r="B366" s="245">
        <v>1</v>
      </c>
      <c r="C366" s="267" t="s">
        <v>755</v>
      </c>
      <c r="D366" s="266"/>
      <c r="E366" s="266"/>
      <c r="F366" s="266"/>
      <c r="G366" s="266"/>
      <c r="H366" s="266"/>
      <c r="I366" s="266"/>
      <c r="J366" s="248">
        <v>4010001078832</v>
      </c>
      <c r="K366" s="249"/>
      <c r="L366" s="249"/>
      <c r="M366" s="249"/>
      <c r="N366" s="249"/>
      <c r="O366" s="249"/>
      <c r="P366" s="260" t="s">
        <v>756</v>
      </c>
      <c r="Q366" s="250"/>
      <c r="R366" s="250"/>
      <c r="S366" s="250"/>
      <c r="T366" s="250"/>
      <c r="U366" s="250"/>
      <c r="V366" s="250"/>
      <c r="W366" s="250"/>
      <c r="X366" s="250"/>
      <c r="Y366" s="251">
        <v>7</v>
      </c>
      <c r="Z366" s="252"/>
      <c r="AA366" s="252"/>
      <c r="AB366" s="253"/>
      <c r="AC366" s="237" t="s">
        <v>335</v>
      </c>
      <c r="AD366" s="238"/>
      <c r="AE366" s="238"/>
      <c r="AF366" s="238"/>
      <c r="AG366" s="238"/>
      <c r="AH366" s="268">
        <v>2</v>
      </c>
      <c r="AI366" s="269"/>
      <c r="AJ366" s="269"/>
      <c r="AK366" s="269"/>
      <c r="AL366" s="241">
        <v>99</v>
      </c>
      <c r="AM366" s="242"/>
      <c r="AN366" s="242"/>
      <c r="AO366" s="243"/>
      <c r="AP366" s="244" t="s">
        <v>760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67" t="s">
        <v>753</v>
      </c>
      <c r="D399" s="266"/>
      <c r="E399" s="266"/>
      <c r="F399" s="266"/>
      <c r="G399" s="266"/>
      <c r="H399" s="266"/>
      <c r="I399" s="266"/>
      <c r="J399" s="248">
        <v>4010001080243</v>
      </c>
      <c r="K399" s="249"/>
      <c r="L399" s="249"/>
      <c r="M399" s="249"/>
      <c r="N399" s="249"/>
      <c r="O399" s="249"/>
      <c r="P399" s="260" t="s">
        <v>754</v>
      </c>
      <c r="Q399" s="250"/>
      <c r="R399" s="250"/>
      <c r="S399" s="250"/>
      <c r="T399" s="250"/>
      <c r="U399" s="250"/>
      <c r="V399" s="250"/>
      <c r="W399" s="250"/>
      <c r="X399" s="250"/>
      <c r="Y399" s="251">
        <v>2</v>
      </c>
      <c r="Z399" s="252"/>
      <c r="AA399" s="252"/>
      <c r="AB399" s="253"/>
      <c r="AC399" s="237" t="s">
        <v>335</v>
      </c>
      <c r="AD399" s="238"/>
      <c r="AE399" s="238"/>
      <c r="AF399" s="238"/>
      <c r="AG399" s="238"/>
      <c r="AH399" s="268">
        <v>3</v>
      </c>
      <c r="AI399" s="269"/>
      <c r="AJ399" s="269"/>
      <c r="AK399" s="269"/>
      <c r="AL399" s="241">
        <v>34</v>
      </c>
      <c r="AM399" s="242"/>
      <c r="AN399" s="242"/>
      <c r="AO399" s="243"/>
      <c r="AP399" s="244" t="s">
        <v>760</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60"/>
      <c r="Q400" s="250"/>
      <c r="R400" s="250"/>
      <c r="S400" s="250"/>
      <c r="T400" s="250"/>
      <c r="U400" s="250"/>
      <c r="V400" s="250"/>
      <c r="W400" s="250"/>
      <c r="X400" s="250"/>
      <c r="Y400" s="251"/>
      <c r="Z400" s="252"/>
      <c r="AA400" s="252"/>
      <c r="AB400" s="253"/>
      <c r="AC400" s="237" t="s">
        <v>341</v>
      </c>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3.75" customHeight="1" x14ac:dyDescent="0.15">
      <c r="A432" s="245">
        <v>1</v>
      </c>
      <c r="B432" s="245">
        <v>1</v>
      </c>
      <c r="C432" s="267" t="s">
        <v>750</v>
      </c>
      <c r="D432" s="266"/>
      <c r="E432" s="266"/>
      <c r="F432" s="266"/>
      <c r="G432" s="266"/>
      <c r="H432" s="266"/>
      <c r="I432" s="266"/>
      <c r="J432" s="248">
        <v>3010405002439</v>
      </c>
      <c r="K432" s="249"/>
      <c r="L432" s="249"/>
      <c r="M432" s="249"/>
      <c r="N432" s="249"/>
      <c r="O432" s="249"/>
      <c r="P432" s="260" t="s">
        <v>751</v>
      </c>
      <c r="Q432" s="250"/>
      <c r="R432" s="250"/>
      <c r="S432" s="250"/>
      <c r="T432" s="250"/>
      <c r="U432" s="250"/>
      <c r="V432" s="250"/>
      <c r="W432" s="250"/>
      <c r="X432" s="250"/>
      <c r="Y432" s="251">
        <v>0.3</v>
      </c>
      <c r="Z432" s="252"/>
      <c r="AA432" s="252"/>
      <c r="AB432" s="253"/>
      <c r="AC432" s="237" t="s">
        <v>341</v>
      </c>
      <c r="AD432" s="238"/>
      <c r="AE432" s="238"/>
      <c r="AF432" s="238"/>
      <c r="AG432" s="238"/>
      <c r="AH432" s="268" t="s">
        <v>760</v>
      </c>
      <c r="AI432" s="269"/>
      <c r="AJ432" s="269"/>
      <c r="AK432" s="269"/>
      <c r="AL432" s="241" t="s">
        <v>760</v>
      </c>
      <c r="AM432" s="242"/>
      <c r="AN432" s="242"/>
      <c r="AO432" s="243"/>
      <c r="AP432" s="244" t="s">
        <v>760</v>
      </c>
      <c r="AQ432" s="244"/>
      <c r="AR432" s="244"/>
      <c r="AS432" s="244"/>
      <c r="AT432" s="244"/>
      <c r="AU432" s="244"/>
      <c r="AV432" s="244"/>
      <c r="AW432" s="244"/>
      <c r="AX432" s="244"/>
      <c r="AY432">
        <f>$AY$429</f>
        <v>1</v>
      </c>
    </row>
    <row r="433" spans="1:51" ht="30" customHeight="1" x14ac:dyDescent="0.15">
      <c r="A433" s="245">
        <v>2</v>
      </c>
      <c r="B433" s="245">
        <v>1</v>
      </c>
      <c r="C433" s="267" t="s">
        <v>750</v>
      </c>
      <c r="D433" s="266"/>
      <c r="E433" s="266"/>
      <c r="F433" s="266"/>
      <c r="G433" s="266"/>
      <c r="H433" s="266"/>
      <c r="I433" s="266"/>
      <c r="J433" s="248">
        <v>3010405002439</v>
      </c>
      <c r="K433" s="249"/>
      <c r="L433" s="249"/>
      <c r="M433" s="249"/>
      <c r="N433" s="249"/>
      <c r="O433" s="249"/>
      <c r="P433" s="260" t="s">
        <v>752</v>
      </c>
      <c r="Q433" s="250"/>
      <c r="R433" s="250"/>
      <c r="S433" s="250"/>
      <c r="T433" s="250"/>
      <c r="U433" s="250"/>
      <c r="V433" s="250"/>
      <c r="W433" s="250"/>
      <c r="X433" s="250"/>
      <c r="Y433" s="251">
        <v>0.3</v>
      </c>
      <c r="Z433" s="252"/>
      <c r="AA433" s="252"/>
      <c r="AB433" s="253"/>
      <c r="AC433" s="237" t="s">
        <v>341</v>
      </c>
      <c r="AD433" s="238"/>
      <c r="AE433" s="238"/>
      <c r="AF433" s="238"/>
      <c r="AG433" s="238"/>
      <c r="AH433" s="268" t="s">
        <v>760</v>
      </c>
      <c r="AI433" s="269"/>
      <c r="AJ433" s="269"/>
      <c r="AK433" s="269"/>
      <c r="AL433" s="241" t="s">
        <v>760</v>
      </c>
      <c r="AM433" s="242"/>
      <c r="AN433" s="242"/>
      <c r="AO433" s="243"/>
      <c r="AP433" s="244" t="s">
        <v>760</v>
      </c>
      <c r="AQ433" s="244"/>
      <c r="AR433" s="244"/>
      <c r="AS433" s="244"/>
      <c r="AT433" s="244"/>
      <c r="AU433" s="244"/>
      <c r="AV433" s="244"/>
      <c r="AW433" s="244"/>
      <c r="AX433" s="244"/>
      <c r="AY433">
        <f>COUNTA($C$433)</f>
        <v>1</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5" customHeight="1" x14ac:dyDescent="0.15">
      <c r="A465" s="245">
        <v>1</v>
      </c>
      <c r="B465" s="245">
        <v>1</v>
      </c>
      <c r="C465" s="267" t="s">
        <v>749</v>
      </c>
      <c r="D465" s="266"/>
      <c r="E465" s="266"/>
      <c r="F465" s="266"/>
      <c r="G465" s="266"/>
      <c r="H465" s="266"/>
      <c r="I465" s="266"/>
      <c r="J465" s="248">
        <v>1010001030093</v>
      </c>
      <c r="K465" s="249"/>
      <c r="L465" s="249"/>
      <c r="M465" s="249"/>
      <c r="N465" s="249"/>
      <c r="O465" s="249"/>
      <c r="P465" s="260" t="s">
        <v>757</v>
      </c>
      <c r="Q465" s="250"/>
      <c r="R465" s="250"/>
      <c r="S465" s="250"/>
      <c r="T465" s="250"/>
      <c r="U465" s="250"/>
      <c r="V465" s="250"/>
      <c r="W465" s="250"/>
      <c r="X465" s="250"/>
      <c r="Y465" s="251">
        <v>0.1</v>
      </c>
      <c r="Z465" s="252"/>
      <c r="AA465" s="252"/>
      <c r="AB465" s="253"/>
      <c r="AC465" s="237" t="s">
        <v>341</v>
      </c>
      <c r="AD465" s="238"/>
      <c r="AE465" s="238"/>
      <c r="AF465" s="238"/>
      <c r="AG465" s="238"/>
      <c r="AH465" s="268" t="s">
        <v>760</v>
      </c>
      <c r="AI465" s="269"/>
      <c r="AJ465" s="269"/>
      <c r="AK465" s="269"/>
      <c r="AL465" s="241" t="s">
        <v>760</v>
      </c>
      <c r="AM465" s="242"/>
      <c r="AN465" s="242"/>
      <c r="AO465" s="243"/>
      <c r="AP465" s="244" t="s">
        <v>760</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48" hidden="1" customHeight="1" x14ac:dyDescent="0.15">
      <c r="A469" s="245">
        <v>5</v>
      </c>
      <c r="B469" s="245">
        <v>1</v>
      </c>
      <c r="C469" s="267"/>
      <c r="D469" s="266"/>
      <c r="E469" s="266"/>
      <c r="F469" s="266"/>
      <c r="G469" s="266"/>
      <c r="H469" s="266"/>
      <c r="I469" s="266"/>
      <c r="J469" s="248"/>
      <c r="K469" s="249"/>
      <c r="L469" s="249"/>
      <c r="M469" s="249"/>
      <c r="N469" s="249"/>
      <c r="O469" s="249"/>
      <c r="P469" s="26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739</v>
      </c>
      <c r="F631" s="247"/>
      <c r="G631" s="247"/>
      <c r="H631" s="247"/>
      <c r="I631" s="247"/>
      <c r="J631" s="248" t="s">
        <v>739</v>
      </c>
      <c r="K631" s="249"/>
      <c r="L631" s="249"/>
      <c r="M631" s="249"/>
      <c r="N631" s="249"/>
      <c r="O631" s="249"/>
      <c r="P631" s="260" t="s">
        <v>739</v>
      </c>
      <c r="Q631" s="250"/>
      <c r="R631" s="250"/>
      <c r="S631" s="250"/>
      <c r="T631" s="250"/>
      <c r="U631" s="250"/>
      <c r="V631" s="250"/>
      <c r="W631" s="250"/>
      <c r="X631" s="250"/>
      <c r="Y631" s="251" t="s">
        <v>739</v>
      </c>
      <c r="Z631" s="252"/>
      <c r="AA631" s="252"/>
      <c r="AB631" s="253"/>
      <c r="AC631" s="237"/>
      <c r="AD631" s="238"/>
      <c r="AE631" s="238"/>
      <c r="AF631" s="238"/>
      <c r="AG631" s="238"/>
      <c r="AH631" s="239" t="s">
        <v>739</v>
      </c>
      <c r="AI631" s="240"/>
      <c r="AJ631" s="240"/>
      <c r="AK631" s="240"/>
      <c r="AL631" s="241" t="s">
        <v>761</v>
      </c>
      <c r="AM631" s="242"/>
      <c r="AN631" s="242"/>
      <c r="AO631" s="243"/>
      <c r="AP631" s="244" t="s">
        <v>761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V388" zoomScale="70" zoomScaleNormal="75" zoomScaleSheetLayoutView="70" zoomScalePageLayoutView="70" workbookViewId="0">
      <selection activeCell="V400" sqref="V40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小原 航洋(obara-kouyou01)</cp:lastModifiedBy>
  <cp:lastPrinted>2022-08-15T06:32:42Z</cp:lastPrinted>
  <dcterms:created xsi:type="dcterms:W3CDTF">2012-03-13T00:50:25Z</dcterms:created>
  <dcterms:modified xsi:type="dcterms:W3CDTF">2022-08-15T06:53:33Z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