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9 保険\"/>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7" i="11"/>
  <c r="AY396" i="11"/>
  <c r="AY399" i="11" s="1"/>
  <c r="AY372" i="11"/>
  <c r="AY371" i="11"/>
  <c r="AY370" i="11"/>
  <c r="AY369" i="11"/>
  <c r="AY368" i="11"/>
  <c r="AY367" i="11"/>
  <c r="AY334" i="11"/>
  <c r="AY339" i="11" s="1"/>
  <c r="AY321" i="11"/>
  <c r="AY332" i="11" s="1"/>
  <c r="AY325" i="11" l="1"/>
  <c r="AY329" i="11"/>
  <c r="AY333" i="11"/>
  <c r="AY340" i="11"/>
  <c r="AY322" i="11"/>
  <c r="AY326" i="11"/>
  <c r="AY330" i="11"/>
  <c r="AY336" i="11"/>
  <c r="AY341" i="11"/>
  <c r="AY323" i="11"/>
  <c r="AY327" i="11"/>
  <c r="AY331" i="11"/>
  <c r="AY337" i="11"/>
  <c r="AY324" i="11"/>
  <c r="AY328" i="11"/>
  <c r="AY338" i="11"/>
  <c r="AY398" i="11"/>
  <c r="AY69"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2" i="11" s="1"/>
  <c r="AY167" i="11"/>
  <c r="AY169" i="11" s="1"/>
  <c r="AY136" i="11"/>
  <c r="AY138" i="11" s="1"/>
  <c r="AY135" i="11"/>
  <c r="AY134" i="11"/>
  <c r="AY133" i="11"/>
  <c r="AY132" i="11"/>
  <c r="AY145" i="11"/>
  <c r="AY144" i="11"/>
  <c r="AY142" i="11"/>
  <c r="AY141" i="11"/>
  <c r="AY140" i="11"/>
  <c r="AY139" i="11"/>
  <c r="AY143" i="11" s="1"/>
  <c r="AY166" i="11"/>
  <c r="AY164" i="11"/>
  <c r="AY163" i="11"/>
  <c r="AY161" i="11"/>
  <c r="AY162" i="11" s="1"/>
  <c r="AY156" i="11"/>
  <c r="AY158" i="11" s="1"/>
  <c r="AY155" i="11"/>
  <c r="AY152" i="11"/>
  <c r="AY151" i="11"/>
  <c r="AY146" i="11"/>
  <c r="AY150" i="11" s="1"/>
  <c r="AY130" i="11"/>
  <c r="AY129" i="11"/>
  <c r="AY128" i="11"/>
  <c r="AY127" i="11"/>
  <c r="AY131" i="11" s="1"/>
  <c r="AY125" i="11"/>
  <c r="AY122" i="11"/>
  <c r="AY124" i="11" s="1"/>
  <c r="AY121" i="11"/>
  <c r="AY118" i="11"/>
  <c r="AY117" i="11"/>
  <c r="AY114" i="11"/>
  <c r="AY113" i="11"/>
  <c r="AY112" i="11"/>
  <c r="AY120" i="11" s="1"/>
  <c r="AY99" i="11"/>
  <c r="AY100" i="11" s="1"/>
  <c r="AY98" i="11"/>
  <c r="AY102" i="11"/>
  <c r="AY104" i="11" s="1"/>
  <c r="AY204" i="11" l="1"/>
  <c r="AY212" i="11"/>
  <c r="AY126" i="11"/>
  <c r="AY101" i="11"/>
  <c r="AY115" i="11"/>
  <c r="AY119" i="11"/>
  <c r="AY123" i="11"/>
  <c r="AY153" i="11"/>
  <c r="AY175" i="11"/>
  <c r="AY179" i="11"/>
  <c r="AY202" i="11"/>
  <c r="AY206" i="11"/>
  <c r="AY210" i="11"/>
  <c r="AY177" i="11"/>
  <c r="AY174" i="11"/>
  <c r="AY178" i="11"/>
  <c r="AY193" i="11"/>
  <c r="AY201" i="11"/>
  <c r="AY205" i="11"/>
  <c r="AY209" i="11"/>
  <c r="AY213" i="11"/>
  <c r="AY116" i="11"/>
  <c r="AY154" i="11"/>
  <c r="AY198" i="11"/>
  <c r="AY203"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5" i="11"/>
  <c r="AY94" i="11"/>
  <c r="AY93" i="11"/>
  <c r="AY97" i="11" s="1"/>
  <c r="AY91" i="11"/>
  <c r="AY90" i="11"/>
  <c r="AY88" i="11"/>
  <c r="AY89" i="11" s="1"/>
  <c r="AY78" i="11"/>
  <c r="AY85" i="11" s="1"/>
  <c r="AY44" i="11"/>
  <c r="AY52" i="11" s="1"/>
  <c r="AY82" i="11" l="1"/>
  <c r="AY86" i="11"/>
  <c r="AY79" i="11"/>
  <c r="AY83" i="11"/>
  <c r="AY87" i="11"/>
  <c r="AY80" i="11"/>
  <c r="AY84" i="11"/>
  <c r="AY92" i="11"/>
  <c r="AY81"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<sst xmlns="http://schemas.openxmlformats.org/spreadsheetml/2006/main" count="2046" uniqueCount="757">
  <si>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</si>
  <si>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</si>
  <si>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</si>
  <si>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</si>
  <si>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</si>
  <si>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</si>
  <si>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</si>
  <si>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</si>
  <si>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</si>
  <si>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</si>
  <si>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</si>
  <si>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</si>
  <si>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</si>
  <si>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</si>
  <si>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</si>
  <si>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</si>
  <si>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</si>
  <si>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</si>
  <si>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</si>
  <si>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</si>
  <si>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</si>
  <si>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</si>
  <si>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</si>
  <si>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</si>
  <si>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</si>
  <si>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</si>
  <si>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</si>
  <si>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</si>
  <si>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</si>
  <si>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</si>
  <si>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</si>
  <si>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</si>
  <si>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</si>
  <si>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</si>
  <si>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</si>
  <si>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</si>
  <si>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</si>
  <si>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</si>
  <si>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</si>
  <si>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</si>
  <si>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</si>
  <si>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</si>
  <si>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</si>
  <si>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</si>
  <si>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</si>
  <si>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</si>
  <si>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</si>
  <si>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</si>
  <si>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</si>
  <si>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</si>
  <si>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</si>
  <si>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</si>
  <si>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</si>
  <si>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</si>
  <si>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</si>
  <si>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</si>
  <si>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</si>
  <si>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</si>
  <si>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</si>
  <si>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</si>
  <si>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</si>
  <si>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</si>
  <si>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</si>
  <si>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</si>
  <si>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</si>
  <si>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</si>
  <si>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</si>
  <si>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</si>
  <si>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</si>
  <si>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</si>
  <si>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</si>
  <si>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</si>
  <si>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</si>
  <si>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</si>
  <si>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</si>
  <si>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</si>
  <si>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</si>
  <si>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</si>
  <si>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</si>
  <si>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</si>
  <si>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</si>
  <si>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</si>
  <si>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</si>
  <si>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</si>
  <si>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</si>
  <si>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</si>
  <si>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</si>
  <si>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</si>
  <si>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</si>
  <si>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</si>
  <si>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</si>
  <si>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</si>
  <si>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</si>
  <si>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</si>
  <si>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</si>
  <si>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</si>
  <si>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</si>
  <si>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</si>
  <si>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</si>
  <si>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</si>
  <si>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</si>
  <si>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</si>
  <si>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</si>
  <si>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</si>
  <si>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</si>
  <si>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</si>
  <si>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</si>
  <si>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</si>
  <si>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</si>
  <si>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</si>
  <si>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</si>
  <si>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</si>
  <si>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</si>
  <si>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</si>
  <si>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</si>
  <si>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</si>
  <si>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</si>
  <si>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</si>
  <si>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</si>
  <si>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</si>
  <si>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</si>
  <si>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</si>
  <si>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</si>
  <si>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</si>
  <si>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</si>
  <si>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</si>
  <si>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</si>
  <si>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</si>
  <si>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</si>
  <si>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</si>
  <si>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</si>
  <si>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</si>
  <si>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</si>
  <si>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</si>
  <si>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</si>
  <si>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</si>
  <si>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</si>
  <si>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</si>
  <si>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</si>
  <si>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</si>
  <si>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</si>
  <si>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</si>
  <si>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</si>
  <si>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</si>
  <si>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</si>
  <si>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</si>
  <si>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</si>
  <si>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</si>
  <si>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</si>
  <si>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</si>
  <si>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</si>
  <si>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</si>
  <si>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</si>
  <si>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</si>
  <si>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</si>
  <si>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</si>
  <si>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</si>
  <si>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</si>
  <si>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</si>
  <si>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</si>
  <si>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</si>
  <si>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</si>
  <si>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</si>
  <si>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</si>
  <si>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</si>
  <si>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</si>
  <si>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</si>
  <si>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</si>
  <si>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</si>
  <si>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</si>
  <si>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</si>
  <si>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</si>
  <si>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</si>
  <si>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</si>
  <si>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</si>
  <si>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</si>
  <si>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</si>
  <si>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</si>
  <si>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</si>
  <si>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</si>
  <si>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</si>
  <si>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</si>
  <si>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</si>
  <si>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</si>
  <si>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</si>
  <si>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</si>
  <si>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</si>
  <si>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</si>
  <si>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</si>
  <si>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</si>
  <si>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</si>
  <si>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</si>
  <si>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</si>
  <si>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</si>
  <si>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</si>
  <si>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</si>
  <si>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</si>
  <si>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</si>
  <si>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</si>
  <si>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</si>
  <si>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</si>
  <si>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</si>
  <si>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</si>
  <si>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</si>
  <si>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</si>
  <si>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</si>
  <si>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</si>
  <si>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</si>
  <si>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</si>
  <si>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</si>
  <si>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</si>
  <si>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</si>
  <si>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</si>
  <si>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</si>
  <si>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</si>
  <si>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</si>
  <si>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</si>
  <si>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</si>
  <si>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</si>
  <si>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</si>
  <si>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</si>
  <si>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</si>
  <si>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</si>
  <si>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</si>
  <si>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</si>
  <si>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</si>
  <si>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</si>
  <si>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</si>
  <si>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</si>
  <si>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</si>
  <si>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</si>
  <si>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</si>
  <si>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</si>
  <si>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</si>
  <si>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</si>
  <si>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</si>
  <si>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</si>
  <si>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</si>
  <si>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</si>
  <si>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</si>
  <si>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</si>
  <si>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</si>
  <si>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</si>
  <si>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</si>
  <si>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</si>
  <si>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</si>
  <si>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</si>
  <si>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</si>
  <si>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</si>
  <si>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</si>
  <si>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</si>
  <si>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</si>
  <si>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</si>
  <si>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</si>
  <si>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</si>
  <si>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</si>
  <si>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</si>
  <si>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</si>
  <si>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</si>
  <si>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</si>
  <si>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</si>
  <si>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</si>
  <si>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</si>
  <si>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</si>
  <si>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</si>
  <si>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</si>
  <si>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</si>
  <si>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</si>
  <si>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</si>
  <si>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</si>
  <si>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</si>
  <si>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</si>
  <si>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</si>
  <si>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</si>
  <si>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</si>
  <si>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</si>
  <si>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</si>
  <si>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</si>
  <si>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</si>
  <si>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</si>
  <si>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</si>
  <si>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</si>
  <si>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</si>
  <si>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</si>
  <si>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</si>
  <si>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</si>
  <si>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</si>
  <si>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</si>
  <si>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</si>
  <si>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</si>
  <si>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</si>
  <si>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</si>
  <si>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</si>
  <si>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</si>
  <si>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</si>
  <si>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</si>
  <si>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</si>
  <si>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</si>
  <si>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</si>
  <si>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</si>
  <si>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</si>
  <si>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</si>
  <si>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</si>
  <si>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</si>
  <si>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</si>
  <si>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</si>
  <si>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</si>
  <si>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</si>
  <si>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</si>
  <si>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</si>
  <si>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</si>
  <si>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</si>
  <si>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</si>
  <si>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</si>
  <si>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</si>
  <si>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</si>
  <si>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</si>
  <si>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</si>
  <si>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</si>
  <si>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</si>
  <si>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</si>
  <si>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</si>
  <si>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</si>
  <si>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</si>
  <si>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</si>
  <si>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</si>
  <si>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</si>
  <si>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</si>
  <si>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</si>
  <si>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</si>
  <si>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</si>
  <si>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</si>
  <si>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</si>
  <si>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</si>
  <si>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</si>
  <si>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</si>
  <si>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</si>
  <si>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</si>
  <si>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</si>
  <si>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</si>
  <si>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</si>
  <si>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</si>
  <si>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</si>
  <si>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</si>
  <si>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</si>
  <si>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</si>
  <si>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</si>
  <si>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</si>
  <si>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</si>
  <si>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</si>
  <si>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</si>
  <si>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</si>
  <si>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</si>
  <si>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</si>
  <si>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</si>
  <si>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</si>
  <si>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</si>
  <si>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</si>
  <si>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</si>
  <si>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</si>
  <si>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</si>
  <si>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</si>
  <si>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</si>
  <si>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</si>
  <si>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</si>
  <si>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</si>
  <si>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</si>
  <si>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</si>
  <si>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</si>
  <si>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</si>
  <si>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</si>
  <si>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</si>
  <si>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</si>
  <si>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</si>
  <si>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</si>
  <si>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</si>
  <si>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</si>
  <si>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</si>
  <si>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</si>
  <si>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</si>
  <si>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</si>
  <si>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</si>
  <si>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</si>
  <si>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</si>
  <si>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</si>
  <si>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</si>
  <si>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</si>
  <si>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</si>
  <si>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</si>
  <si>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</si>
  <si>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</si>
  <si>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</si>
  <si>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</si>
  <si>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</si>
  <si>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</si>
  <si>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</si>
  <si>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</si>
  <si>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</si>
  <si>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</si>
  <si>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</si>
  <si>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</si>
  <si>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</si>
  <si>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</si>
  <si>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</si>
  <si>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</si>
  <si>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</si>
  <si>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</si>
  <si>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</si>
  <si>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</si>
  <si>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</si>
  <si>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</si>
  <si>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</si>
  <si>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</si>
  <si>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</si>
  <si>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</si>
  <si>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</si>
  <si>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</si>
  <si>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</si>
  <si>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</si>
  <si>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</si>
  <si>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</si>
  <si>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</si>
  <si>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</si>
  <si>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</si>
  <si>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</si>
  <si>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</si>
  <si>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</si>
  <si>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</si>
  <si>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</si>
  <si>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</si>
  <si>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</si>
  <si>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</si>
  <si>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</si>
  <si>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</si>
  <si>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</si>
  <si>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</si>
  <si>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</si>
  <si>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</si>
  <si>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</si>
  <si>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</si>
  <si>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</si>
  <si>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</si>
  <si>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</si>
  <si>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</si>
  <si>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</si>
  <si>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</si>
  <si>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</si>
  <si>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</si>
  <si>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</si>
  <si>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</si>
  <si>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</si>
  <si>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</si>
  <si>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</si>
  <si>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</si>
  <si>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</si>
  <si>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</si>
  <si>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</si>
  <si>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</si>
  <si>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</si>
  <si>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</si>
  <si>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</si>
  <si>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</si>
  <si>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</si>
  <si>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</si>
  <si>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</si>
  <si>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</si>
  <si>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</si>
  <si>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</si>
  <si>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</si>
  <si>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</si>
  <si>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</si>
  <si>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</si>
  <si>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</si>
  <si>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</si>
  <si>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</si>
  <si>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</si>
  <si>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</si>
  <si>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</si>
  <si>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</si>
  <si>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</si>
  <si>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</si>
  <si>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</si>
  <si>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</si>
  <si>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</si>
  <si>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</si>
  <si>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</si>
  <si>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</si>
  <si>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</si>
  <si>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</si>
  <si>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</si>
  <si>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</si>
  <si>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</si>
  <si>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</si>
  <si>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</si>
  <si>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</si>
  <si>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</si>
  <si>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</si>
  <si>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</si>
  <si>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</si>
  <si>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</si>
  <si>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</si>
  <si>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</si>
  <si>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</si>
  <si>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</si>
  <si>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</si>
  <si>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</si>
  <si>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</si>
  <si>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</si>
  <si>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</si>
  <si>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</si>
  <si>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</si>
  <si>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</si>
  <si>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</si>
  <si>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</si>
  <si>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</si>
  <si>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</si>
  <si>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</si>
  <si>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</si>
  <si>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</si>
  <si>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</si>
  <si>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</si>
  <si>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</si>
  <si>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</si>
  <si>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</si>
  <si>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</si>
  <si>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</si>
  <si>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</si>
  <si>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</si>
  <si>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</si>
  <si>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</si>
  <si>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</si>
  <si>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</si>
  <si>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</si>
  <si>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</si>
  <si>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</si>
  <si>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</si>
  <si>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</si>
  <si>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</si>
  <si>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</si>
  <si>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</si>
  <si>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</si>
  <si>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</si>
  <si>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</si>
  <si>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</si>
  <si>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</si>
  <si>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</si>
  <si>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</si>
  <si>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</si>
  <si>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</si>
  <si>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</si>
  <si>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</si>
  <si>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</si>
  <si>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</si>
  <si>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</si>
  <si>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</si>
  <si>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</si>
  <si>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</si>
  <si>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</si>
  <si>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</si>
  <si>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</si>
  <si>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</si>
  <si>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</si>
  <si>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</si>
  <si>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</si>
  <si>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</si>
  <si>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</si>
  <si>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</si>
  <si>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</si>
  <si>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</si>
  <si>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</si>
  <si>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</si>
  <si>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</si>
  <si>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</si>
  <si>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</si>
  <si>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</si>
  <si>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</si>
  <si>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</si>
  <si>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</si>
  <si>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</si>
  <si>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</si>
  <si>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</si>
  <si>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</si>
  <si>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</si>
  <si>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</si>
  <si>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</si>
  <si>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</si>
  <si>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</si>
  <si>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</si>
  <si>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</si>
  <si>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</si>
  <si>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</si>
  <si>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</si>
  <si>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</si>
  <si>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</si>
  <si>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</si>
  <si>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</si>
  <si>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</si>
  <si>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</si>
  <si>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</si>
  <si>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</si>
  <si>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</si>
  <si>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</si>
  <si>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</si>
  <si>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</si>
  <si>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</si>
  <si>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</si>
  <si>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</si>
  <si>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</si>
  <si>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</si>
  <si>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</si>
  <si>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</si>
  <si>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</si>
  <si>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</si>
  <si>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</si>
  <si>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</si>
  <si>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</si>
  <si>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</si>
  <si>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</si>
  <si>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</si>
  <si>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</si>
  <si>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</si>
  <si>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</si>
  <si>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</si>
  <si>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</si>
  <si>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</si>
  <si>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</si>
  <si>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</si>
  <si>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</si>
  <si>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</si>
  <si>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</si>
  <si>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</si>
  <si>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</si>
  <si>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</si>
  <si>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</si>
  <si>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</si>
  <si>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</si>
  <si>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</si>
  <si>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</si>
  <si>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</si>
  <si>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</si>
  <si>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</si>
  <si>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</si>
  <si>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</si>
  <si>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</si>
  <si>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</si>
  <si>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</si>
  <si>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</si>
  <si>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</si>
  <si>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</si>
  <si>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</si>
  <si>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</si>
  <si>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</si>
  <si>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</si>
  <si>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</si>
  <si>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</si>
  <si>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</si>
  <si>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</si>
  <si>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</si>
  <si>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</si>
  <si>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</si>
  <si>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</si>
  <si>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</si>
  <si>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</si>
  <si>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</si>
  <si>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</si>
  <si>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</si>
  <si>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</si>
  <si>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</si>
  <si>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</si>
  <si>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</si>
  <si>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</si>
  <si>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</si>
  <si>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</si>
  <si>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</si>
  <si>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</si>
  <si>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</si>
  <si>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</si>
  <si>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</si>
  <si>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</si>
  <si>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</si>
  <si>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</si>
  <si>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</si>
  <si>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</si>
  <si>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</si>
  <si>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</si>
  <si>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</si>
  <si>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</si>
  <si>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</si>
  <si>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</si>
  <si>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</si>
  <si>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</si>
  <si>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</si>
  <si>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</si>
  <si>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医療保険統計分析等経費</t>
  </si>
  <si>
    <t>保険局</t>
  </si>
  <si>
    <t>昭和29年度</t>
  </si>
  <si>
    <t>終了予定なし</t>
  </si>
  <si>
    <t>調査課</t>
  </si>
  <si>
    <t>国民健康保険法第107条　　　　　　　　　　　　　　　　　　　　　　　　　　　　　　　　　　　　　　　　　　　　　　　　　　　　　　　　　　　　　　　　　　　　　　　　　　　　　　　　　　　　　　　　　　　　　　　　　　　　　　　　　高齢者の医療の確保に関する法律第135条　他</t>
  </si>
  <si>
    <t>-</t>
  </si>
  <si>
    <t>医療保険各制度の事業月報・年報等を作成・公表し、もって各制度を円滑に運営する。</t>
  </si>
  <si>
    <t>医療給付適正化業務庁費</t>
  </si>
  <si>
    <t>種類</t>
  </si>
  <si>
    <t>医療保険制度ごとの事業状況報告</t>
  </si>
  <si>
    <t>執行額／種類　　　　　　　　　　　　　　</t>
    <phoneticPr fontId="5"/>
  </si>
  <si>
    <t>百万円</t>
  </si>
  <si>
    <t>2/4</t>
  </si>
  <si>
    <t>／　</t>
    <phoneticPr fontId="5"/>
  </si>
  <si>
    <t>236</t>
  </si>
  <si>
    <t>202</t>
  </si>
  <si>
    <t>235</t>
  </si>
  <si>
    <t>247</t>
  </si>
  <si>
    <t>257</t>
  </si>
  <si>
    <t>252</t>
  </si>
  <si>
    <t>265</t>
  </si>
  <si>
    <t>○</t>
  </si>
  <si>
    <t>厚労</t>
  </si>
  <si>
    <t>-</t>
    <phoneticPr fontId="5"/>
  </si>
  <si>
    <t>医療保険制度を円滑に運営するため、各制度の事業状況を把握し、月報・年報等として取りまとめ公表する。</t>
    <phoneticPr fontId="5"/>
  </si>
  <si>
    <t>各医療保険制度の円滑な運営のために、各制度の運営状況等を把握しており、国民や社会のニーズを反映している。</t>
    <rPh sb="0" eb="1">
      <t>カク</t>
    </rPh>
    <rPh sb="1" eb="3">
      <t>イリョウ</t>
    </rPh>
    <rPh sb="3" eb="5">
      <t>ホケン</t>
    </rPh>
    <rPh sb="5" eb="7">
      <t>セイド</t>
    </rPh>
    <rPh sb="8" eb="10">
      <t>エンカツ</t>
    </rPh>
    <rPh sb="11" eb="13">
      <t>ウンエイ</t>
    </rPh>
    <rPh sb="18" eb="21">
      <t>カクセイド</t>
    </rPh>
    <rPh sb="22" eb="24">
      <t>ウンエイ</t>
    </rPh>
    <rPh sb="24" eb="26">
      <t>ジョウキョウ</t>
    </rPh>
    <rPh sb="26" eb="27">
      <t>トウ</t>
    </rPh>
    <rPh sb="28" eb="30">
      <t>ハアク</t>
    </rPh>
    <rPh sb="35" eb="37">
      <t>コクミン</t>
    </rPh>
    <rPh sb="38" eb="40">
      <t>シャカイ</t>
    </rPh>
    <rPh sb="45" eb="47">
      <t>ハンエイ</t>
    </rPh>
    <phoneticPr fontId="5"/>
  </si>
  <si>
    <t>事業状況の報告は、健康保険法施行規則等において、厚生労働大臣に報告することとなっており、国が実施すべき事業である。</t>
    <rPh sb="0" eb="2">
      <t>ジギョウ</t>
    </rPh>
    <rPh sb="2" eb="4">
      <t>ジョウキョウ</t>
    </rPh>
    <rPh sb="5" eb="7">
      <t>ホウコク</t>
    </rPh>
    <rPh sb="9" eb="11">
      <t>ケンコウ</t>
    </rPh>
    <rPh sb="11" eb="14">
      <t>ホケンホウ</t>
    </rPh>
    <rPh sb="14" eb="16">
      <t>セコウ</t>
    </rPh>
    <rPh sb="16" eb="18">
      <t>キソク</t>
    </rPh>
    <rPh sb="18" eb="19">
      <t>トウ</t>
    </rPh>
    <rPh sb="24" eb="26">
      <t>コウセイ</t>
    </rPh>
    <rPh sb="26" eb="28">
      <t>ロウドウ</t>
    </rPh>
    <rPh sb="28" eb="30">
      <t>ダイジン</t>
    </rPh>
    <rPh sb="31" eb="33">
      <t>ホウコク</t>
    </rPh>
    <rPh sb="44" eb="45">
      <t>クニ</t>
    </rPh>
    <rPh sb="46" eb="48">
      <t>ジッシ</t>
    </rPh>
    <rPh sb="51" eb="53">
      <t>ジギョウ</t>
    </rPh>
    <phoneticPr fontId="5"/>
  </si>
  <si>
    <t>各医療保険制度の事業状況をとりまとめたものは、各制度の運営、制度改正等に資する基礎的な資料であり、適正かつ、安定的・効率的な医療保険制度を構築するという政策目的達成に向けて、優先度の高い事業である。</t>
    <rPh sb="0" eb="1">
      <t>カク</t>
    </rPh>
    <rPh sb="1" eb="3">
      <t>イリョウ</t>
    </rPh>
    <rPh sb="3" eb="5">
      <t>ホケン</t>
    </rPh>
    <rPh sb="5" eb="7">
      <t>セイド</t>
    </rPh>
    <rPh sb="8" eb="10">
      <t>ジギョウ</t>
    </rPh>
    <rPh sb="10" eb="12">
      <t>ジョウキョウ</t>
    </rPh>
    <rPh sb="23" eb="26">
      <t>カクセイド</t>
    </rPh>
    <rPh sb="27" eb="29">
      <t>ウンエイ</t>
    </rPh>
    <rPh sb="30" eb="32">
      <t>セイド</t>
    </rPh>
    <rPh sb="32" eb="34">
      <t>カイセイ</t>
    </rPh>
    <rPh sb="34" eb="35">
      <t>トウ</t>
    </rPh>
    <rPh sb="36" eb="37">
      <t>シ</t>
    </rPh>
    <rPh sb="39" eb="42">
      <t>キソテキ</t>
    </rPh>
    <rPh sb="43" eb="45">
      <t>シリョウ</t>
    </rPh>
    <rPh sb="49" eb="51">
      <t>テキセイ</t>
    </rPh>
    <rPh sb="54" eb="57">
      <t>アンテイテキ</t>
    </rPh>
    <rPh sb="58" eb="61">
      <t>コウリツテキ</t>
    </rPh>
    <rPh sb="62" eb="64">
      <t>イリョウ</t>
    </rPh>
    <rPh sb="64" eb="66">
      <t>ホケン</t>
    </rPh>
    <rPh sb="66" eb="68">
      <t>セイド</t>
    </rPh>
    <rPh sb="69" eb="71">
      <t>コウチク</t>
    </rPh>
    <rPh sb="76" eb="78">
      <t>セイサク</t>
    </rPh>
    <rPh sb="78" eb="80">
      <t>モクテキ</t>
    </rPh>
    <rPh sb="80" eb="82">
      <t>タッセイ</t>
    </rPh>
    <rPh sb="83" eb="84">
      <t>ム</t>
    </rPh>
    <rPh sb="87" eb="90">
      <t>ユウセンド</t>
    </rPh>
    <rPh sb="91" eb="92">
      <t>タカ</t>
    </rPh>
    <rPh sb="93" eb="95">
      <t>ジギョウ</t>
    </rPh>
    <phoneticPr fontId="5"/>
  </si>
  <si>
    <t>無</t>
  </si>
  <si>
    <t>随意契約（少額）であり、支出先の選定は妥当である。</t>
    <rPh sb="0" eb="2">
      <t>ズイイ</t>
    </rPh>
    <rPh sb="2" eb="4">
      <t>ケイヤク</t>
    </rPh>
    <rPh sb="5" eb="7">
      <t>ショウガク</t>
    </rPh>
    <rPh sb="12" eb="15">
      <t>シシュツサキ</t>
    </rPh>
    <rPh sb="16" eb="18">
      <t>センテイ</t>
    </rPh>
    <rPh sb="19" eb="21">
      <t>ダトウ</t>
    </rPh>
    <phoneticPr fontId="5"/>
  </si>
  <si>
    <t>‐</t>
  </si>
  <si>
    <t>各種報告書の部数見直しを行いコスト削減に努めており、単位当たりコストの水準は妥当である。</t>
    <rPh sb="0" eb="2">
      <t>カクシュ</t>
    </rPh>
    <rPh sb="2" eb="5">
      <t>ホウコクショ</t>
    </rPh>
    <rPh sb="6" eb="8">
      <t>ブスウ</t>
    </rPh>
    <rPh sb="8" eb="10">
      <t>ミナオ</t>
    </rPh>
    <rPh sb="12" eb="13">
      <t>オコナ</t>
    </rPh>
    <rPh sb="17" eb="19">
      <t>サクゲン</t>
    </rPh>
    <rPh sb="20" eb="21">
      <t>ツト</t>
    </rPh>
    <rPh sb="26" eb="28">
      <t>タンイ</t>
    </rPh>
    <rPh sb="28" eb="29">
      <t>ア</t>
    </rPh>
    <rPh sb="35" eb="37">
      <t>スイジュン</t>
    </rPh>
    <rPh sb="38" eb="40">
      <t>ダトウ</t>
    </rPh>
    <phoneticPr fontId="5"/>
  </si>
  <si>
    <t>使途は集計入力及び印刷製本であり、必要なものに限定されている。</t>
    <rPh sb="0" eb="1">
      <t>ツカ</t>
    </rPh>
    <rPh sb="1" eb="2">
      <t>ミチ</t>
    </rPh>
    <rPh sb="3" eb="5">
      <t>シュウケイ</t>
    </rPh>
    <rPh sb="5" eb="7">
      <t>ニュウリョク</t>
    </rPh>
    <rPh sb="7" eb="8">
      <t>オヨ</t>
    </rPh>
    <rPh sb="9" eb="11">
      <t>インサツ</t>
    </rPh>
    <rPh sb="11" eb="13">
      <t>セイホン</t>
    </rPh>
    <rPh sb="17" eb="19">
      <t>ヒツヨウ</t>
    </rPh>
    <rPh sb="23" eb="25">
      <t>ゲンテイ</t>
    </rPh>
    <phoneticPr fontId="5"/>
  </si>
  <si>
    <t>電子報告を推進することにより入力業務のコスト削減に努めている。</t>
    <rPh sb="0" eb="2">
      <t>デンシ</t>
    </rPh>
    <rPh sb="2" eb="4">
      <t>ホウコク</t>
    </rPh>
    <rPh sb="5" eb="7">
      <t>スイシン</t>
    </rPh>
    <rPh sb="14" eb="16">
      <t>ニュウリョク</t>
    </rPh>
    <rPh sb="16" eb="18">
      <t>ギョウム</t>
    </rPh>
    <rPh sb="22" eb="24">
      <t>サクゲン</t>
    </rPh>
    <rPh sb="25" eb="26">
      <t>ツト</t>
    </rPh>
    <phoneticPr fontId="5"/>
  </si>
  <si>
    <t>成果実績が目標に達しており、効果的に実施できている。</t>
    <rPh sb="0" eb="2">
      <t>セイカ</t>
    </rPh>
    <rPh sb="2" eb="4">
      <t>ジッセキ</t>
    </rPh>
    <rPh sb="5" eb="7">
      <t>モクヒョウ</t>
    </rPh>
    <rPh sb="8" eb="9">
      <t>タッ</t>
    </rPh>
    <rPh sb="14" eb="17">
      <t>コウカテキ</t>
    </rPh>
    <rPh sb="18" eb="20">
      <t>ジッシ</t>
    </rPh>
    <phoneticPr fontId="5"/>
  </si>
  <si>
    <t>活動実績が目標に達しており、見込みに見合ったものである。</t>
    <rPh sb="0" eb="2">
      <t>カツドウ</t>
    </rPh>
    <rPh sb="2" eb="4">
      <t>ジッセキ</t>
    </rPh>
    <rPh sb="5" eb="7">
      <t>モクヒョウ</t>
    </rPh>
    <rPh sb="8" eb="9">
      <t>タッ</t>
    </rPh>
    <rPh sb="14" eb="16">
      <t>ミコ</t>
    </rPh>
    <rPh sb="18" eb="20">
      <t>ミア</t>
    </rPh>
    <phoneticPr fontId="5"/>
  </si>
  <si>
    <t>とりまとめた月報・年報について、厚生労働省のＨＰ及び政府統計の総合窓口（e-Stat）を活用し公表しており、十分に活用されている。</t>
    <rPh sb="6" eb="8">
      <t>ゲッポウ</t>
    </rPh>
    <rPh sb="9" eb="11">
      <t>ネンポウ</t>
    </rPh>
    <rPh sb="16" eb="18">
      <t>コウセイ</t>
    </rPh>
    <rPh sb="18" eb="21">
      <t>ロウドウショウ</t>
    </rPh>
    <rPh sb="24" eb="25">
      <t>オヨ</t>
    </rPh>
    <rPh sb="26" eb="28">
      <t>セイフ</t>
    </rPh>
    <rPh sb="28" eb="30">
      <t>トウケイ</t>
    </rPh>
    <rPh sb="31" eb="33">
      <t>ソウゴウ</t>
    </rPh>
    <rPh sb="33" eb="35">
      <t>マドグチ</t>
    </rPh>
    <rPh sb="44" eb="46">
      <t>カツヨウ</t>
    </rPh>
    <rPh sb="47" eb="49">
      <t>コウヒョウ</t>
    </rPh>
    <rPh sb="54" eb="56">
      <t>ジュウブン</t>
    </rPh>
    <rPh sb="57" eb="59">
      <t>カツヨウ</t>
    </rPh>
    <phoneticPr fontId="5"/>
  </si>
  <si>
    <t>有限会社正陽印刷</t>
    <phoneticPr fontId="5"/>
  </si>
  <si>
    <t>医療保険に関する基礎資料の印刷</t>
    <rPh sb="0" eb="2">
      <t>イリョウ</t>
    </rPh>
    <rPh sb="2" eb="4">
      <t>ホケン</t>
    </rPh>
    <rPh sb="5" eb="6">
      <t>カン</t>
    </rPh>
    <rPh sb="8" eb="10">
      <t>キソ</t>
    </rPh>
    <rPh sb="10" eb="12">
      <t>シリョウ</t>
    </rPh>
    <rPh sb="13" eb="15">
      <t>インサツ</t>
    </rPh>
    <phoneticPr fontId="5"/>
  </si>
  <si>
    <t>-</t>
    <phoneticPr fontId="5"/>
  </si>
  <si>
    <t>－</t>
    <phoneticPr fontId="5"/>
  </si>
  <si>
    <t>株式会社アクト・ジャパン</t>
    <rPh sb="0" eb="4">
      <t>カブシキガイシャ</t>
    </rPh>
    <phoneticPr fontId="5"/>
  </si>
  <si>
    <t>組合管掌健康保険事業状況報告集計入力業務</t>
    <rPh sb="0" eb="2">
      <t>クミアイ</t>
    </rPh>
    <rPh sb="2" eb="4">
      <t>カンショウ</t>
    </rPh>
    <rPh sb="4" eb="6">
      <t>ケンコウ</t>
    </rPh>
    <rPh sb="6" eb="8">
      <t>ホケン</t>
    </rPh>
    <rPh sb="8" eb="10">
      <t>ジギョウ</t>
    </rPh>
    <rPh sb="10" eb="12">
      <t>ジョウキョウ</t>
    </rPh>
    <rPh sb="12" eb="14">
      <t>ホウコク</t>
    </rPh>
    <rPh sb="14" eb="16">
      <t>シュウケイ</t>
    </rPh>
    <rPh sb="16" eb="18">
      <t>ニュウリョク</t>
    </rPh>
    <rPh sb="18" eb="20">
      <t>ギョウム</t>
    </rPh>
    <phoneticPr fontId="5"/>
  </si>
  <si>
    <t>国民健康保険事業年報の印刷製本</t>
  </si>
  <si>
    <t>健康保険・船員保険事業年報の印刷製本</t>
  </si>
  <si>
    <t>後期高齢者医療事業年報の印刷製本</t>
  </si>
  <si>
    <t>大和綜合印刷株式会社</t>
    <phoneticPr fontId="5"/>
  </si>
  <si>
    <t>-</t>
    <phoneticPr fontId="5"/>
  </si>
  <si>
    <t>各医療保険制度の事業状況を把握し、月報・年報等として取りまとめ公表し、円滑な運営を図っている。</t>
    <rPh sb="1" eb="3">
      <t>イリョウ</t>
    </rPh>
    <rPh sb="3" eb="5">
      <t>ホケン</t>
    </rPh>
    <rPh sb="5" eb="7">
      <t>セイド</t>
    </rPh>
    <rPh sb="35" eb="37">
      <t>エンカツ</t>
    </rPh>
    <rPh sb="38" eb="40">
      <t>ウンエイ</t>
    </rPh>
    <rPh sb="41" eb="42">
      <t>ハカ</t>
    </rPh>
    <phoneticPr fontId="5"/>
  </si>
  <si>
    <t>施策大目標９　全国民に必要な医療を保障できる安定的・効率的な医療保険制度を構築すること</t>
    <phoneticPr fontId="5"/>
  </si>
  <si>
    <t>https://www.mhlw.go.jp/wp/seisaku/hyouka/r03_jizenbunseki.html</t>
    <phoneticPr fontId="5"/>
  </si>
  <si>
    <t>成果実績は活動実績は目標に達しており、適正に実施している。医療保険統計については今後も制度の高い調査・分析を実施し、各医療保険制度の運営及び制度改正等の資料として活用していく必要があることから、当該事業経費は必要である。</t>
    <rPh sb="0" eb="2">
      <t>セイカ</t>
    </rPh>
    <rPh sb="2" eb="4">
      <t>ジッセキ</t>
    </rPh>
    <rPh sb="5" eb="7">
      <t>カツドウ</t>
    </rPh>
    <rPh sb="7" eb="9">
      <t>ジッセキ</t>
    </rPh>
    <rPh sb="10" eb="12">
      <t>モクヒョウ</t>
    </rPh>
    <rPh sb="13" eb="14">
      <t>タッ</t>
    </rPh>
    <rPh sb="19" eb="21">
      <t>テキセイ</t>
    </rPh>
    <rPh sb="22" eb="24">
      <t>ジッシ</t>
    </rPh>
    <rPh sb="29" eb="31">
      <t>イリョウ</t>
    </rPh>
    <rPh sb="31" eb="33">
      <t>ホケン</t>
    </rPh>
    <rPh sb="33" eb="35">
      <t>トウケイ</t>
    </rPh>
    <rPh sb="40" eb="42">
      <t>コンゴ</t>
    </rPh>
    <rPh sb="43" eb="45">
      <t>セイド</t>
    </rPh>
    <rPh sb="46" eb="47">
      <t>タカ</t>
    </rPh>
    <rPh sb="48" eb="50">
      <t>チョウサ</t>
    </rPh>
    <rPh sb="51" eb="53">
      <t>ブンセキ</t>
    </rPh>
    <rPh sb="54" eb="56">
      <t>ジッシ</t>
    </rPh>
    <rPh sb="58" eb="59">
      <t>カク</t>
    </rPh>
    <rPh sb="59" eb="61">
      <t>イリョウ</t>
    </rPh>
    <rPh sb="61" eb="63">
      <t>ホケン</t>
    </rPh>
    <rPh sb="63" eb="65">
      <t>セイド</t>
    </rPh>
    <rPh sb="66" eb="68">
      <t>ウンエイ</t>
    </rPh>
    <rPh sb="68" eb="69">
      <t>オヨ</t>
    </rPh>
    <rPh sb="70" eb="72">
      <t>セイド</t>
    </rPh>
    <rPh sb="72" eb="74">
      <t>カイセイ</t>
    </rPh>
    <rPh sb="74" eb="75">
      <t>トウ</t>
    </rPh>
    <rPh sb="76" eb="78">
      <t>シリョウ</t>
    </rPh>
    <rPh sb="81" eb="83">
      <t>カツヨウ</t>
    </rPh>
    <rPh sb="87" eb="89">
      <t>ヒツヨウ</t>
    </rPh>
    <rPh sb="97" eb="99">
      <t>トウガイ</t>
    </rPh>
    <rPh sb="99" eb="101">
      <t>ジギョウ</t>
    </rPh>
    <rPh sb="101" eb="103">
      <t>ケイヒ</t>
    </rPh>
    <rPh sb="104" eb="106">
      <t>ヒツヨウ</t>
    </rPh>
    <phoneticPr fontId="5"/>
  </si>
  <si>
    <t>引き続き各種報告書等の配布先・部数の見直し等の精査を行っていき、適正な予算執行に努める。</t>
    <rPh sb="0" eb="1">
      <t>ヒ</t>
    </rPh>
    <rPh sb="2" eb="3">
      <t>ツヅ</t>
    </rPh>
    <rPh sb="4" eb="6">
      <t>カクシュ</t>
    </rPh>
    <rPh sb="6" eb="9">
      <t>ホウコクショ</t>
    </rPh>
    <rPh sb="9" eb="10">
      <t>トウ</t>
    </rPh>
    <rPh sb="11" eb="14">
      <t>ハイフサキ</t>
    </rPh>
    <rPh sb="15" eb="17">
      <t>ブスウ</t>
    </rPh>
    <rPh sb="18" eb="20">
      <t>ミナオ</t>
    </rPh>
    <rPh sb="21" eb="22">
      <t>トウ</t>
    </rPh>
    <rPh sb="23" eb="25">
      <t>セイサ</t>
    </rPh>
    <rPh sb="26" eb="27">
      <t>オコナ</t>
    </rPh>
    <rPh sb="32" eb="34">
      <t>テキセイ</t>
    </rPh>
    <rPh sb="35" eb="37">
      <t>ヨサン</t>
    </rPh>
    <rPh sb="37" eb="39">
      <t>シッコウ</t>
    </rPh>
    <rPh sb="40" eb="41">
      <t>ツト</t>
    </rPh>
    <phoneticPr fontId="5"/>
  </si>
  <si>
    <t>点検対象外</t>
    <rPh sb="0" eb="2">
      <t>テンケン</t>
    </rPh>
    <rPh sb="2" eb="5">
      <t>タイショウガイ</t>
    </rPh>
    <phoneticPr fontId="5"/>
  </si>
  <si>
    <t>医療保険統計資料（月報・年報等）の公表</t>
    <rPh sb="0" eb="2">
      <t>イリョウ</t>
    </rPh>
    <rPh sb="2" eb="4">
      <t>ホケン</t>
    </rPh>
    <rPh sb="4" eb="6">
      <t>トウケイ</t>
    </rPh>
    <rPh sb="6" eb="8">
      <t>シリョウ</t>
    </rPh>
    <rPh sb="9" eb="11">
      <t>ゲッポウ</t>
    </rPh>
    <rPh sb="12" eb="14">
      <t>ネンポウ</t>
    </rPh>
    <rPh sb="14" eb="15">
      <t>トウ</t>
    </rPh>
    <rPh sb="17" eb="19">
      <t>コウヒョウ</t>
    </rPh>
    <phoneticPr fontId="5"/>
  </si>
  <si>
    <t>施策名：Ⅰ－９－１　データヘルスの推進による保険者機能の強化等により適正かつ安定的・効率的な医療保険制度を構築すること</t>
    <phoneticPr fontId="5"/>
  </si>
  <si>
    <t>電子報告を推進することにより、入力業務のコスト削減を行ったため。</t>
    <rPh sb="0" eb="2">
      <t>デンシ</t>
    </rPh>
    <rPh sb="2" eb="4">
      <t>ホウコク</t>
    </rPh>
    <rPh sb="5" eb="7">
      <t>スイシン</t>
    </rPh>
    <rPh sb="15" eb="17">
      <t>ニュウリョク</t>
    </rPh>
    <rPh sb="17" eb="19">
      <t>ギョウム</t>
    </rPh>
    <rPh sb="23" eb="25">
      <t>サクゲン</t>
    </rPh>
    <rPh sb="26" eb="27">
      <t>オコナ</t>
    </rPh>
    <phoneticPr fontId="5"/>
  </si>
  <si>
    <t>引き続き、必要な予算額を確保し、適正な執行に努めること。</t>
  </si>
  <si>
    <t>鈴木　健二</t>
    <rPh sb="0" eb="2">
      <t>スズキ</t>
    </rPh>
    <rPh sb="3" eb="5">
      <t>ケンジ</t>
    </rPh>
    <phoneticPr fontId="5"/>
  </si>
  <si>
    <t>-</t>
    <phoneticPr fontId="5"/>
  </si>
  <si>
    <t>公表した医療保険統計（健康保険・船員保険、国民健康保険、後期高齢者医療事業の月報・年報、医療保険に関する基礎資料及び国民医療費）の種類</t>
    <rPh sb="56" eb="57">
      <t>オヨ</t>
    </rPh>
    <rPh sb="58" eb="60">
      <t>コクミン</t>
    </rPh>
    <rPh sb="60" eb="63">
      <t>イリョウヒ</t>
    </rPh>
    <phoneticPr fontId="5"/>
  </si>
  <si>
    <t>3/5</t>
    <phoneticPr fontId="5"/>
  </si>
  <si>
    <t>医療保険統計（健康保険・船員保険、国民健康保険、後期高齢者医療事業の月報・年報、医療保険に関する基礎資料及び国民医療費）の公表</t>
    <rPh sb="52" eb="53">
      <t>オヨ</t>
    </rPh>
    <rPh sb="54" eb="56">
      <t>コクミン</t>
    </rPh>
    <rPh sb="56" eb="59">
      <t>イリョウヒ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</si>
</sst>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270</xdr:row>
      <xdr:rowOff>1</xdr:rowOff>
    </xdr:from>
    <xdr:to>
      <xdr:col>49</xdr:col>
      <xdr:colOff>275166</xdr:colOff>
      <xdr:row>278</xdr:row>
      <xdr:rowOff>280149</xdr:rowOff>
    </xdr:to>
    <xdr:grpSp>
      <xdr:nvGrpSpPr>
        <xdr:cNvPr id="17" name="グループ化 16"/>
        <xdr:cNvGrpSpPr/>
      </xdr:nvGrpSpPr>
      <xdr:grpSpPr>
        <a:xfrm>
          <a:off x="1608667" y="37613168"/>
          <a:ext cx="8519582" cy="3074148"/>
          <a:chOff x="1550993" y="41877400"/>
          <a:chExt cx="8545750" cy="3059205"/>
        </a:xfrm>
      </xdr:grpSpPr>
      <xdr:sp macro="" textlink="">
        <xdr:nvSpPr>
          <xdr:cNvPr id="18" name="正方形/長方形 17"/>
          <xdr:cNvSpPr/>
        </xdr:nvSpPr>
        <xdr:spPr>
          <a:xfrm>
            <a:off x="4925768" y="41877400"/>
            <a:ext cx="1893679" cy="650708"/>
          </a:xfrm>
          <a:prstGeom prst="rect">
            <a:avLst/>
          </a:prstGeom>
          <a:solidFill>
            <a:sysClr val="window" lastClr="FFFFFF"/>
          </a:solidFill>
          <a:ln w="25400"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１．６１</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 name="正方形/長方形 18"/>
          <xdr:cNvSpPr/>
        </xdr:nvSpPr>
        <xdr:spPr>
          <a:xfrm>
            <a:off x="2263080" y="43288524"/>
            <a:ext cx="1980984" cy="727672"/>
          </a:xfrm>
          <a:prstGeom prst="rect">
            <a:avLst/>
          </a:prstGeom>
          <a:solidFill>
            <a:sysClr val="window" lastClr="FFFFFF"/>
          </a:solidFill>
          <a:ln w="25400"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　正陽印刷</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０．０９百万円</a:t>
            </a:r>
          </a:p>
        </xdr:txBody>
      </xdr:sp>
      <xdr:sp macro="" textlink="">
        <xdr:nvSpPr>
          <xdr:cNvPr id="20" name="正方形/長方形 19"/>
          <xdr:cNvSpPr/>
        </xdr:nvSpPr>
        <xdr:spPr>
          <a:xfrm>
            <a:off x="4726228" y="43286842"/>
            <a:ext cx="2247325" cy="731901"/>
          </a:xfrm>
          <a:prstGeom prst="rect">
            <a:avLst/>
          </a:prstGeom>
          <a:solidFill>
            <a:sysClr val="window" lastClr="FFFFFF"/>
          </a:solidFill>
          <a:ln w="25400"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株式会社アクト・ジャパン</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０．５５百万円</a:t>
            </a:r>
          </a:p>
        </xdr:txBody>
      </xdr:sp>
      <xdr:sp macro="" textlink="">
        <xdr:nvSpPr>
          <xdr:cNvPr id="21" name="正方形/長方形 20"/>
          <xdr:cNvSpPr/>
        </xdr:nvSpPr>
        <xdr:spPr>
          <a:xfrm>
            <a:off x="7549619" y="43272904"/>
            <a:ext cx="1772230" cy="743292"/>
          </a:xfrm>
          <a:prstGeom prst="rect">
            <a:avLst/>
          </a:prstGeom>
          <a:solidFill>
            <a:sysClr val="window" lastClr="FFFFFF"/>
          </a:solidFill>
          <a:ln w="25400"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大和綜合印刷</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０．９７百万円</a:t>
            </a:r>
          </a:p>
        </xdr:txBody>
      </xdr:sp>
      <xdr:cxnSp macro="">
        <xdr:nvCxnSpPr>
          <xdr:cNvPr id="22" name="直線矢印コネクタ 21"/>
          <xdr:cNvCxnSpPr/>
        </xdr:nvCxnSpPr>
        <xdr:spPr>
          <a:xfrm rot="5400000">
            <a:off x="5498152" y="42883439"/>
            <a:ext cx="707782" cy="3"/>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23" name="直線コネクタ 22"/>
          <xdr:cNvCxnSpPr/>
        </xdr:nvCxnSpPr>
        <xdr:spPr>
          <a:xfrm flipV="1">
            <a:off x="3242475" y="42923230"/>
            <a:ext cx="5201249" cy="11206"/>
          </a:xfrm>
          <a:prstGeom prst="line">
            <a:avLst/>
          </a:prstGeom>
          <a:noFill/>
          <a:ln w="9525" cap="flat" cmpd="sng" algn="ctr">
            <a:solidFill>
              <a:sysClr val="windowText" lastClr="000000">
                <a:shade val="95000"/>
                <a:satMod val="105000"/>
              </a:sysClr>
            </a:solidFill>
            <a:prstDash val="solid"/>
          </a:ln>
          <a:effectLst/>
        </xdr:spPr>
      </xdr:cxnSp>
      <xdr:sp macro="" textlink="">
        <xdr:nvSpPr>
          <xdr:cNvPr id="24" name="正方形/長方形 23"/>
          <xdr:cNvSpPr/>
        </xdr:nvSpPr>
        <xdr:spPr>
          <a:xfrm>
            <a:off x="1550993" y="42939478"/>
            <a:ext cx="1635554" cy="357577"/>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5" name="直線矢印コネクタ 24"/>
          <xdr:cNvCxnSpPr/>
        </xdr:nvCxnSpPr>
        <xdr:spPr>
          <a:xfrm>
            <a:off x="3240241" y="42918749"/>
            <a:ext cx="0" cy="324767"/>
          </a:xfrm>
          <a:prstGeom prst="straightConnector1">
            <a:avLst/>
          </a:prstGeom>
          <a:noFill/>
          <a:ln w="12700" cap="flat" cmpd="sng" algn="ctr">
            <a:solidFill>
              <a:sysClr val="windowText" lastClr="000000"/>
            </a:solidFill>
            <a:prstDash val="solid"/>
            <a:tailEnd type="arrow"/>
          </a:ln>
          <a:effectLst/>
        </xdr:spPr>
      </xdr:cxnSp>
      <xdr:cxnSp macro="">
        <xdr:nvCxnSpPr>
          <xdr:cNvPr id="26" name="直線矢印コネクタ 25"/>
          <xdr:cNvCxnSpPr/>
        </xdr:nvCxnSpPr>
        <xdr:spPr>
          <a:xfrm flipH="1">
            <a:off x="8439996" y="42915388"/>
            <a:ext cx="1" cy="272098"/>
          </a:xfrm>
          <a:prstGeom prst="straightConnector1">
            <a:avLst/>
          </a:prstGeom>
          <a:noFill/>
          <a:ln w="12700" cap="flat" cmpd="sng" algn="ctr">
            <a:solidFill>
              <a:sysClr val="windowText" lastClr="000000"/>
            </a:solidFill>
            <a:prstDash val="solid"/>
            <a:tailEnd type="arrow"/>
          </a:ln>
          <a:effectLst/>
        </xdr:spPr>
      </xdr:cxnSp>
      <xdr:sp macro="" textlink="">
        <xdr:nvSpPr>
          <xdr:cNvPr id="27" name="大かっこ 26"/>
          <xdr:cNvSpPr/>
        </xdr:nvSpPr>
        <xdr:spPr>
          <a:xfrm>
            <a:off x="2267979" y="44167763"/>
            <a:ext cx="2017335" cy="567135"/>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医療保険に関する基礎  　  資料の印刷製本</a:t>
            </a: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28" name="大かっこ 27"/>
          <xdr:cNvSpPr/>
        </xdr:nvSpPr>
        <xdr:spPr>
          <a:xfrm>
            <a:off x="4848952" y="44168738"/>
            <a:ext cx="1870111" cy="576177"/>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組合管掌健康保険事業状況報告</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集計入力業務</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9" name="大かっこ 28"/>
          <xdr:cNvSpPr/>
        </xdr:nvSpPr>
        <xdr:spPr>
          <a:xfrm>
            <a:off x="6961032" y="44148676"/>
            <a:ext cx="3135711" cy="78792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・国民健康保険事業年報の印刷製本</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・健康保険・船員保険事業年報の印刷製本</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後期高齢者</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医療</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事業年報の印刷製本</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0" name="正方形/長方形 29"/>
          <xdr:cNvSpPr/>
        </xdr:nvSpPr>
        <xdr:spPr>
          <a:xfrm>
            <a:off x="4034726" y="42923791"/>
            <a:ext cx="1785713" cy="357577"/>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1" name="正方形/長方形 30"/>
          <xdr:cNvSpPr/>
        </xdr:nvSpPr>
        <xdr:spPr>
          <a:xfrm>
            <a:off x="6697754" y="42919309"/>
            <a:ext cx="1790194" cy="357577"/>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9" zoomScale="90" zoomScaleNormal="75" zoomScaleSheetLayoutView="90" zoomScalePageLayoutView="85" workbookViewId="0">
      <selection activeCell="A255" sqref="A255:AX25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368</v>
      </c>
      <c r="AJ2" s="850" t="s">
        <v>716</v>
      </c>
      <c r="AK2" s="850"/>
      <c r="AL2" s="850"/>
      <c r="AM2" s="850"/>
      <c r="AN2" s="90" t="s">
        <v>368</v>
      </c>
      <c r="AO2" s="850">
        <v>21</v>
      </c>
      <c r="AP2" s="850"/>
      <c r="AQ2" s="850"/>
      <c r="AR2" s="91" t="s">
        <v>368</v>
      </c>
      <c r="AS2" s="851">
        <v>348</v>
      </c>
      <c r="AT2" s="851"/>
      <c r="AU2" s="851"/>
      <c r="AV2" s="90" t="str">
        <f>IF(AW2="","","-")</f>
        <v/>
      </c>
      <c r="AW2" s="852"/>
      <c r="AX2" s="852"/>
    </row>
    <row r="3" spans="1:50" ht="21" customHeight="1" thickBot="1" x14ac:dyDescent="0.2">
      <c r="A3" s="853" t="s">
        <v>682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692</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693</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694</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695</v>
      </c>
      <c r="H5" s="841"/>
      <c r="I5" s="841"/>
      <c r="J5" s="841"/>
      <c r="K5" s="841"/>
      <c r="L5" s="841"/>
      <c r="M5" s="842" t="s">
        <v>62</v>
      </c>
      <c r="N5" s="843"/>
      <c r="O5" s="843"/>
      <c r="P5" s="843"/>
      <c r="Q5" s="843"/>
      <c r="R5" s="844"/>
      <c r="S5" s="845" t="s">
        <v>696</v>
      </c>
      <c r="T5" s="841"/>
      <c r="U5" s="841"/>
      <c r="V5" s="841"/>
      <c r="W5" s="841"/>
      <c r="X5" s="846"/>
      <c r="Y5" s="847" t="s">
        <v>3</v>
      </c>
      <c r="Z5" s="848"/>
      <c r="AA5" s="848"/>
      <c r="AB5" s="848"/>
      <c r="AC5" s="848"/>
      <c r="AD5" s="849"/>
      <c r="AE5" s="870" t="s">
        <v>697</v>
      </c>
      <c r="AF5" s="870"/>
      <c r="AG5" s="870"/>
      <c r="AH5" s="870"/>
      <c r="AI5" s="870"/>
      <c r="AJ5" s="870"/>
      <c r="AK5" s="870"/>
      <c r="AL5" s="870"/>
      <c r="AM5" s="870"/>
      <c r="AN5" s="870"/>
      <c r="AO5" s="870"/>
      <c r="AP5" s="871"/>
      <c r="AQ5" s="872" t="s">
        <v>752</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698</v>
      </c>
      <c r="H7" s="881"/>
      <c r="I7" s="881"/>
      <c r="J7" s="881"/>
      <c r="K7" s="881"/>
      <c r="L7" s="881"/>
      <c r="M7" s="881"/>
      <c r="N7" s="881"/>
      <c r="O7" s="881"/>
      <c r="P7" s="881"/>
      <c r="Q7" s="881"/>
      <c r="R7" s="881"/>
      <c r="S7" s="881"/>
      <c r="T7" s="881"/>
      <c r="U7" s="881"/>
      <c r="V7" s="881"/>
      <c r="W7" s="881"/>
      <c r="X7" s="882"/>
      <c r="Y7" s="883" t="s">
        <v>353</v>
      </c>
      <c r="Z7" s="702"/>
      <c r="AA7" s="702"/>
      <c r="AB7" s="702"/>
      <c r="AC7" s="702"/>
      <c r="AD7" s="884"/>
      <c r="AE7" s="812" t="s">
        <v>699</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700</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773" t="s">
        <v>28</v>
      </c>
      <c r="B10" s="774"/>
      <c r="C10" s="774"/>
      <c r="D10" s="774"/>
      <c r="E10" s="774"/>
      <c r="F10" s="774"/>
      <c r="G10" s="775" t="s">
        <v>718</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直接実施、委託・請負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v>2</v>
      </c>
      <c r="Q13" s="714"/>
      <c r="R13" s="714"/>
      <c r="S13" s="714"/>
      <c r="T13" s="714"/>
      <c r="U13" s="714"/>
      <c r="V13" s="715"/>
      <c r="W13" s="713">
        <v>2</v>
      </c>
      <c r="X13" s="714"/>
      <c r="Y13" s="714"/>
      <c r="Z13" s="714"/>
      <c r="AA13" s="714"/>
      <c r="AB13" s="714"/>
      <c r="AC13" s="715"/>
      <c r="AD13" s="713">
        <v>3</v>
      </c>
      <c r="AE13" s="714"/>
      <c r="AF13" s="714"/>
      <c r="AG13" s="714"/>
      <c r="AH13" s="714"/>
      <c r="AI13" s="714"/>
      <c r="AJ13" s="715"/>
      <c r="AK13" s="713">
        <v>3</v>
      </c>
      <c r="AL13" s="714"/>
      <c r="AM13" s="714"/>
      <c r="AN13" s="714"/>
      <c r="AO13" s="714"/>
      <c r="AP13" s="714"/>
      <c r="AQ13" s="715"/>
      <c r="AR13" s="750">
        <v>2</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t="s">
        <v>699</v>
      </c>
      <c r="Q14" s="714"/>
      <c r="R14" s="714"/>
      <c r="S14" s="714"/>
      <c r="T14" s="714"/>
      <c r="U14" s="714"/>
      <c r="V14" s="715"/>
      <c r="W14" s="713" t="s">
        <v>699</v>
      </c>
      <c r="X14" s="714"/>
      <c r="Y14" s="714"/>
      <c r="Z14" s="714"/>
      <c r="AA14" s="714"/>
      <c r="AB14" s="714"/>
      <c r="AC14" s="715"/>
      <c r="AD14" s="713" t="s">
        <v>699</v>
      </c>
      <c r="AE14" s="714"/>
      <c r="AF14" s="714"/>
      <c r="AG14" s="714"/>
      <c r="AH14" s="714"/>
      <c r="AI14" s="714"/>
      <c r="AJ14" s="715"/>
      <c r="AK14" s="713" t="s">
        <v>741</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699</v>
      </c>
      <c r="Q15" s="714"/>
      <c r="R15" s="714"/>
      <c r="S15" s="714"/>
      <c r="T15" s="714"/>
      <c r="U15" s="714"/>
      <c r="V15" s="715"/>
      <c r="W15" s="713" t="s">
        <v>699</v>
      </c>
      <c r="X15" s="714"/>
      <c r="Y15" s="714"/>
      <c r="Z15" s="714"/>
      <c r="AA15" s="714"/>
      <c r="AB15" s="714"/>
      <c r="AC15" s="715"/>
      <c r="AD15" s="713" t="s">
        <v>699</v>
      </c>
      <c r="AE15" s="714"/>
      <c r="AF15" s="714"/>
      <c r="AG15" s="714"/>
      <c r="AH15" s="714"/>
      <c r="AI15" s="714"/>
      <c r="AJ15" s="715"/>
      <c r="AK15" s="713" t="s">
        <v>717</v>
      </c>
      <c r="AL15" s="714"/>
      <c r="AM15" s="714"/>
      <c r="AN15" s="714"/>
      <c r="AO15" s="714"/>
      <c r="AP15" s="714"/>
      <c r="AQ15" s="715"/>
      <c r="AR15" s="713" t="s">
        <v>753</v>
      </c>
      <c r="AS15" s="714"/>
      <c r="AT15" s="714"/>
      <c r="AU15" s="714"/>
      <c r="AV15" s="714"/>
      <c r="AW15" s="714"/>
      <c r="AX15" s="823"/>
    </row>
    <row r="16" spans="1:50" ht="21" customHeight="1" x14ac:dyDescent="0.15">
      <c r="A16" s="322"/>
      <c r="B16" s="323"/>
      <c r="C16" s="323"/>
      <c r="D16" s="323"/>
      <c r="E16" s="323"/>
      <c r="F16" s="324"/>
      <c r="G16" s="804"/>
      <c r="H16" s="805"/>
      <c r="I16" s="797" t="s">
        <v>49</v>
      </c>
      <c r="J16" s="810"/>
      <c r="K16" s="810"/>
      <c r="L16" s="810"/>
      <c r="M16" s="810"/>
      <c r="N16" s="810"/>
      <c r="O16" s="811"/>
      <c r="P16" s="713" t="s">
        <v>699</v>
      </c>
      <c r="Q16" s="714"/>
      <c r="R16" s="714"/>
      <c r="S16" s="714"/>
      <c r="T16" s="714"/>
      <c r="U16" s="714"/>
      <c r="V16" s="715"/>
      <c r="W16" s="713" t="s">
        <v>699</v>
      </c>
      <c r="X16" s="714"/>
      <c r="Y16" s="714"/>
      <c r="Z16" s="714"/>
      <c r="AA16" s="714"/>
      <c r="AB16" s="714"/>
      <c r="AC16" s="715"/>
      <c r="AD16" s="713" t="s">
        <v>699</v>
      </c>
      <c r="AE16" s="714"/>
      <c r="AF16" s="714"/>
      <c r="AG16" s="714"/>
      <c r="AH16" s="714"/>
      <c r="AI16" s="714"/>
      <c r="AJ16" s="715"/>
      <c r="AK16" s="713" t="s">
        <v>717</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699</v>
      </c>
      <c r="Q17" s="714"/>
      <c r="R17" s="714"/>
      <c r="S17" s="714"/>
      <c r="T17" s="714"/>
      <c r="U17" s="714"/>
      <c r="V17" s="715"/>
      <c r="W17" s="713" t="s">
        <v>699</v>
      </c>
      <c r="X17" s="714"/>
      <c r="Y17" s="714"/>
      <c r="Z17" s="714"/>
      <c r="AA17" s="714"/>
      <c r="AB17" s="714"/>
      <c r="AC17" s="715"/>
      <c r="AD17" s="713" t="s">
        <v>699</v>
      </c>
      <c r="AE17" s="714"/>
      <c r="AF17" s="714"/>
      <c r="AG17" s="714"/>
      <c r="AH17" s="714"/>
      <c r="AI17" s="714"/>
      <c r="AJ17" s="715"/>
      <c r="AK17" s="713" t="s">
        <v>717</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2</v>
      </c>
      <c r="Q18" s="794"/>
      <c r="R18" s="794"/>
      <c r="S18" s="794"/>
      <c r="T18" s="794"/>
      <c r="U18" s="794"/>
      <c r="V18" s="795"/>
      <c r="W18" s="793">
        <f>SUM(W13:AC17)</f>
        <v>2</v>
      </c>
      <c r="X18" s="794"/>
      <c r="Y18" s="794"/>
      <c r="Z18" s="794"/>
      <c r="AA18" s="794"/>
      <c r="AB18" s="794"/>
      <c r="AC18" s="795"/>
      <c r="AD18" s="793">
        <f>SUM(AD13:AJ17)</f>
        <v>3</v>
      </c>
      <c r="AE18" s="794"/>
      <c r="AF18" s="794"/>
      <c r="AG18" s="794"/>
      <c r="AH18" s="794"/>
      <c r="AI18" s="794"/>
      <c r="AJ18" s="795"/>
      <c r="AK18" s="793">
        <f>SUM(AK13:AQ17)</f>
        <v>3</v>
      </c>
      <c r="AL18" s="794"/>
      <c r="AM18" s="794"/>
      <c r="AN18" s="794"/>
      <c r="AO18" s="794"/>
      <c r="AP18" s="794"/>
      <c r="AQ18" s="795"/>
      <c r="AR18" s="793">
        <f>SUM(AR13:AX17)</f>
        <v>2</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v>2</v>
      </c>
      <c r="Q19" s="714"/>
      <c r="R19" s="714"/>
      <c r="S19" s="714"/>
      <c r="T19" s="714"/>
      <c r="U19" s="714"/>
      <c r="V19" s="715"/>
      <c r="W19" s="713">
        <v>2</v>
      </c>
      <c r="X19" s="714"/>
      <c r="Y19" s="714"/>
      <c r="Z19" s="714"/>
      <c r="AA19" s="714"/>
      <c r="AB19" s="714"/>
      <c r="AC19" s="715"/>
      <c r="AD19" s="713">
        <v>2</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f>IF(P18=0, "-", SUM(P19)/P18)</f>
        <v>1</v>
      </c>
      <c r="Q20" s="761"/>
      <c r="R20" s="761"/>
      <c r="S20" s="761"/>
      <c r="T20" s="761"/>
      <c r="U20" s="761"/>
      <c r="V20" s="761"/>
      <c r="W20" s="761">
        <f>IF(W18=0, "-", SUM(W19)/W18)</f>
        <v>1</v>
      </c>
      <c r="X20" s="761"/>
      <c r="Y20" s="761"/>
      <c r="Z20" s="761"/>
      <c r="AA20" s="761"/>
      <c r="AB20" s="761"/>
      <c r="AC20" s="761"/>
      <c r="AD20" s="761">
        <f>IF(AD18=0, "-", SUM(AD19)/AD18)</f>
        <v>0.66666666666666663</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f>IF(P19=0, "-", SUM(P19)/SUM(P13,P14))</f>
        <v>1</v>
      </c>
      <c r="Q21" s="761"/>
      <c r="R21" s="761"/>
      <c r="S21" s="761"/>
      <c r="T21" s="761"/>
      <c r="U21" s="761"/>
      <c r="V21" s="761"/>
      <c r="W21" s="761">
        <f>IF(W19=0, "-", SUM(W19)/SUM(W13,W14))</f>
        <v>1</v>
      </c>
      <c r="X21" s="761"/>
      <c r="Y21" s="761"/>
      <c r="Z21" s="761"/>
      <c r="AA21" s="761"/>
      <c r="AB21" s="761"/>
      <c r="AC21" s="761"/>
      <c r="AD21" s="761">
        <f>IF(AD19=0, "-", SUM(AD19)/SUM(AD13,AD14))</f>
        <v>0.66666666666666663</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677</v>
      </c>
      <c r="B22" s="720"/>
      <c r="C22" s="720"/>
      <c r="D22" s="720"/>
      <c r="E22" s="720"/>
      <c r="F22" s="721"/>
      <c r="G22" s="725" t="s">
        <v>309</v>
      </c>
      <c r="H22" s="565"/>
      <c r="I22" s="565"/>
      <c r="J22" s="565"/>
      <c r="K22" s="565"/>
      <c r="L22" s="565"/>
      <c r="M22" s="565"/>
      <c r="N22" s="565"/>
      <c r="O22" s="566"/>
      <c r="P22" s="726" t="s">
        <v>675</v>
      </c>
      <c r="Q22" s="565"/>
      <c r="R22" s="565"/>
      <c r="S22" s="565"/>
      <c r="T22" s="565"/>
      <c r="U22" s="565"/>
      <c r="V22" s="566"/>
      <c r="W22" s="726" t="s">
        <v>676</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47" t="s">
        <v>701</v>
      </c>
      <c r="H23" s="748"/>
      <c r="I23" s="748"/>
      <c r="J23" s="748"/>
      <c r="K23" s="748"/>
      <c r="L23" s="748"/>
      <c r="M23" s="748"/>
      <c r="N23" s="748"/>
      <c r="O23" s="749"/>
      <c r="P23" s="750">
        <v>3</v>
      </c>
      <c r="Q23" s="751"/>
      <c r="R23" s="751"/>
      <c r="S23" s="751"/>
      <c r="T23" s="751"/>
      <c r="U23" s="751"/>
      <c r="V23" s="752"/>
      <c r="W23" s="750">
        <v>2</v>
      </c>
      <c r="X23" s="751"/>
      <c r="Y23" s="751"/>
      <c r="Z23" s="751"/>
      <c r="AA23" s="751"/>
      <c r="AB23" s="751"/>
      <c r="AC23" s="752"/>
      <c r="AD23" s="753"/>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f>AK13</f>
        <v>3</v>
      </c>
      <c r="Q29" s="736"/>
      <c r="R29" s="736"/>
      <c r="S29" s="736"/>
      <c r="T29" s="736"/>
      <c r="U29" s="736"/>
      <c r="V29" s="737"/>
      <c r="W29" s="738">
        <f>AR13</f>
        <v>2</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664</v>
      </c>
      <c r="B30" s="742"/>
      <c r="C30" s="742"/>
      <c r="D30" s="742"/>
      <c r="E30" s="742"/>
      <c r="F30" s="743"/>
      <c r="G30" s="744" t="s">
        <v>742</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665</v>
      </c>
      <c r="B31" s="168"/>
      <c r="C31" s="168"/>
      <c r="D31" s="168"/>
      <c r="E31" s="168"/>
      <c r="F31" s="169"/>
      <c r="G31" s="704" t="s">
        <v>657</v>
      </c>
      <c r="H31" s="705"/>
      <c r="I31" s="705"/>
      <c r="J31" s="705"/>
      <c r="K31" s="705"/>
      <c r="L31" s="705"/>
      <c r="M31" s="705"/>
      <c r="N31" s="705"/>
      <c r="O31" s="705"/>
      <c r="P31" s="706" t="s">
        <v>656</v>
      </c>
      <c r="Q31" s="705"/>
      <c r="R31" s="705"/>
      <c r="S31" s="705"/>
      <c r="T31" s="705"/>
      <c r="U31" s="705"/>
      <c r="V31" s="705"/>
      <c r="W31" s="705"/>
      <c r="X31" s="707"/>
      <c r="Y31" s="708"/>
      <c r="Z31" s="709"/>
      <c r="AA31" s="710"/>
      <c r="AB31" s="641" t="s">
        <v>11</v>
      </c>
      <c r="AC31" s="641"/>
      <c r="AD31" s="641"/>
      <c r="AE31" s="131" t="s">
        <v>501</v>
      </c>
      <c r="AF31" s="711"/>
      <c r="AG31" s="711"/>
      <c r="AH31" s="712"/>
      <c r="AI31" s="131" t="s">
        <v>653</v>
      </c>
      <c r="AJ31" s="711"/>
      <c r="AK31" s="711"/>
      <c r="AL31" s="712"/>
      <c r="AM31" s="131" t="s">
        <v>469</v>
      </c>
      <c r="AN31" s="711"/>
      <c r="AO31" s="711"/>
      <c r="AP31" s="712"/>
      <c r="AQ31" s="638" t="s">
        <v>500</v>
      </c>
      <c r="AR31" s="639"/>
      <c r="AS31" s="639"/>
      <c r="AT31" s="640"/>
      <c r="AU31" s="638" t="s">
        <v>678</v>
      </c>
      <c r="AV31" s="639"/>
      <c r="AW31" s="639"/>
      <c r="AX31" s="648"/>
    </row>
    <row r="32" spans="1:50" ht="39.950000000000003" customHeight="1" x14ac:dyDescent="0.15">
      <c r="A32" s="663"/>
      <c r="B32" s="168"/>
      <c r="C32" s="168"/>
      <c r="D32" s="168"/>
      <c r="E32" s="168"/>
      <c r="F32" s="169"/>
      <c r="G32" s="745" t="s">
        <v>748</v>
      </c>
      <c r="H32" s="650"/>
      <c r="I32" s="650"/>
      <c r="J32" s="650"/>
      <c r="K32" s="650"/>
      <c r="L32" s="650"/>
      <c r="M32" s="650"/>
      <c r="N32" s="650"/>
      <c r="O32" s="650"/>
      <c r="P32" s="400" t="s">
        <v>754</v>
      </c>
      <c r="Q32" s="654"/>
      <c r="R32" s="654"/>
      <c r="S32" s="654"/>
      <c r="T32" s="654"/>
      <c r="U32" s="654"/>
      <c r="V32" s="654"/>
      <c r="W32" s="654"/>
      <c r="X32" s="655"/>
      <c r="Y32" s="659" t="s">
        <v>52</v>
      </c>
      <c r="Z32" s="660"/>
      <c r="AA32" s="661"/>
      <c r="AB32" s="662" t="s">
        <v>702</v>
      </c>
      <c r="AC32" s="662"/>
      <c r="AD32" s="662"/>
      <c r="AE32" s="631">
        <v>4</v>
      </c>
      <c r="AF32" s="631"/>
      <c r="AG32" s="631"/>
      <c r="AH32" s="631"/>
      <c r="AI32" s="631">
        <v>4</v>
      </c>
      <c r="AJ32" s="631"/>
      <c r="AK32" s="631"/>
      <c r="AL32" s="631"/>
      <c r="AM32" s="631">
        <v>4</v>
      </c>
      <c r="AN32" s="631"/>
      <c r="AO32" s="631"/>
      <c r="AP32" s="631"/>
      <c r="AQ32" s="631">
        <v>5</v>
      </c>
      <c r="AR32" s="631"/>
      <c r="AS32" s="631"/>
      <c r="AT32" s="631"/>
      <c r="AU32" s="108" t="s">
        <v>753</v>
      </c>
      <c r="AV32" s="633"/>
      <c r="AW32" s="633"/>
      <c r="AX32" s="634"/>
    </row>
    <row r="33" spans="1:51" ht="39.950000000000003"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702</v>
      </c>
      <c r="AC33" s="662"/>
      <c r="AD33" s="662"/>
      <c r="AE33" s="631">
        <v>4</v>
      </c>
      <c r="AF33" s="631"/>
      <c r="AG33" s="631"/>
      <c r="AH33" s="631"/>
      <c r="AI33" s="631">
        <v>4</v>
      </c>
      <c r="AJ33" s="631"/>
      <c r="AK33" s="631"/>
      <c r="AL33" s="631"/>
      <c r="AM33" s="631">
        <v>4</v>
      </c>
      <c r="AN33" s="631"/>
      <c r="AO33" s="631"/>
      <c r="AP33" s="631"/>
      <c r="AQ33" s="631">
        <v>4</v>
      </c>
      <c r="AR33" s="631"/>
      <c r="AS33" s="631"/>
      <c r="AT33" s="631"/>
      <c r="AU33" s="632">
        <v>5</v>
      </c>
      <c r="AV33" s="633"/>
      <c r="AW33" s="633"/>
      <c r="AX33" s="634"/>
    </row>
    <row r="34" spans="1:51" ht="23.25" customHeight="1" x14ac:dyDescent="0.15">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15">
      <c r="A35" s="698"/>
      <c r="B35" s="699"/>
      <c r="C35" s="699"/>
      <c r="D35" s="699"/>
      <c r="E35" s="699"/>
      <c r="F35" s="700"/>
      <c r="G35" s="667" t="s">
        <v>704</v>
      </c>
      <c r="H35" s="668"/>
      <c r="I35" s="668"/>
      <c r="J35" s="668"/>
      <c r="K35" s="668"/>
      <c r="L35" s="668"/>
      <c r="M35" s="668"/>
      <c r="N35" s="668"/>
      <c r="O35" s="668"/>
      <c r="P35" s="668"/>
      <c r="Q35" s="668"/>
      <c r="R35" s="668"/>
      <c r="S35" s="668"/>
      <c r="T35" s="668"/>
      <c r="U35" s="668"/>
      <c r="V35" s="668"/>
      <c r="W35" s="668"/>
      <c r="X35" s="668"/>
      <c r="Y35" s="671" t="s">
        <v>666</v>
      </c>
      <c r="Z35" s="672"/>
      <c r="AA35" s="673"/>
      <c r="AB35" s="674" t="s">
        <v>705</v>
      </c>
      <c r="AC35" s="675"/>
      <c r="AD35" s="676"/>
      <c r="AE35" s="677">
        <v>0.5</v>
      </c>
      <c r="AF35" s="677"/>
      <c r="AG35" s="677"/>
      <c r="AH35" s="677"/>
      <c r="AI35" s="677">
        <v>0.5</v>
      </c>
      <c r="AJ35" s="677"/>
      <c r="AK35" s="677"/>
      <c r="AL35" s="677"/>
      <c r="AM35" s="677">
        <v>0.5</v>
      </c>
      <c r="AN35" s="677"/>
      <c r="AO35" s="677"/>
      <c r="AP35" s="677"/>
      <c r="AQ35" s="108">
        <v>0.6</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669</v>
      </c>
      <c r="Z36" s="664"/>
      <c r="AA36" s="665"/>
      <c r="AB36" s="627" t="s">
        <v>670</v>
      </c>
      <c r="AC36" s="628"/>
      <c r="AD36" s="629"/>
      <c r="AE36" s="630" t="s">
        <v>706</v>
      </c>
      <c r="AF36" s="630"/>
      <c r="AG36" s="630"/>
      <c r="AH36" s="630"/>
      <c r="AI36" s="630" t="s">
        <v>706</v>
      </c>
      <c r="AJ36" s="630"/>
      <c r="AK36" s="630"/>
      <c r="AL36" s="630"/>
      <c r="AM36" s="630" t="s">
        <v>706</v>
      </c>
      <c r="AN36" s="630"/>
      <c r="AO36" s="630"/>
      <c r="AP36" s="630"/>
      <c r="AQ36" s="630" t="s">
        <v>755</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699</v>
      </c>
      <c r="AR38" s="523"/>
      <c r="AS38" s="142" t="s">
        <v>224</v>
      </c>
      <c r="AT38" s="143"/>
      <c r="AU38" s="141">
        <v>4</v>
      </c>
      <c r="AV38" s="141"/>
      <c r="AW38" s="123" t="s">
        <v>170</v>
      </c>
      <c r="AX38" s="144"/>
    </row>
    <row r="39" spans="1:51" ht="30" customHeight="1" x14ac:dyDescent="0.15">
      <c r="A39" s="689"/>
      <c r="B39" s="687"/>
      <c r="C39" s="687"/>
      <c r="D39" s="687"/>
      <c r="E39" s="687"/>
      <c r="F39" s="688"/>
      <c r="G39" s="193" t="s">
        <v>756</v>
      </c>
      <c r="H39" s="194"/>
      <c r="I39" s="194"/>
      <c r="J39" s="194"/>
      <c r="K39" s="194"/>
      <c r="L39" s="194"/>
      <c r="M39" s="194"/>
      <c r="N39" s="194"/>
      <c r="O39" s="195"/>
      <c r="P39" s="146" t="s">
        <v>754</v>
      </c>
      <c r="Q39" s="146"/>
      <c r="R39" s="146"/>
      <c r="S39" s="146"/>
      <c r="T39" s="146"/>
      <c r="U39" s="146"/>
      <c r="V39" s="146"/>
      <c r="W39" s="146"/>
      <c r="X39" s="147"/>
      <c r="Y39" s="234" t="s">
        <v>12</v>
      </c>
      <c r="Z39" s="235"/>
      <c r="AA39" s="236"/>
      <c r="AB39" s="163" t="s">
        <v>702</v>
      </c>
      <c r="AC39" s="163"/>
      <c r="AD39" s="163"/>
      <c r="AE39" s="108">
        <v>4</v>
      </c>
      <c r="AF39" s="102"/>
      <c r="AG39" s="102"/>
      <c r="AH39" s="102"/>
      <c r="AI39" s="108">
        <v>4</v>
      </c>
      <c r="AJ39" s="102"/>
      <c r="AK39" s="102"/>
      <c r="AL39" s="102"/>
      <c r="AM39" s="108">
        <v>4</v>
      </c>
      <c r="AN39" s="102"/>
      <c r="AO39" s="102"/>
      <c r="AP39" s="102"/>
      <c r="AQ39" s="109" t="s">
        <v>699</v>
      </c>
      <c r="AR39" s="110"/>
      <c r="AS39" s="110"/>
      <c r="AT39" s="111"/>
      <c r="AU39" s="102" t="s">
        <v>741</v>
      </c>
      <c r="AV39" s="102"/>
      <c r="AW39" s="102"/>
      <c r="AX39" s="103"/>
    </row>
    <row r="40" spans="1:51" ht="30"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702</v>
      </c>
      <c r="AC40" s="107"/>
      <c r="AD40" s="107"/>
      <c r="AE40" s="108">
        <v>4</v>
      </c>
      <c r="AF40" s="102"/>
      <c r="AG40" s="102"/>
      <c r="AH40" s="102"/>
      <c r="AI40" s="108">
        <v>4</v>
      </c>
      <c r="AJ40" s="102"/>
      <c r="AK40" s="102"/>
      <c r="AL40" s="102"/>
      <c r="AM40" s="108">
        <v>4</v>
      </c>
      <c r="AN40" s="102"/>
      <c r="AO40" s="102"/>
      <c r="AP40" s="102"/>
      <c r="AQ40" s="109" t="s">
        <v>699</v>
      </c>
      <c r="AR40" s="110"/>
      <c r="AS40" s="110"/>
      <c r="AT40" s="111"/>
      <c r="AU40" s="102">
        <v>4</v>
      </c>
      <c r="AV40" s="102"/>
      <c r="AW40" s="102"/>
      <c r="AX40" s="103"/>
    </row>
    <row r="41" spans="1:51" ht="30"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v>100</v>
      </c>
      <c r="AF41" s="102"/>
      <c r="AG41" s="102"/>
      <c r="AH41" s="102"/>
      <c r="AI41" s="108">
        <v>100</v>
      </c>
      <c r="AJ41" s="102"/>
      <c r="AK41" s="102"/>
      <c r="AL41" s="102"/>
      <c r="AM41" s="108">
        <v>100</v>
      </c>
      <c r="AN41" s="102"/>
      <c r="AO41" s="102"/>
      <c r="AP41" s="102"/>
      <c r="AQ41" s="109" t="s">
        <v>699</v>
      </c>
      <c r="AR41" s="110"/>
      <c r="AS41" s="110"/>
      <c r="AT41" s="111"/>
      <c r="AU41" s="102" t="s">
        <v>741</v>
      </c>
      <c r="AV41" s="102"/>
      <c r="AW41" s="102"/>
      <c r="AX41" s="103"/>
    </row>
    <row r="42" spans="1:51" ht="23.25" customHeight="1" x14ac:dyDescent="0.15">
      <c r="A42" s="202" t="s">
        <v>344</v>
      </c>
      <c r="B42" s="165"/>
      <c r="C42" s="165"/>
      <c r="D42" s="165"/>
      <c r="E42" s="165"/>
      <c r="F42" s="166"/>
      <c r="G42" s="204" t="s">
        <v>703</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664</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665</v>
      </c>
      <c r="B65" s="168"/>
      <c r="C65" s="168"/>
      <c r="D65" s="168"/>
      <c r="E65" s="168"/>
      <c r="F65" s="169"/>
      <c r="G65" s="704" t="s">
        <v>657</v>
      </c>
      <c r="H65" s="705"/>
      <c r="I65" s="705"/>
      <c r="J65" s="705"/>
      <c r="K65" s="705"/>
      <c r="L65" s="705"/>
      <c r="M65" s="705"/>
      <c r="N65" s="705"/>
      <c r="O65" s="705"/>
      <c r="P65" s="706" t="s">
        <v>656</v>
      </c>
      <c r="Q65" s="705"/>
      <c r="R65" s="705"/>
      <c r="S65" s="705"/>
      <c r="T65" s="705"/>
      <c r="U65" s="705"/>
      <c r="V65" s="705"/>
      <c r="W65" s="705"/>
      <c r="X65" s="707"/>
      <c r="Y65" s="708"/>
      <c r="Z65" s="709"/>
      <c r="AA65" s="710"/>
      <c r="AB65" s="641" t="s">
        <v>11</v>
      </c>
      <c r="AC65" s="641"/>
      <c r="AD65" s="641"/>
      <c r="AE65" s="131" t="s">
        <v>501</v>
      </c>
      <c r="AF65" s="711"/>
      <c r="AG65" s="711"/>
      <c r="AH65" s="712"/>
      <c r="AI65" s="131" t="s">
        <v>653</v>
      </c>
      <c r="AJ65" s="711"/>
      <c r="AK65" s="711"/>
      <c r="AL65" s="712"/>
      <c r="AM65" s="131" t="s">
        <v>469</v>
      </c>
      <c r="AN65" s="711"/>
      <c r="AO65" s="711"/>
      <c r="AP65" s="712"/>
      <c r="AQ65" s="638" t="s">
        <v>500</v>
      </c>
      <c r="AR65" s="639"/>
      <c r="AS65" s="639"/>
      <c r="AT65" s="640"/>
      <c r="AU65" s="638" t="s">
        <v>678</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707</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664</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665</v>
      </c>
      <c r="B99" s="168"/>
      <c r="C99" s="168"/>
      <c r="D99" s="168"/>
      <c r="E99" s="168"/>
      <c r="F99" s="169"/>
      <c r="G99" s="704" t="s">
        <v>657</v>
      </c>
      <c r="H99" s="705"/>
      <c r="I99" s="705"/>
      <c r="J99" s="705"/>
      <c r="K99" s="705"/>
      <c r="L99" s="705"/>
      <c r="M99" s="705"/>
      <c r="N99" s="705"/>
      <c r="O99" s="705"/>
      <c r="P99" s="706" t="s">
        <v>656</v>
      </c>
      <c r="Q99" s="705"/>
      <c r="R99" s="705"/>
      <c r="S99" s="705"/>
      <c r="T99" s="705"/>
      <c r="U99" s="705"/>
      <c r="V99" s="705"/>
      <c r="W99" s="705"/>
      <c r="X99" s="707"/>
      <c r="Y99" s="708"/>
      <c r="Z99" s="709"/>
      <c r="AA99" s="710"/>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664</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665</v>
      </c>
      <c r="B133" s="168"/>
      <c r="C133" s="168"/>
      <c r="D133" s="168"/>
      <c r="E133" s="168"/>
      <c r="F133" s="169"/>
      <c r="G133" s="704" t="s">
        <v>657</v>
      </c>
      <c r="H133" s="705"/>
      <c r="I133" s="705"/>
      <c r="J133" s="705"/>
      <c r="K133" s="705"/>
      <c r="L133" s="705"/>
      <c r="M133" s="705"/>
      <c r="N133" s="705"/>
      <c r="O133" s="705"/>
      <c r="P133" s="706" t="s">
        <v>656</v>
      </c>
      <c r="Q133" s="705"/>
      <c r="R133" s="705"/>
      <c r="S133" s="705"/>
      <c r="T133" s="705"/>
      <c r="U133" s="705"/>
      <c r="V133" s="705"/>
      <c r="W133" s="705"/>
      <c r="X133" s="707"/>
      <c r="Y133" s="708"/>
      <c r="Z133" s="709"/>
      <c r="AA133" s="710"/>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664</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665</v>
      </c>
      <c r="B167" s="168"/>
      <c r="C167" s="168"/>
      <c r="D167" s="168"/>
      <c r="E167" s="168"/>
      <c r="F167" s="169"/>
      <c r="G167" s="704" t="s">
        <v>657</v>
      </c>
      <c r="H167" s="705"/>
      <c r="I167" s="705"/>
      <c r="J167" s="705"/>
      <c r="K167" s="705"/>
      <c r="L167" s="705"/>
      <c r="M167" s="705"/>
      <c r="N167" s="705"/>
      <c r="O167" s="705"/>
      <c r="P167" s="706" t="s">
        <v>656</v>
      </c>
      <c r="Q167" s="705"/>
      <c r="R167" s="705"/>
      <c r="S167" s="705"/>
      <c r="T167" s="705"/>
      <c r="U167" s="705"/>
      <c r="V167" s="705"/>
      <c r="W167" s="705"/>
      <c r="X167" s="707"/>
      <c r="Y167" s="708"/>
      <c r="Z167" s="709"/>
      <c r="AA167" s="710"/>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t="s">
        <v>311</v>
      </c>
      <c r="AS214" s="434"/>
      <c r="AT214" s="435"/>
      <c r="AU214" s="435"/>
      <c r="AV214" s="435"/>
      <c r="AW214" s="435"/>
      <c r="AX214" s="436"/>
      <c r="AY214">
        <f>COUNTIF($AR$214,"☑")</f>
        <v>0</v>
      </c>
    </row>
    <row r="215" spans="1:51" ht="45" customHeight="1" x14ac:dyDescent="0.15">
      <c r="A215" s="421" t="s">
        <v>367</v>
      </c>
      <c r="B215" s="422"/>
      <c r="C215" s="425" t="s">
        <v>227</v>
      </c>
      <c r="D215" s="422"/>
      <c r="E215" s="427" t="s">
        <v>243</v>
      </c>
      <c r="F215" s="428"/>
      <c r="G215" s="429" t="s">
        <v>743</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749</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744</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741</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684</v>
      </c>
      <c r="D218" s="507"/>
      <c r="E218" s="164" t="s">
        <v>363</v>
      </c>
      <c r="F218" s="166"/>
      <c r="G218" s="487" t="s">
        <v>230</v>
      </c>
      <c r="H218" s="488"/>
      <c r="I218" s="488"/>
      <c r="J218" s="508" t="s">
        <v>699</v>
      </c>
      <c r="K218" s="509"/>
      <c r="L218" s="509"/>
      <c r="M218" s="509"/>
      <c r="N218" s="509"/>
      <c r="O218" s="509"/>
      <c r="P218" s="509"/>
      <c r="Q218" s="509"/>
      <c r="R218" s="509"/>
      <c r="S218" s="509"/>
      <c r="T218" s="510"/>
      <c r="U218" s="485" t="s">
        <v>741</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741</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4" t="s">
        <v>741</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39.950000000000003"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715</v>
      </c>
      <c r="AE223" s="467"/>
      <c r="AF223" s="467"/>
      <c r="AG223" s="468" t="s">
        <v>719</v>
      </c>
      <c r="AH223" s="469"/>
      <c r="AI223" s="469"/>
      <c r="AJ223" s="469"/>
      <c r="AK223" s="469"/>
      <c r="AL223" s="469"/>
      <c r="AM223" s="469"/>
      <c r="AN223" s="469"/>
      <c r="AO223" s="469"/>
      <c r="AP223" s="469"/>
      <c r="AQ223" s="469"/>
      <c r="AR223" s="469"/>
      <c r="AS223" s="469"/>
      <c r="AT223" s="469"/>
      <c r="AU223" s="469"/>
      <c r="AV223" s="469"/>
      <c r="AW223" s="469"/>
      <c r="AX223" s="470"/>
    </row>
    <row r="224" spans="1:51" ht="39.950000000000003"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715</v>
      </c>
      <c r="AE224" s="380"/>
      <c r="AF224" s="380"/>
      <c r="AG224" s="374" t="s">
        <v>720</v>
      </c>
      <c r="AH224" s="375"/>
      <c r="AI224" s="375"/>
      <c r="AJ224" s="375"/>
      <c r="AK224" s="375"/>
      <c r="AL224" s="375"/>
      <c r="AM224" s="375"/>
      <c r="AN224" s="375"/>
      <c r="AO224" s="375"/>
      <c r="AP224" s="375"/>
      <c r="AQ224" s="375"/>
      <c r="AR224" s="375"/>
      <c r="AS224" s="375"/>
      <c r="AT224" s="375"/>
      <c r="AU224" s="375"/>
      <c r="AV224" s="375"/>
      <c r="AW224" s="375"/>
      <c r="AX224" s="376"/>
    </row>
    <row r="225" spans="1:50" ht="69.95"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715</v>
      </c>
      <c r="AE225" s="417"/>
      <c r="AF225" s="417"/>
      <c r="AG225" s="402" t="s">
        <v>721</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715</v>
      </c>
      <c r="AE226" s="398"/>
      <c r="AF226" s="398"/>
      <c r="AG226" s="400" t="s">
        <v>723</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722</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722</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724</v>
      </c>
      <c r="AE229" s="364"/>
      <c r="AF229" s="364"/>
      <c r="AG229" s="366"/>
      <c r="AH229" s="367"/>
      <c r="AI229" s="367"/>
      <c r="AJ229" s="367"/>
      <c r="AK229" s="367"/>
      <c r="AL229" s="367"/>
      <c r="AM229" s="367"/>
      <c r="AN229" s="367"/>
      <c r="AO229" s="367"/>
      <c r="AP229" s="367"/>
      <c r="AQ229" s="367"/>
      <c r="AR229" s="367"/>
      <c r="AS229" s="367"/>
      <c r="AT229" s="367"/>
      <c r="AU229" s="367"/>
      <c r="AV229" s="367"/>
      <c r="AW229" s="367"/>
      <c r="AX229" s="368"/>
    </row>
    <row r="230" spans="1:50" ht="39.950000000000003"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715</v>
      </c>
      <c r="AE230" s="380"/>
      <c r="AF230" s="380"/>
      <c r="AG230" s="374" t="s">
        <v>725</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724</v>
      </c>
      <c r="AE231" s="380"/>
      <c r="AF231" s="380"/>
      <c r="AG231" s="374"/>
      <c r="AH231" s="375"/>
      <c r="AI231" s="375"/>
      <c r="AJ231" s="375"/>
      <c r="AK231" s="375"/>
      <c r="AL231" s="375"/>
      <c r="AM231" s="375"/>
      <c r="AN231" s="375"/>
      <c r="AO231" s="375"/>
      <c r="AP231" s="375"/>
      <c r="AQ231" s="375"/>
      <c r="AR231" s="375"/>
      <c r="AS231" s="375"/>
      <c r="AT231" s="375"/>
      <c r="AU231" s="375"/>
      <c r="AV231" s="375"/>
      <c r="AW231" s="375"/>
      <c r="AX231" s="376"/>
    </row>
    <row r="232" spans="1:50" ht="39.950000000000003"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715</v>
      </c>
      <c r="AE232" s="380"/>
      <c r="AF232" s="380"/>
      <c r="AG232" s="374" t="s">
        <v>726</v>
      </c>
      <c r="AH232" s="375"/>
      <c r="AI232" s="375"/>
      <c r="AJ232" s="375"/>
      <c r="AK232" s="375"/>
      <c r="AL232" s="375"/>
      <c r="AM232" s="375"/>
      <c r="AN232" s="375"/>
      <c r="AO232" s="375"/>
      <c r="AP232" s="375"/>
      <c r="AQ232" s="375"/>
      <c r="AR232" s="375"/>
      <c r="AS232" s="375"/>
      <c r="AT232" s="375"/>
      <c r="AU232" s="375"/>
      <c r="AV232" s="375"/>
      <c r="AW232" s="375"/>
      <c r="AX232" s="376"/>
    </row>
    <row r="233" spans="1:50" ht="39.950000000000003"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715</v>
      </c>
      <c r="AE233" s="417"/>
      <c r="AF233" s="417"/>
      <c r="AG233" s="418" t="s">
        <v>750</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724</v>
      </c>
      <c r="AE234" s="380"/>
      <c r="AF234" s="449"/>
      <c r="AG234" s="374"/>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715</v>
      </c>
      <c r="AE235" s="410"/>
      <c r="AF235" s="411"/>
      <c r="AG235" s="412" t="s">
        <v>727</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715</v>
      </c>
      <c r="AE236" s="364"/>
      <c r="AF236" s="365"/>
      <c r="AG236" s="366" t="s">
        <v>728</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724</v>
      </c>
      <c r="AE237" s="373"/>
      <c r="AF237" s="373"/>
      <c r="AG237" s="374" t="s">
        <v>699</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715</v>
      </c>
      <c r="AE238" s="380"/>
      <c r="AF238" s="380"/>
      <c r="AG238" s="374" t="s">
        <v>729</v>
      </c>
      <c r="AH238" s="375"/>
      <c r="AI238" s="375"/>
      <c r="AJ238" s="375"/>
      <c r="AK238" s="375"/>
      <c r="AL238" s="375"/>
      <c r="AM238" s="375"/>
      <c r="AN238" s="375"/>
      <c r="AO238" s="375"/>
      <c r="AP238" s="375"/>
      <c r="AQ238" s="375"/>
      <c r="AR238" s="375"/>
      <c r="AS238" s="375"/>
      <c r="AT238" s="375"/>
      <c r="AU238" s="375"/>
      <c r="AV238" s="375"/>
      <c r="AW238" s="375"/>
      <c r="AX238" s="376"/>
    </row>
    <row r="239" spans="1:50" ht="39.950000000000003"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715</v>
      </c>
      <c r="AE239" s="380"/>
      <c r="AF239" s="380"/>
      <c r="AG239" s="404" t="s">
        <v>730</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724</v>
      </c>
      <c r="AE240" s="398"/>
      <c r="AF240" s="399"/>
      <c r="AG240" s="400" t="s">
        <v>741</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690</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7"/>
      <c r="D242" s="888"/>
      <c r="E242" s="383"/>
      <c r="F242" s="383"/>
      <c r="G242" s="383"/>
      <c r="H242" s="384"/>
      <c r="I242" s="384"/>
      <c r="J242" s="889"/>
      <c r="K242" s="889"/>
      <c r="L242" s="889"/>
      <c r="M242" s="384"/>
      <c r="N242" s="890"/>
      <c r="O242" s="891"/>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5"/>
      <c r="C247" s="313" t="s">
        <v>50</v>
      </c>
      <c r="D247" s="733"/>
      <c r="E247" s="733"/>
      <c r="F247" s="734"/>
      <c r="G247" s="918" t="s">
        <v>745</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746</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747</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8" t="s">
        <v>133</v>
      </c>
      <c r="B252" s="339"/>
      <c r="C252" s="339"/>
      <c r="D252" s="339"/>
      <c r="E252" s="340"/>
      <c r="F252" s="914" t="s">
        <v>751</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8" t="s">
        <v>133</v>
      </c>
      <c r="B254" s="339"/>
      <c r="C254" s="339"/>
      <c r="D254" s="339"/>
      <c r="E254" s="340"/>
      <c r="F254" s="341" t="s">
        <v>368</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t="s">
        <v>708</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t="s">
        <v>709</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t="s">
        <v>710</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t="s">
        <v>711</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t="s">
        <v>712</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t="s">
        <v>713</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t="s">
        <v>712</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t="s">
        <v>714</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t="s">
        <v>692</v>
      </c>
      <c r="F266" s="101"/>
      <c r="G266" s="101"/>
      <c r="H266" s="92" t="str">
        <f>IF(E266="","","-")</f>
        <v>-</v>
      </c>
      <c r="I266" s="101"/>
      <c r="J266" s="101"/>
      <c r="K266" s="92" t="str">
        <f>IF(I266="","","-")</f>
        <v/>
      </c>
      <c r="L266" s="116">
        <v>275</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c r="J267" s="101"/>
      <c r="K267" s="92"/>
      <c r="L267" s="116">
        <v>285</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716</v>
      </c>
      <c r="H268" s="101"/>
      <c r="I268" s="101"/>
      <c r="J268" s="100">
        <v>20</v>
      </c>
      <c r="K268" s="100"/>
      <c r="L268" s="116">
        <v>336</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324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c r="H310" s="300"/>
      <c r="I310" s="300"/>
      <c r="J310" s="300"/>
      <c r="K310" s="301"/>
      <c r="L310" s="302"/>
      <c r="M310" s="303"/>
      <c r="N310" s="303"/>
      <c r="O310" s="303"/>
      <c r="P310" s="303"/>
      <c r="Q310" s="303"/>
      <c r="R310" s="303"/>
      <c r="S310" s="303"/>
      <c r="T310" s="303"/>
      <c r="U310" s="303"/>
      <c r="V310" s="303"/>
      <c r="W310" s="303"/>
      <c r="X310" s="304"/>
      <c r="Y310" s="305"/>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731</v>
      </c>
      <c r="D366" s="266"/>
      <c r="E366" s="266"/>
      <c r="F366" s="266"/>
      <c r="G366" s="266"/>
      <c r="H366" s="266"/>
      <c r="I366" s="266"/>
      <c r="J366" s="248">
        <v>6011602005677</v>
      </c>
      <c r="K366" s="249"/>
      <c r="L366" s="249"/>
      <c r="M366" s="249"/>
      <c r="N366" s="249"/>
      <c r="O366" s="249"/>
      <c r="P366" s="260" t="s">
        <v>732</v>
      </c>
      <c r="Q366" s="250"/>
      <c r="R366" s="250"/>
      <c r="S366" s="250"/>
      <c r="T366" s="250"/>
      <c r="U366" s="250"/>
      <c r="V366" s="250"/>
      <c r="W366" s="250"/>
      <c r="X366" s="250"/>
      <c r="Y366" s="251">
        <v>9.35E-2</v>
      </c>
      <c r="Z366" s="252"/>
      <c r="AA366" s="252"/>
      <c r="AB366" s="253"/>
      <c r="AC366" s="237" t="s">
        <v>342</v>
      </c>
      <c r="AD366" s="238"/>
      <c r="AE366" s="238"/>
      <c r="AF366" s="238"/>
      <c r="AG366" s="238"/>
      <c r="AH366" s="268" t="s">
        <v>733</v>
      </c>
      <c r="AI366" s="269"/>
      <c r="AJ366" s="269"/>
      <c r="AK366" s="269"/>
      <c r="AL366" s="241">
        <v>100</v>
      </c>
      <c r="AM366" s="242"/>
      <c r="AN366" s="242"/>
      <c r="AO366" s="243"/>
      <c r="AP366" s="244" t="s">
        <v>734</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15">
      <c r="A399" s="245">
        <v>1</v>
      </c>
      <c r="B399" s="245">
        <v>1</v>
      </c>
      <c r="C399" s="267" t="s">
        <v>735</v>
      </c>
      <c r="D399" s="266"/>
      <c r="E399" s="266"/>
      <c r="F399" s="266"/>
      <c r="G399" s="266"/>
      <c r="H399" s="266"/>
      <c r="I399" s="266"/>
      <c r="J399" s="248">
        <v>9030001054232</v>
      </c>
      <c r="K399" s="249"/>
      <c r="L399" s="249"/>
      <c r="M399" s="249"/>
      <c r="N399" s="249"/>
      <c r="O399" s="249"/>
      <c r="P399" s="250" t="s">
        <v>736</v>
      </c>
      <c r="Q399" s="250"/>
      <c r="R399" s="250"/>
      <c r="S399" s="250"/>
      <c r="T399" s="250"/>
      <c r="U399" s="250"/>
      <c r="V399" s="250"/>
      <c r="W399" s="250"/>
      <c r="X399" s="250"/>
      <c r="Y399" s="251">
        <v>0.54647999999999997</v>
      </c>
      <c r="Z399" s="252"/>
      <c r="AA399" s="252"/>
      <c r="AB399" s="253"/>
      <c r="AC399" s="237" t="s">
        <v>342</v>
      </c>
      <c r="AD399" s="238"/>
      <c r="AE399" s="238"/>
      <c r="AF399" s="238"/>
      <c r="AG399" s="238"/>
      <c r="AH399" s="268" t="s">
        <v>733</v>
      </c>
      <c r="AI399" s="269"/>
      <c r="AJ399" s="269"/>
      <c r="AK399" s="269"/>
      <c r="AL399" s="241">
        <v>100</v>
      </c>
      <c r="AM399" s="242"/>
      <c r="AN399" s="242"/>
      <c r="AO399" s="243"/>
      <c r="AP399" s="244" t="s">
        <v>734</v>
      </c>
      <c r="AQ399" s="244"/>
      <c r="AR399" s="244"/>
      <c r="AS399" s="244"/>
      <c r="AT399" s="244"/>
      <c r="AU399" s="244"/>
      <c r="AV399" s="244"/>
      <c r="AW399" s="244"/>
      <c r="AX399" s="244"/>
      <c r="AY399">
        <f>$AY$396</f>
        <v>1</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30" customHeight="1" x14ac:dyDescent="0.15">
      <c r="A432" s="245">
        <v>1</v>
      </c>
      <c r="B432" s="245">
        <v>1</v>
      </c>
      <c r="C432" s="267" t="s">
        <v>740</v>
      </c>
      <c r="D432" s="266"/>
      <c r="E432" s="266"/>
      <c r="F432" s="266"/>
      <c r="G432" s="266"/>
      <c r="H432" s="266"/>
      <c r="I432" s="266"/>
      <c r="J432" s="248">
        <v>6010001021699</v>
      </c>
      <c r="K432" s="249"/>
      <c r="L432" s="249"/>
      <c r="M432" s="249"/>
      <c r="N432" s="249"/>
      <c r="O432" s="249"/>
      <c r="P432" s="250" t="s">
        <v>737</v>
      </c>
      <c r="Q432" s="250"/>
      <c r="R432" s="250"/>
      <c r="S432" s="250"/>
      <c r="T432" s="250"/>
      <c r="U432" s="250"/>
      <c r="V432" s="250"/>
      <c r="W432" s="250"/>
      <c r="X432" s="250"/>
      <c r="Y432" s="251">
        <v>0.49456</v>
      </c>
      <c r="Z432" s="252"/>
      <c r="AA432" s="252"/>
      <c r="AB432" s="253"/>
      <c r="AC432" s="237" t="s">
        <v>342</v>
      </c>
      <c r="AD432" s="238"/>
      <c r="AE432" s="238"/>
      <c r="AF432" s="238"/>
      <c r="AG432" s="238"/>
      <c r="AH432" s="268" t="s">
        <v>733</v>
      </c>
      <c r="AI432" s="269"/>
      <c r="AJ432" s="269"/>
      <c r="AK432" s="269"/>
      <c r="AL432" s="241">
        <v>100</v>
      </c>
      <c r="AM432" s="242"/>
      <c r="AN432" s="242"/>
      <c r="AO432" s="243"/>
      <c r="AP432" s="244" t="s">
        <v>734</v>
      </c>
      <c r="AQ432" s="244"/>
      <c r="AR432" s="244"/>
      <c r="AS432" s="244"/>
      <c r="AT432" s="244"/>
      <c r="AU432" s="244"/>
      <c r="AV432" s="244"/>
      <c r="AW432" s="244"/>
      <c r="AX432" s="244"/>
      <c r="AY432">
        <f>$AY$429</f>
        <v>1</v>
      </c>
    </row>
    <row r="433" spans="1:51" ht="30" customHeight="1" x14ac:dyDescent="0.15">
      <c r="A433" s="245">
        <v>2</v>
      </c>
      <c r="B433" s="245">
        <v>1</v>
      </c>
      <c r="C433" s="267" t="s">
        <v>740</v>
      </c>
      <c r="D433" s="266"/>
      <c r="E433" s="266"/>
      <c r="F433" s="266"/>
      <c r="G433" s="266"/>
      <c r="H433" s="266"/>
      <c r="I433" s="266"/>
      <c r="J433" s="248">
        <v>6010001021699</v>
      </c>
      <c r="K433" s="249"/>
      <c r="L433" s="249"/>
      <c r="M433" s="249"/>
      <c r="N433" s="249"/>
      <c r="O433" s="249"/>
      <c r="P433" s="250" t="s">
        <v>738</v>
      </c>
      <c r="Q433" s="250"/>
      <c r="R433" s="250"/>
      <c r="S433" s="250"/>
      <c r="T433" s="250"/>
      <c r="U433" s="250"/>
      <c r="V433" s="250"/>
      <c r="W433" s="250"/>
      <c r="X433" s="250"/>
      <c r="Y433" s="251">
        <v>0.16080900000000001</v>
      </c>
      <c r="Z433" s="252"/>
      <c r="AA433" s="252"/>
      <c r="AB433" s="253"/>
      <c r="AC433" s="237" t="s">
        <v>342</v>
      </c>
      <c r="AD433" s="238"/>
      <c r="AE433" s="238"/>
      <c r="AF433" s="238"/>
      <c r="AG433" s="238"/>
      <c r="AH433" s="268" t="s">
        <v>733</v>
      </c>
      <c r="AI433" s="269"/>
      <c r="AJ433" s="269"/>
      <c r="AK433" s="269"/>
      <c r="AL433" s="241">
        <v>100</v>
      </c>
      <c r="AM433" s="242"/>
      <c r="AN433" s="242"/>
      <c r="AO433" s="243"/>
      <c r="AP433" s="244" t="s">
        <v>734</v>
      </c>
      <c r="AQ433" s="244"/>
      <c r="AR433" s="244"/>
      <c r="AS433" s="244"/>
      <c r="AT433" s="244"/>
      <c r="AU433" s="244"/>
      <c r="AV433" s="244"/>
      <c r="AW433" s="244"/>
      <c r="AX433" s="244"/>
      <c r="AY433">
        <f>COUNTA($C$433)</f>
        <v>1</v>
      </c>
    </row>
    <row r="434" spans="1:51" ht="30" customHeight="1" x14ac:dyDescent="0.15">
      <c r="A434" s="245">
        <v>3</v>
      </c>
      <c r="B434" s="245">
        <v>1</v>
      </c>
      <c r="C434" s="267" t="s">
        <v>740</v>
      </c>
      <c r="D434" s="266"/>
      <c r="E434" s="266"/>
      <c r="F434" s="266"/>
      <c r="G434" s="266"/>
      <c r="H434" s="266"/>
      <c r="I434" s="266"/>
      <c r="J434" s="248">
        <v>6010001021699</v>
      </c>
      <c r="K434" s="249"/>
      <c r="L434" s="249"/>
      <c r="M434" s="249"/>
      <c r="N434" s="249"/>
      <c r="O434" s="249"/>
      <c r="P434" s="260" t="s">
        <v>739</v>
      </c>
      <c r="Q434" s="250"/>
      <c r="R434" s="250"/>
      <c r="S434" s="250"/>
      <c r="T434" s="250"/>
      <c r="U434" s="250"/>
      <c r="V434" s="250"/>
      <c r="W434" s="250"/>
      <c r="X434" s="250"/>
      <c r="Y434" s="251">
        <v>0.31174000000000002</v>
      </c>
      <c r="Z434" s="252"/>
      <c r="AA434" s="252"/>
      <c r="AB434" s="253"/>
      <c r="AC434" s="237" t="s">
        <v>342</v>
      </c>
      <c r="AD434" s="238"/>
      <c r="AE434" s="238"/>
      <c r="AF434" s="238"/>
      <c r="AG434" s="238"/>
      <c r="AH434" s="239" t="s">
        <v>733</v>
      </c>
      <c r="AI434" s="240"/>
      <c r="AJ434" s="240"/>
      <c r="AK434" s="240"/>
      <c r="AL434" s="241">
        <v>100</v>
      </c>
      <c r="AM434" s="242"/>
      <c r="AN434" s="242"/>
      <c r="AO434" s="243"/>
      <c r="AP434" s="244" t="s">
        <v>734</v>
      </c>
      <c r="AQ434" s="244"/>
      <c r="AR434" s="244"/>
      <c r="AS434" s="244"/>
      <c r="AT434" s="244"/>
      <c r="AU434" s="244"/>
      <c r="AV434" s="244"/>
      <c r="AW434" s="244"/>
      <c r="AX434" s="244"/>
      <c r="AY434">
        <f>COUNTA($C$434)</f>
        <v>1</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55" t="s">
        <v>734</v>
      </c>
      <c r="F631" s="247"/>
      <c r="G631" s="247"/>
      <c r="H631" s="247"/>
      <c r="I631" s="247"/>
      <c r="J631" s="248" t="s">
        <v>733</v>
      </c>
      <c r="K631" s="249"/>
      <c r="L631" s="249"/>
      <c r="M631" s="249"/>
      <c r="N631" s="249"/>
      <c r="O631" s="249"/>
      <c r="P631" s="260" t="s">
        <v>733</v>
      </c>
      <c r="Q631" s="250"/>
      <c r="R631" s="250"/>
      <c r="S631" s="250"/>
      <c r="T631" s="250"/>
      <c r="U631" s="250"/>
      <c r="V631" s="250"/>
      <c r="W631" s="250"/>
      <c r="X631" s="250"/>
      <c r="Y631" s="251" t="s">
        <v>733</v>
      </c>
      <c r="Z631" s="252"/>
      <c r="AA631" s="252"/>
      <c r="AB631" s="253"/>
      <c r="AC631" s="237"/>
      <c r="AD631" s="238"/>
      <c r="AE631" s="238"/>
      <c r="AF631" s="238"/>
      <c r="AG631" s="238"/>
      <c r="AH631" s="239" t="s">
        <v>733</v>
      </c>
      <c r="AI631" s="240"/>
      <c r="AJ631" s="240"/>
      <c r="AK631" s="240"/>
      <c r="AL631" s="241" t="s">
        <v>733</v>
      </c>
      <c r="AM631" s="242"/>
      <c r="AN631" s="242"/>
      <c r="AO631" s="243"/>
      <c r="AP631" s="244" t="s">
        <v>733</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16383" man="1"/>
    <brk id="24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715</v>
      </c>
      <c r="H2" s="13" t="str">
        <f>IF(G2="","",F2)</f>
        <v>一般会計</v>
      </c>
      <c r="I2" s="13" t="str">
        <f>IF(H2="","",IF(I1&lt;&gt;"",CONCATENATE(I1,"、",H2),H2))</f>
        <v>一般会計</v>
      </c>
      <c r="K2" s="14" t="s">
        <v>98</v>
      </c>
      <c r="L2" s="15"/>
      <c r="M2" s="13" t="str">
        <f>IF(L2="","",K2)</f>
        <v/>
      </c>
      <c r="N2" s="13" t="str">
        <f>IF(M2="","",IF(N1&lt;&gt;"",CONCATENATE(N1,"、",M2),M2))</f>
        <v/>
      </c>
      <c r="O2" s="13"/>
      <c r="P2" s="12" t="s">
        <v>70</v>
      </c>
      <c r="Q2" s="17" t="s">
        <v>715</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715</v>
      </c>
      <c r="R3" s="13" t="str">
        <f t="shared" ref="R3:R8" si="3">IF(Q3="","",P3)</f>
        <v>委託・請負</v>
      </c>
      <c r="S3" s="13" t="str">
        <f t="shared" ref="S3:S8" si="4">IF(R3="",S2,IF(S2&lt;&gt;"",CONCATENATE(S2,"、",R3),R3))</f>
        <v>直接実施、委託・請負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715</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372</v>
      </c>
      <c r="AF2" s="925"/>
      <c r="AG2" s="925"/>
      <c r="AH2" s="128"/>
      <c r="AI2" s="925" t="s">
        <v>468</v>
      </c>
      <c r="AJ2" s="925"/>
      <c r="AK2" s="925"/>
      <c r="AL2" s="128"/>
      <c r="AM2" s="925" t="s">
        <v>469</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344</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372</v>
      </c>
      <c r="AF9" s="925"/>
      <c r="AG9" s="925"/>
      <c r="AH9" s="128"/>
      <c r="AI9" s="925" t="s">
        <v>468</v>
      </c>
      <c r="AJ9" s="925"/>
      <c r="AK9" s="925"/>
      <c r="AL9" s="128"/>
      <c r="AM9" s="925" t="s">
        <v>469</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344</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372</v>
      </c>
      <c r="AF16" s="925"/>
      <c r="AG16" s="925"/>
      <c r="AH16" s="128"/>
      <c r="AI16" s="925" t="s">
        <v>468</v>
      </c>
      <c r="AJ16" s="925"/>
      <c r="AK16" s="925"/>
      <c r="AL16" s="128"/>
      <c r="AM16" s="925" t="s">
        <v>469</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344</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372</v>
      </c>
      <c r="AF23" s="925"/>
      <c r="AG23" s="925"/>
      <c r="AH23" s="128"/>
      <c r="AI23" s="925" t="s">
        <v>468</v>
      </c>
      <c r="AJ23" s="925"/>
      <c r="AK23" s="925"/>
      <c r="AL23" s="128"/>
      <c r="AM23" s="925" t="s">
        <v>469</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344</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372</v>
      </c>
      <c r="AF30" s="925"/>
      <c r="AG30" s="925"/>
      <c r="AH30" s="128"/>
      <c r="AI30" s="925" t="s">
        <v>468</v>
      </c>
      <c r="AJ30" s="925"/>
      <c r="AK30" s="925"/>
      <c r="AL30" s="128"/>
      <c r="AM30" s="925" t="s">
        <v>469</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344</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372</v>
      </c>
      <c r="AF37" s="925"/>
      <c r="AG37" s="925"/>
      <c r="AH37" s="128"/>
      <c r="AI37" s="925" t="s">
        <v>468</v>
      </c>
      <c r="AJ37" s="925"/>
      <c r="AK37" s="925"/>
      <c r="AL37" s="128"/>
      <c r="AM37" s="925" t="s">
        <v>469</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344</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372</v>
      </c>
      <c r="AF44" s="925"/>
      <c r="AG44" s="925"/>
      <c r="AH44" s="128"/>
      <c r="AI44" s="925" t="s">
        <v>468</v>
      </c>
      <c r="AJ44" s="925"/>
      <c r="AK44" s="925"/>
      <c r="AL44" s="128"/>
      <c r="AM44" s="925" t="s">
        <v>469</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344</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372</v>
      </c>
      <c r="AF51" s="925"/>
      <c r="AG51" s="925"/>
      <c r="AH51" s="128"/>
      <c r="AI51" s="925" t="s">
        <v>468</v>
      </c>
      <c r="AJ51" s="925"/>
      <c r="AK51" s="925"/>
      <c r="AL51" s="128"/>
      <c r="AM51" s="925" t="s">
        <v>469</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344</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372</v>
      </c>
      <c r="AF58" s="925"/>
      <c r="AG58" s="925"/>
      <c r="AH58" s="128"/>
      <c r="AI58" s="925" t="s">
        <v>468</v>
      </c>
      <c r="AJ58" s="925"/>
      <c r="AK58" s="925"/>
      <c r="AL58" s="128"/>
      <c r="AM58" s="925" t="s">
        <v>469</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344</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372</v>
      </c>
      <c r="AF65" s="925"/>
      <c r="AG65" s="925"/>
      <c r="AH65" s="128"/>
      <c r="AI65" s="925" t="s">
        <v>468</v>
      </c>
      <c r="AJ65" s="925"/>
      <c r="AK65" s="925"/>
      <c r="AL65" s="128"/>
      <c r="AM65" s="925" t="s">
        <v>469</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344</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菊池 渉(kikuchi-wataru)</cp:lastModifiedBy>
  <cp:lastPrinted>2022-08-12T01:38:14Z</cp:lastPrinted>
  <dcterms:created xsi:type="dcterms:W3CDTF">2012-03-13T00:50:25Z</dcterms:created>
  <dcterms:modified xsi:type="dcterms:W3CDTF">2022-08-25T01:32:23Z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