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0" yWindow="1680" windowWidth="22680" windowHeight="11323"/>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33"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1" i="11"/>
  <c r="AY321" i="11"/>
  <c r="AY330" i="11" s="1"/>
  <c r="AY327" i="11" l="1"/>
  <c r="AY324" i="11"/>
  <c r="AY328" i="11"/>
  <c r="AY332" i="11"/>
  <c r="AY325" i="11"/>
  <c r="AY329" i="11"/>
  <c r="AY333" i="11"/>
  <c r="AY323" i="11"/>
  <c r="AY322" i="11"/>
  <c r="AY326" i="11"/>
  <c r="AY397" i="11"/>
  <c r="AY398"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6" i="11" l="1"/>
  <c r="AY198" i="11"/>
  <c r="AY203" i="11"/>
  <c r="AY207" i="11"/>
  <c r="AY211" i="11"/>
  <c r="AY126" i="11"/>
  <c r="AY123" i="11"/>
  <c r="AY131" i="11"/>
  <c r="AY143" i="11"/>
  <c r="AY116" i="11"/>
  <c r="AY120" i="11"/>
  <c r="AY124" i="11"/>
  <c r="AY128"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1" i="11"/>
  <c r="AY90" i="11"/>
  <c r="AY89" i="11"/>
  <c r="AY88" i="11"/>
  <c r="AY92" i="11" s="1"/>
  <c r="AY87" i="11"/>
  <c r="AY85" i="11"/>
  <c r="AY83" i="11"/>
  <c r="AY81" i="11"/>
  <c r="AY79" i="11"/>
  <c r="AY78" i="11"/>
  <c r="AY86" i="11" s="1"/>
  <c r="AY44" i="11"/>
  <c r="AY52" i="11" s="1"/>
  <c r="AY95" i="11" l="1"/>
  <c r="AY80" i="11"/>
  <c r="AY84" i="11"/>
  <c r="AY96" i="11"/>
  <c r="AY5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<sst xmlns="http://schemas.openxmlformats.org/spreadsheetml/2006/main" count="2099" uniqueCount="787">
  <si>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</si>
  <si>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</si>
  <si>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</si>
  <si>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</si>
  <si>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</si>
  <si>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</si>
  <si>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</si>
  <si>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</si>
  <si>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</si>
  <si>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</si>
  <si>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</si>
  <si>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</si>
  <si>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</si>
  <si>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</si>
  <si>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</si>
  <si>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</si>
  <si>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</si>
  <si>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</si>
  <si>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</si>
  <si>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</si>
  <si>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</si>
  <si>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</si>
  <si>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</si>
  <si>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</si>
  <si>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</si>
  <si>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</si>
  <si>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</si>
  <si>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</si>
  <si>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</si>
  <si>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</si>
  <si>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</si>
  <si>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</si>
  <si>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</si>
  <si>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</si>
  <si>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</si>
  <si>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</si>
  <si>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</si>
  <si>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</si>
  <si>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</si>
  <si>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</si>
  <si>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</si>
  <si>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</si>
  <si>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</si>
  <si>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</si>
  <si>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</si>
  <si>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</si>
  <si>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</si>
  <si>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</si>
  <si>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</si>
  <si>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</si>
  <si>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</si>
  <si>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</si>
  <si>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</si>
  <si>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</si>
  <si>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</si>
  <si>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</si>
  <si>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</si>
  <si>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</si>
  <si>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</si>
  <si>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</si>
  <si>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</si>
  <si>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</si>
  <si>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</si>
  <si>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</si>
  <si>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</si>
  <si>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</si>
  <si>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</si>
  <si>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</si>
  <si>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</si>
  <si>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</si>
  <si>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</si>
  <si>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</si>
  <si>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</si>
  <si>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</si>
  <si>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</si>
  <si>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</si>
  <si>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</si>
  <si>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</si>
  <si>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</si>
  <si>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</si>
  <si>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</si>
  <si>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</si>
  <si>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</si>
  <si>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</si>
  <si>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</si>
  <si>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</si>
  <si>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</si>
  <si>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</si>
  <si>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</si>
  <si>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</si>
  <si>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</si>
  <si>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</si>
  <si>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</si>
  <si>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</si>
  <si>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</si>
  <si>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</si>
  <si>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</si>
  <si>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</si>
  <si>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</si>
  <si>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</si>
  <si>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</si>
  <si>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</si>
  <si>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</si>
  <si>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</si>
  <si>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</si>
  <si>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</si>
  <si>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</si>
  <si>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</si>
  <si>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</si>
  <si>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</si>
  <si>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</si>
  <si>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</si>
  <si>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</si>
  <si>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</si>
  <si>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</si>
  <si>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</si>
  <si>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</si>
  <si>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</si>
  <si>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</si>
  <si>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</si>
  <si>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</si>
  <si>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</si>
  <si>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</si>
  <si>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</si>
  <si>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</si>
  <si>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</si>
  <si>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</si>
  <si>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</si>
  <si>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</si>
  <si>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</si>
  <si>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</si>
  <si>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</si>
  <si>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</si>
  <si>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</si>
  <si>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</si>
  <si>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</si>
  <si>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</si>
  <si>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</si>
  <si>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</si>
  <si>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</si>
  <si>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</si>
  <si>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</si>
  <si>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</si>
  <si>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</si>
  <si>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</si>
  <si>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</si>
  <si>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</si>
  <si>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</si>
  <si>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</si>
  <si>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</si>
  <si>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</si>
  <si>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</si>
  <si>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</si>
  <si>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</si>
  <si>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</si>
  <si>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</si>
  <si>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</si>
  <si>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</si>
  <si>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</si>
  <si>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</si>
  <si>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</si>
  <si>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</si>
  <si>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</si>
  <si>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</si>
  <si>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</si>
  <si>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</si>
  <si>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</si>
  <si>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</si>
  <si>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</si>
  <si>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</si>
  <si>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</si>
  <si>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</si>
  <si>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</si>
  <si>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</si>
  <si>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</si>
  <si>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</si>
  <si>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</si>
  <si>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</si>
  <si>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</si>
  <si>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</si>
  <si>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</si>
  <si>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</si>
  <si>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</si>
  <si>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</si>
  <si>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</si>
  <si>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</si>
  <si>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</si>
  <si>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</si>
  <si>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</si>
  <si>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</si>
  <si>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</si>
  <si>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</si>
  <si>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</si>
  <si>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</si>
  <si>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</si>
  <si>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</si>
  <si>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</si>
  <si>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</si>
  <si>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</si>
  <si>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</si>
  <si>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</si>
  <si>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</si>
  <si>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</si>
  <si>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</si>
  <si>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</si>
  <si>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</si>
  <si>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</si>
  <si>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</si>
  <si>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</si>
  <si>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</si>
  <si>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</si>
  <si>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</si>
  <si>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</si>
  <si>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</si>
  <si>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</si>
  <si>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</si>
  <si>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</si>
  <si>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</si>
  <si>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</si>
  <si>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</si>
  <si>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</si>
  <si>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</si>
  <si>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</si>
  <si>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</si>
  <si>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</si>
  <si>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</si>
  <si>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</si>
  <si>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</si>
  <si>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</si>
  <si>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</si>
  <si>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</si>
  <si>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</si>
  <si>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</si>
  <si>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</si>
  <si>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</si>
  <si>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</si>
  <si>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</si>
  <si>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</si>
  <si>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</si>
  <si>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</si>
  <si>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</si>
  <si>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</si>
  <si>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</si>
  <si>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</si>
  <si>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</si>
  <si>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</si>
  <si>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</si>
  <si>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</si>
  <si>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</si>
  <si>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</si>
  <si>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</si>
  <si>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</si>
  <si>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</si>
  <si>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</si>
  <si>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</si>
  <si>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</si>
  <si>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</si>
  <si>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</si>
  <si>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</si>
  <si>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</si>
  <si>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</si>
  <si>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</si>
  <si>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</si>
  <si>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</si>
  <si>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</si>
  <si>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</si>
  <si>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</si>
  <si>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</si>
  <si>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</si>
  <si>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</si>
  <si>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</si>
  <si>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</si>
  <si>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</si>
  <si>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</si>
  <si>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</si>
  <si>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</si>
  <si>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</si>
  <si>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</si>
  <si>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</si>
  <si>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</si>
  <si>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</si>
  <si>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</si>
  <si>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</si>
  <si>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</si>
  <si>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</si>
  <si>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</si>
  <si>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</si>
  <si>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</si>
  <si>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</si>
  <si>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</si>
  <si>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</si>
  <si>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</si>
  <si>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</si>
  <si>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</si>
  <si>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</si>
  <si>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</si>
  <si>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</si>
  <si>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</si>
  <si>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</si>
  <si>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</si>
  <si>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</si>
  <si>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</si>
  <si>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</si>
  <si>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</si>
  <si>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</si>
  <si>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</si>
  <si>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</si>
  <si>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</si>
  <si>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</si>
  <si>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</si>
  <si>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</si>
  <si>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</si>
  <si>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</si>
  <si>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</si>
  <si>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</si>
  <si>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</si>
  <si>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</si>
  <si>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</si>
  <si>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</si>
  <si>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</si>
  <si>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</si>
  <si>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</si>
  <si>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</si>
  <si>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</si>
  <si>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</si>
  <si>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</si>
  <si>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</si>
  <si>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</si>
  <si>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</si>
  <si>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</si>
  <si>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</si>
  <si>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</si>
  <si>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</si>
  <si>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</si>
  <si>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</si>
  <si>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</si>
  <si>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</si>
  <si>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</si>
  <si>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</si>
  <si>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</si>
  <si>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</si>
  <si>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</si>
  <si>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</si>
  <si>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</si>
  <si>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</si>
  <si>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</si>
  <si>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</si>
  <si>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</si>
  <si>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</si>
  <si>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</si>
  <si>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</si>
  <si>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</si>
  <si>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</si>
  <si>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</si>
  <si>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</si>
  <si>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</si>
  <si>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</si>
  <si>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</si>
  <si>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</si>
  <si>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</si>
  <si>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</si>
  <si>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</si>
  <si>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</si>
  <si>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</si>
  <si>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</si>
  <si>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</si>
  <si>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</si>
  <si>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</si>
  <si>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</si>
  <si>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</si>
  <si>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</si>
  <si>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</si>
  <si>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</si>
  <si>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</si>
  <si>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</si>
  <si>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</si>
  <si>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</si>
  <si>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</si>
  <si>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</si>
  <si>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</si>
  <si>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</si>
  <si>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</si>
  <si>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</si>
  <si>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</si>
  <si>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</si>
  <si>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</si>
  <si>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</si>
  <si>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</si>
  <si>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</si>
  <si>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</si>
  <si>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</si>
  <si>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</si>
  <si>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</si>
  <si>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</si>
  <si>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</si>
  <si>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</si>
  <si>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</si>
  <si>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</si>
  <si>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</si>
  <si>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</si>
  <si>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</si>
  <si>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</si>
  <si>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</si>
  <si>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</si>
  <si>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</si>
  <si>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</si>
  <si>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</si>
  <si>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</si>
  <si>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</si>
  <si>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</si>
  <si>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</si>
  <si>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</si>
  <si>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</si>
  <si>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</si>
  <si>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</si>
  <si>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</si>
  <si>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</si>
  <si>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</si>
  <si>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</si>
  <si>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</si>
  <si>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</si>
  <si>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</si>
  <si>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</si>
  <si>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</si>
  <si>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</si>
  <si>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</si>
  <si>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</si>
  <si>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</si>
  <si>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</si>
  <si>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</si>
  <si>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</si>
  <si>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</si>
  <si>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</si>
  <si>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</si>
  <si>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</si>
  <si>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</si>
  <si>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</si>
  <si>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</si>
  <si>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</si>
  <si>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</si>
  <si>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</si>
  <si>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</si>
  <si>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</si>
  <si>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</si>
  <si>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</si>
  <si>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</si>
  <si>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</si>
  <si>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</si>
  <si>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</si>
  <si>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</si>
  <si>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</si>
  <si>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</si>
  <si>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</si>
  <si>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</si>
  <si>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</si>
  <si>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</si>
  <si>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</si>
  <si>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</si>
  <si>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</si>
  <si>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</si>
  <si>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</si>
  <si>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</si>
  <si>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</si>
  <si>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</si>
  <si>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</si>
  <si>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</si>
  <si>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</si>
  <si>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</si>
  <si>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</si>
  <si>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</si>
  <si>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</si>
  <si>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</si>
  <si>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</si>
  <si>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</si>
  <si>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</si>
  <si>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</si>
  <si>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</si>
  <si>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</si>
  <si>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</si>
  <si>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</si>
  <si>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</si>
  <si>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</si>
  <si>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</si>
  <si>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</si>
  <si>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</si>
  <si>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</si>
  <si>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</si>
  <si>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</si>
  <si>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</si>
  <si>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</si>
  <si>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</si>
  <si>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</si>
  <si>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</si>
  <si>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</si>
  <si>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</si>
  <si>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</si>
  <si>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</si>
  <si>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</si>
  <si>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</si>
  <si>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</si>
  <si>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</si>
  <si>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</si>
  <si>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</si>
  <si>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</si>
  <si>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</si>
  <si>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</si>
  <si>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</si>
  <si>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</si>
  <si>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</si>
  <si>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</si>
  <si>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</si>
  <si>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</si>
  <si>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</si>
  <si>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</si>
  <si>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</si>
  <si>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</si>
  <si>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</si>
  <si>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</si>
  <si>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</si>
  <si>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</si>
  <si>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</si>
  <si>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</si>
  <si>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</si>
  <si>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</si>
  <si>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</si>
  <si>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</si>
  <si>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</si>
  <si>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</si>
  <si>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</si>
  <si>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</si>
  <si>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</si>
  <si>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</si>
  <si>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</si>
  <si>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</si>
  <si>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</si>
  <si>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</si>
  <si>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</si>
  <si>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</si>
  <si>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</si>
  <si>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</si>
  <si>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</si>
  <si>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</si>
  <si>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</si>
  <si>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</si>
  <si>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</si>
  <si>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</si>
  <si>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</si>
  <si>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</si>
  <si>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</si>
  <si>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</si>
  <si>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</si>
  <si>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</si>
  <si>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</si>
  <si>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</si>
  <si>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</si>
  <si>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</si>
  <si>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</si>
  <si>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</si>
  <si>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</si>
  <si>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</si>
  <si>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</si>
  <si>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</si>
  <si>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</si>
  <si>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</si>
  <si>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</si>
  <si>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</si>
  <si>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</si>
  <si>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</si>
  <si>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</si>
  <si>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</si>
  <si>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</si>
  <si>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</si>
  <si>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</si>
  <si>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</si>
  <si>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</si>
  <si>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</si>
  <si>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</si>
  <si>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</si>
  <si>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</si>
  <si>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</si>
  <si>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</si>
  <si>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</si>
  <si>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</si>
  <si>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</si>
  <si>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</si>
  <si>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</si>
  <si>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</si>
  <si>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</si>
  <si>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</si>
  <si>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</si>
  <si>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</si>
  <si>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</si>
  <si>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</si>
  <si>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</si>
  <si>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</si>
  <si>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</si>
  <si>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</si>
  <si>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</si>
  <si>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</si>
  <si>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</si>
  <si>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</si>
  <si>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</si>
  <si>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</si>
  <si>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</si>
  <si>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</si>
  <si>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</si>
  <si>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</si>
  <si>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</si>
  <si>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</si>
  <si>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</si>
  <si>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</si>
  <si>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</si>
  <si>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</si>
  <si>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</si>
  <si>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</si>
  <si>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</si>
  <si>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</si>
  <si>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</si>
  <si>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</si>
  <si>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</si>
  <si>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</si>
  <si>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</si>
  <si>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</si>
  <si>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</si>
  <si>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</si>
  <si>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</si>
  <si>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</si>
  <si>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</si>
  <si>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</si>
  <si>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</si>
  <si>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</si>
  <si>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</si>
  <si>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</si>
  <si>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</si>
  <si>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</si>
  <si>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</si>
  <si>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</si>
  <si>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</si>
  <si>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</si>
  <si>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</si>
  <si>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</si>
  <si>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</si>
  <si>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</si>
  <si>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</si>
  <si>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</si>
  <si>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</si>
  <si>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</si>
  <si>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</si>
  <si>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</si>
  <si>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</si>
  <si>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</si>
  <si>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</si>
  <si>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</si>
  <si>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</si>
  <si>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</si>
  <si>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</si>
  <si>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</si>
  <si>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</si>
  <si>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</si>
  <si>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</si>
  <si>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</si>
  <si>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</si>
  <si>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</si>
  <si>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</si>
  <si>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</si>
  <si>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</si>
  <si>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</si>
  <si>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</si>
  <si>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</si>
  <si>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</si>
  <si>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</si>
  <si>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</si>
  <si>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</si>
  <si>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</si>
  <si>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</si>
  <si>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</si>
  <si>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</si>
  <si>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</si>
  <si>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</si>
  <si>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</si>
  <si>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</si>
  <si>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</si>
  <si>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</si>
  <si>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</si>
  <si>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</si>
  <si>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</si>
  <si>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</si>
  <si>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</si>
  <si>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</si>
  <si>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</si>
  <si>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</si>
  <si>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健康保険組合指導等に必要な経費</t>
  </si>
  <si>
    <t>保険局</t>
  </si>
  <si>
    <t>昭和57年度</t>
  </si>
  <si>
    <t>終了予定なし</t>
  </si>
  <si>
    <t>保険課</t>
  </si>
  <si>
    <t>-</t>
  </si>
  <si>
    <t>・加入者の健康状態や医療費、予防・健康づくりへの取組状況を分析、経営者に通知する健康スコアリングレポートにより、保険者と事業主における健康課題等の共有を促進し、コラボヘルス強化による取組の活性化のきっかけづくりを支援する。
・健康保険組合及び社会保険診療報酬支払基金の医療保険事業功績者に対して大臣表彰を実施し、医療保険制度の事業運営の発展に寄与することを目的とする。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t>
  </si>
  <si>
    <t>・平成30 年６月15日に閣議決定された未来投資戦略2018において、平成30年度から開始することとされた保険者単位の「健康スコアリングレポート」事業を実施。また、2021年度から実施予定であるレポートの事業主単位化に伴い、システム化を検討。
・毎年度開催する健康保険組合及び社会保険診療報酬支払基金関係功績者大臣表彰に係る大臣表彰状の印刷・舞台設営等を実施。
・健康保険組合等へ各種通知を印刷・発送する事業を実施。</t>
  </si>
  <si>
    <t>医療費適正化対策推進業務庁費</t>
  </si>
  <si>
    <t>医療給付適正化業務庁費</t>
  </si>
  <si>
    <t>職員旅費</t>
  </si>
  <si>
    <t>健康スコアリングレポートにより、保険者と事業主における健康課題等の共有を促進し、コラボヘルス強化による取組を推進することを目的とする。</t>
  </si>
  <si>
    <t>健康スコアリングレポートの経営者への共有状況</t>
  </si>
  <si>
    <t>組合数</t>
  </si>
  <si>
    <t>健康保険組等への健康スコアリングの効果検証結果
（健康スコアリングレポートの経営者（社長・会長または副社長・専務・常務等）へ共有した〈予定含む〉組合）</t>
  </si>
  <si>
    <t>医療保険制度の事業運営の発展や健康保険組合等に対し、情報の提供・周知及び指導をを行うことによって適切な制度運営を確保していくためのものであり、選考基準を上回る功績者に対し表彰を行うもの。</t>
  </si>
  <si>
    <t>選考基準を上回る功績者数</t>
  </si>
  <si>
    <t>人</t>
  </si>
  <si>
    <t>社会保険診療報酬支払基金功績者大臣表彰（S５７～）及び健康保険組合功績者大臣表彰（H元～）に係る被表彰者数の平均を参考としている。</t>
  </si>
  <si>
    <t>健康スコアリングレポートの通知数</t>
  </si>
  <si>
    <t>大臣表彰年間実施回数
＜内訳＞
・社会保険診療報酬支払基金
・健康保険組合</t>
  </si>
  <si>
    <t>回</t>
  </si>
  <si>
    <t>レポート作成等に要した経費より１回当たりを算出
X「レポート作成等に要した経費（千円）」／Y「レポートの発送数」</t>
    <phoneticPr fontId="5"/>
  </si>
  <si>
    <t>千円</t>
  </si>
  <si>
    <t>　　X/Y</t>
    <phoneticPr fontId="5"/>
  </si>
  <si>
    <t>4,510/1,392</t>
  </si>
  <si>
    <t>7,480/1,368</t>
  </si>
  <si>
    <t>表彰実施に要した経費より１回当たりを算出
（表彰実施に要した経費／大臣表彰回数）　　　　　　　　　　　　　　</t>
    <phoneticPr fontId="5"/>
  </si>
  <si>
    <t>百万円</t>
  </si>
  <si>
    <t>651,200/2</t>
  </si>
  <si>
    <t>224,691/2</t>
  </si>
  <si>
    <t>232</t>
  </si>
  <si>
    <t>198</t>
  </si>
  <si>
    <t>231</t>
  </si>
  <si>
    <t>243</t>
  </si>
  <si>
    <t>253</t>
  </si>
  <si>
    <t>248</t>
  </si>
  <si>
    <t>261</t>
  </si>
  <si>
    <t>○</t>
  </si>
  <si>
    <t>-</t>
    <phoneticPr fontId="5"/>
  </si>
  <si>
    <t>-</t>
    <phoneticPr fontId="5"/>
  </si>
  <si>
    <t>無</t>
  </si>
  <si>
    <t>‐</t>
  </si>
  <si>
    <t>医療保険制度の安定的・効率的な運営に資するものであり、国費を投入すべきである。</t>
    <rPh sb="0" eb="2">
      <t>イリョウ</t>
    </rPh>
    <rPh sb="2" eb="4">
      <t>ホケン</t>
    </rPh>
    <rPh sb="4" eb="6">
      <t>セイド</t>
    </rPh>
    <rPh sb="7" eb="10">
      <t>アンテイテキ</t>
    </rPh>
    <rPh sb="11" eb="14">
      <t>コウリツテキ</t>
    </rPh>
    <rPh sb="15" eb="17">
      <t>ウンエイ</t>
    </rPh>
    <rPh sb="18" eb="19">
      <t>シ</t>
    </rPh>
    <rPh sb="27" eb="29">
      <t>コクヒ</t>
    </rPh>
    <rPh sb="30" eb="32">
      <t>トウニュウ</t>
    </rPh>
    <phoneticPr fontId="5"/>
  </si>
  <si>
    <t>医療保険制度の安定的・効率的な運営に資するものであり、国が責任をもって実施すべき事業である。</t>
    <rPh sb="0" eb="2">
      <t>イリョウ</t>
    </rPh>
    <rPh sb="2" eb="4">
      <t>ホケン</t>
    </rPh>
    <rPh sb="4" eb="6">
      <t>セイド</t>
    </rPh>
    <rPh sb="7" eb="10">
      <t>アンテイテキ</t>
    </rPh>
    <rPh sb="11" eb="14">
      <t>コウリツテキ</t>
    </rPh>
    <rPh sb="15" eb="17">
      <t>ウンエイ</t>
    </rPh>
    <rPh sb="18" eb="19">
      <t>シ</t>
    </rPh>
    <rPh sb="27" eb="28">
      <t>クニ</t>
    </rPh>
    <rPh sb="29" eb="31">
      <t>セキニン</t>
    </rPh>
    <rPh sb="35" eb="37">
      <t>ジッシ</t>
    </rPh>
    <rPh sb="40" eb="42">
      <t>ジギョウ</t>
    </rPh>
    <phoneticPr fontId="5"/>
  </si>
  <si>
    <t>健康スコアリングレポート事業は、保険者と事業主における健康課題等の共有を促進し、コラボヘルス強化による取組の活性化のきっかけづくりを支援することを目的として、「未来投資戦略2017」で閣議決定された重要な事業ある。また、医療保険制度の安定的・効率的な運営にかかる経費であり、優先度の高い事業である。</t>
    <rPh sb="0" eb="2">
      <t>ケンコウ</t>
    </rPh>
    <rPh sb="12" eb="14">
      <t>ジギョウ</t>
    </rPh>
    <rPh sb="73" eb="75">
      <t>モクテキ</t>
    </rPh>
    <rPh sb="80" eb="82">
      <t>ミライ</t>
    </rPh>
    <rPh sb="82" eb="84">
      <t>トウシ</t>
    </rPh>
    <rPh sb="84" eb="86">
      <t>センリャク</t>
    </rPh>
    <rPh sb="92" eb="94">
      <t>カクギ</t>
    </rPh>
    <rPh sb="94" eb="96">
      <t>ケッテイ</t>
    </rPh>
    <rPh sb="99" eb="101">
      <t>ジュウヨウ</t>
    </rPh>
    <rPh sb="102" eb="104">
      <t>ジギョウ</t>
    </rPh>
    <rPh sb="110" eb="112">
      <t>イリョウ</t>
    </rPh>
    <rPh sb="112" eb="114">
      <t>ホケン</t>
    </rPh>
    <rPh sb="114" eb="116">
      <t>セイド</t>
    </rPh>
    <rPh sb="117" eb="120">
      <t>アンテイテキ</t>
    </rPh>
    <rPh sb="121" eb="124">
      <t>コウリツテキ</t>
    </rPh>
    <rPh sb="125" eb="127">
      <t>ウンエイ</t>
    </rPh>
    <rPh sb="131" eb="133">
      <t>ケイヒ</t>
    </rPh>
    <rPh sb="137" eb="140">
      <t>ユウセンド</t>
    </rPh>
    <rPh sb="141" eb="142">
      <t>タカ</t>
    </rPh>
    <rPh sb="143" eb="145">
      <t>ジギョウ</t>
    </rPh>
    <phoneticPr fontId="5"/>
  </si>
  <si>
    <t>支出先の選定に関しては、会計法第29条の３第1項の規定による、一般競争入札（総合評価落札方式）を行っており、支出先の選定は妥当である。</t>
    <rPh sb="31" eb="33">
      <t>イッパン</t>
    </rPh>
    <rPh sb="33" eb="35">
      <t>キョウソウ</t>
    </rPh>
    <rPh sb="35" eb="37">
      <t>ニュウサツ</t>
    </rPh>
    <rPh sb="38" eb="40">
      <t>ソウゴウ</t>
    </rPh>
    <rPh sb="40" eb="42">
      <t>ヒョウカ</t>
    </rPh>
    <rPh sb="42" eb="44">
      <t>ラクサツ</t>
    </rPh>
    <rPh sb="44" eb="46">
      <t>ホウシキ</t>
    </rPh>
    <rPh sb="54" eb="57">
      <t>シシュツサキ</t>
    </rPh>
    <rPh sb="58" eb="60">
      <t>センテイ</t>
    </rPh>
    <rPh sb="61" eb="63">
      <t>ダトウ</t>
    </rPh>
    <phoneticPr fontId="5"/>
  </si>
  <si>
    <t>事業に要する経費の精査に努めており、単位当たりコストの水準は妥当である。</t>
  </si>
  <si>
    <t>資金の費目・使途は健康スコアリングレポートに関する事業に真に必要なものに限定している。</t>
  </si>
  <si>
    <t>健康スコアリングシステムに係る経費について、別途検討されていたオンライン資格確認システム等を活用することが可能となったため、不用となった。</t>
    <rPh sb="0" eb="2">
      <t>ケンコウ</t>
    </rPh>
    <rPh sb="13" eb="14">
      <t>カカ</t>
    </rPh>
    <rPh sb="15" eb="17">
      <t>ケイヒ</t>
    </rPh>
    <rPh sb="22" eb="24">
      <t>ベット</t>
    </rPh>
    <rPh sb="24" eb="26">
      <t>ケントウ</t>
    </rPh>
    <rPh sb="36" eb="38">
      <t>シカク</t>
    </rPh>
    <rPh sb="38" eb="40">
      <t>カクニン</t>
    </rPh>
    <rPh sb="44" eb="45">
      <t>トウ</t>
    </rPh>
    <rPh sb="46" eb="48">
      <t>カツヨウ</t>
    </rPh>
    <rPh sb="53" eb="55">
      <t>カノウ</t>
    </rPh>
    <rPh sb="62" eb="64">
      <t>フヨウ</t>
    </rPh>
    <phoneticPr fontId="5"/>
  </si>
  <si>
    <t>成果実績は成果目標を下回っているため、引き続き、通知方法の工夫等を検討していく。</t>
    <rPh sb="0" eb="2">
      <t>セイカ</t>
    </rPh>
    <rPh sb="2" eb="4">
      <t>ジッセキ</t>
    </rPh>
    <rPh sb="5" eb="7">
      <t>セイカ</t>
    </rPh>
    <rPh sb="7" eb="9">
      <t>モクヒョウ</t>
    </rPh>
    <rPh sb="10" eb="12">
      <t>シタマワ</t>
    </rPh>
    <rPh sb="19" eb="20">
      <t>ヒ</t>
    </rPh>
    <rPh sb="21" eb="22">
      <t>ツヅ</t>
    </rPh>
    <rPh sb="24" eb="26">
      <t>ツウチ</t>
    </rPh>
    <rPh sb="26" eb="28">
      <t>ホウホウ</t>
    </rPh>
    <rPh sb="29" eb="31">
      <t>クフウ</t>
    </rPh>
    <rPh sb="31" eb="32">
      <t>トウ</t>
    </rPh>
    <rPh sb="33" eb="35">
      <t>ケントウ</t>
    </rPh>
    <phoneticPr fontId="5"/>
  </si>
  <si>
    <t>当初見込みに見合った活動実績となっている。</t>
  </si>
  <si>
    <t>健康スコアリングレポートについては、総合評価落札方式の実施や他システムの活用等により、事業内容や事業に要する経費の精査に努めている。</t>
    <rPh sb="0" eb="2">
      <t>ケンコウ</t>
    </rPh>
    <rPh sb="18" eb="20">
      <t>ソウゴウ</t>
    </rPh>
    <rPh sb="20" eb="22">
      <t>ヒョウカ</t>
    </rPh>
    <rPh sb="22" eb="24">
      <t>ラクサツ</t>
    </rPh>
    <rPh sb="24" eb="26">
      <t>ホウシキ</t>
    </rPh>
    <rPh sb="27" eb="29">
      <t>ジッシ</t>
    </rPh>
    <rPh sb="30" eb="31">
      <t>ホカ</t>
    </rPh>
    <rPh sb="36" eb="38">
      <t>カツヨウ</t>
    </rPh>
    <rPh sb="38" eb="39">
      <t>トウ</t>
    </rPh>
    <rPh sb="43" eb="45">
      <t>ジギョウ</t>
    </rPh>
    <rPh sb="45" eb="47">
      <t>ナイヨウ</t>
    </rPh>
    <rPh sb="48" eb="50">
      <t>ジギョウ</t>
    </rPh>
    <rPh sb="51" eb="52">
      <t>ヨウ</t>
    </rPh>
    <rPh sb="54" eb="56">
      <t>ケイヒ</t>
    </rPh>
    <rPh sb="57" eb="59">
      <t>セイサ</t>
    </rPh>
    <rPh sb="60" eb="61">
      <t>ツト</t>
    </rPh>
    <phoneticPr fontId="5"/>
  </si>
  <si>
    <t>保険者と事業主における健康課題等の共有を促進し、コラボヘルス強化による取組の活性化のきっかけづくりを支援できるよう、引き続き、事業内容や事業に要する経費の精査に努めていく。</t>
    <rPh sb="50" eb="52">
      <t>シエン</t>
    </rPh>
    <rPh sb="58" eb="59">
      <t>ヒ</t>
    </rPh>
    <rPh sb="60" eb="61">
      <t>ツヅ</t>
    </rPh>
    <phoneticPr fontId="5"/>
  </si>
  <si>
    <t>厚労</t>
  </si>
  <si>
    <t>雑役務費</t>
    <rPh sb="0" eb="1">
      <t>ザツ</t>
    </rPh>
    <rPh sb="1" eb="2">
      <t>ヤク</t>
    </rPh>
    <rPh sb="2" eb="3">
      <t>ム</t>
    </rPh>
    <rPh sb="3" eb="4">
      <t>ヒ</t>
    </rPh>
    <phoneticPr fontId="5"/>
  </si>
  <si>
    <t>集計作業</t>
    <rPh sb="0" eb="2">
      <t>シュウケイ</t>
    </rPh>
    <rPh sb="2" eb="4">
      <t>サギョウ</t>
    </rPh>
    <phoneticPr fontId="5"/>
  </si>
  <si>
    <t>（株）イマージュ</t>
    <rPh sb="0" eb="3">
      <t>カブ</t>
    </rPh>
    <phoneticPr fontId="5"/>
  </si>
  <si>
    <t>集計業務</t>
    <rPh sb="0" eb="2">
      <t>シュウケイ</t>
    </rPh>
    <rPh sb="2" eb="4">
      <t>ギョウム</t>
    </rPh>
    <phoneticPr fontId="5"/>
  </si>
  <si>
    <t>（株）大和綜合印刷</t>
    <rPh sb="0" eb="3">
      <t>カブ</t>
    </rPh>
    <rPh sb="3" eb="5">
      <t>ヤマト</t>
    </rPh>
    <rPh sb="5" eb="7">
      <t>ソウゴウ</t>
    </rPh>
    <rPh sb="7" eb="9">
      <t>インサツ</t>
    </rPh>
    <phoneticPr fontId="5"/>
  </si>
  <si>
    <t>印刷業務</t>
    <rPh sb="0" eb="2">
      <t>インサツ</t>
    </rPh>
    <rPh sb="2" eb="4">
      <t>ギョウム</t>
    </rPh>
    <phoneticPr fontId="5"/>
  </si>
  <si>
    <t>独立行政法人国立印刷局</t>
    <rPh sb="0" eb="6">
      <t>ドクリツギョウセイホウジン</t>
    </rPh>
    <rPh sb="6" eb="8">
      <t>コクリツ</t>
    </rPh>
    <rPh sb="8" eb="11">
      <t>インサツキョク</t>
    </rPh>
    <phoneticPr fontId="5"/>
  </si>
  <si>
    <t>表彰用紙作成</t>
    <rPh sb="0" eb="2">
      <t>ヒョウショウ</t>
    </rPh>
    <rPh sb="2" eb="4">
      <t>ヨウシ</t>
    </rPh>
    <rPh sb="4" eb="6">
      <t>サクセイ</t>
    </rPh>
    <phoneticPr fontId="5"/>
  </si>
  <si>
    <t>（株）インフィールド日比谷</t>
    <rPh sb="0" eb="3">
      <t>カブ</t>
    </rPh>
    <rPh sb="10" eb="13">
      <t>ヒビヤ</t>
    </rPh>
    <phoneticPr fontId="5"/>
  </si>
  <si>
    <t>会場料</t>
    <rPh sb="0" eb="2">
      <t>カイジョウ</t>
    </rPh>
    <rPh sb="2" eb="3">
      <t>リョウ</t>
    </rPh>
    <phoneticPr fontId="5"/>
  </si>
  <si>
    <t>（株）ミクニ商会</t>
    <rPh sb="0" eb="3">
      <t>カブ</t>
    </rPh>
    <rPh sb="6" eb="8">
      <t>ショウカイ</t>
    </rPh>
    <phoneticPr fontId="5"/>
  </si>
  <si>
    <t>物品購入</t>
    <rPh sb="0" eb="2">
      <t>ブッピン</t>
    </rPh>
    <rPh sb="2" eb="4">
      <t>コウニュウ</t>
    </rPh>
    <phoneticPr fontId="5"/>
  </si>
  <si>
    <t>（株）阪急阪神ビジネストラベル</t>
    <rPh sb="0" eb="3">
      <t>カブ</t>
    </rPh>
    <rPh sb="3" eb="5">
      <t>ハンキュウ</t>
    </rPh>
    <rPh sb="5" eb="7">
      <t>ハンシン</t>
    </rPh>
    <phoneticPr fontId="5"/>
  </si>
  <si>
    <t>旅費等</t>
    <rPh sb="0" eb="2">
      <t>リョヒ</t>
    </rPh>
    <rPh sb="2" eb="3">
      <t>トウ</t>
    </rPh>
    <phoneticPr fontId="5"/>
  </si>
  <si>
    <t>職員等</t>
    <rPh sb="0" eb="2">
      <t>ショクイン</t>
    </rPh>
    <rPh sb="2" eb="3">
      <t>トウ</t>
    </rPh>
    <phoneticPr fontId="5"/>
  </si>
  <si>
    <t>418,753/2</t>
    <phoneticPr fontId="5"/>
  </si>
  <si>
    <t>20,557/2,835</t>
    <phoneticPr fontId="5"/>
  </si>
  <si>
    <t>C.（株）イマージュ</t>
    <rPh sb="3" eb="4">
      <t>カブ</t>
    </rPh>
    <phoneticPr fontId="5"/>
  </si>
  <si>
    <t>B.支払基金</t>
    <rPh sb="2" eb="6">
      <t>シハライキキン</t>
    </rPh>
    <phoneticPr fontId="5"/>
  </si>
  <si>
    <t>事業費</t>
    <rPh sb="0" eb="3">
      <t>ジギョウヒ</t>
    </rPh>
    <phoneticPr fontId="5"/>
  </si>
  <si>
    <t>健康スコアリングレポートの作成及び分析</t>
    <rPh sb="0" eb="2">
      <t>ケンコウ</t>
    </rPh>
    <rPh sb="13" eb="15">
      <t>サクセイ</t>
    </rPh>
    <rPh sb="15" eb="16">
      <t>オヨ</t>
    </rPh>
    <rPh sb="17" eb="19">
      <t>ブンセキ</t>
    </rPh>
    <phoneticPr fontId="5"/>
  </si>
  <si>
    <t>社会保険診療報酬支払基金</t>
    <rPh sb="0" eb="2">
      <t>シャカイ</t>
    </rPh>
    <rPh sb="2" eb="4">
      <t>ホケン</t>
    </rPh>
    <rPh sb="4" eb="12">
      <t>シンリョウホウシュウシハライキキン</t>
    </rPh>
    <phoneticPr fontId="5"/>
  </si>
  <si>
    <t>点検対象外</t>
    <rPh sb="0" eb="5">
      <t>テンケンタイショウガイ</t>
    </rPh>
    <phoneticPr fontId="5"/>
  </si>
  <si>
    <t>-</t>
    <phoneticPr fontId="5"/>
  </si>
  <si>
    <t>保険者と事業主における健康課題等の共有を促進し、コラボヘルス強化による取組を推進することを目的として、健康スコアリングレポートを作成・配信をする。</t>
    <rPh sb="64" eb="66">
      <t>サクセイ</t>
    </rPh>
    <rPh sb="67" eb="69">
      <t>ハイシン</t>
    </rPh>
    <phoneticPr fontId="5"/>
  </si>
  <si>
    <t>健康スコアリングレポートを健保・共済へ通知する。</t>
    <rPh sb="0" eb="2">
      <t>ケンコウ</t>
    </rPh>
    <rPh sb="13" eb="15">
      <t>ケンポ</t>
    </rPh>
    <rPh sb="16" eb="18">
      <t>キョウサイ</t>
    </rPh>
    <rPh sb="19" eb="21">
      <t>ツウチ</t>
    </rPh>
    <phoneticPr fontId="5"/>
  </si>
  <si>
    <t>47,000/1,469</t>
    <phoneticPr fontId="5"/>
  </si>
  <si>
    <t>施策大目標９　全国民に必要な医療を保障できる安定的・効率的な医療保険制度を構築すること</t>
    <phoneticPr fontId="5"/>
  </si>
  <si>
    <t>施策目標Ⅰ－９－１　データヘルスの推進による保険者機能の強化等により適切かつ安定的・効率的な医療保険制度を構築すること</t>
    <phoneticPr fontId="5"/>
  </si>
  <si>
    <t>https://www.mhlw.go.jp/wp/seisaku/hyouka/r03_jizenbunseki.html</t>
    <phoneticPr fontId="5"/>
  </si>
  <si>
    <t>－</t>
    <phoneticPr fontId="5"/>
  </si>
  <si>
    <t>１．予防・健康づくりの推進</t>
    <phoneticPr fontId="5"/>
  </si>
  <si>
    <t>https://www5.cao.go.jp/keizai-shimon/kaigi/special/reform/031223_divided/agenda.html</t>
    <phoneticPr fontId="5"/>
  </si>
  <si>
    <t>２．ｎ．</t>
    <phoneticPr fontId="5"/>
  </si>
  <si>
    <t>-</t>
    <phoneticPr fontId="5"/>
  </si>
  <si>
    <t>原田 朋弘</t>
    <rPh sb="0" eb="2">
      <t>ハラダ</t>
    </rPh>
    <rPh sb="3" eb="5">
      <t>トモヒロ</t>
    </rPh>
    <phoneticPr fontId="5"/>
  </si>
  <si>
    <t>引き続き、必要な予算額を確保し、適正な執行に努めること。</t>
    <phoneticPr fontId="5"/>
  </si>
  <si>
    <t>引き続き、必要な予算額を確保し、適正な執行に努めることとする。</t>
    <phoneticPr fontId="5"/>
  </si>
  <si>
    <t>データヘルス計画の共通評価指標の整備等に向けた事業の追加に伴う経費の増加</t>
    <rPh sb="6" eb="8">
      <t>ケイカク</t>
    </rPh>
    <rPh sb="9" eb="11">
      <t>キョウツウ</t>
    </rPh>
    <rPh sb="11" eb="13">
      <t>ヒョウカ</t>
    </rPh>
    <rPh sb="13" eb="15">
      <t>シヒョウ</t>
    </rPh>
    <rPh sb="16" eb="18">
      <t>セイビ</t>
    </rPh>
    <rPh sb="18" eb="19">
      <t>トウ</t>
    </rPh>
    <rPh sb="20" eb="21">
      <t>ム</t>
    </rPh>
    <rPh sb="23" eb="25">
      <t>ジギョウ</t>
    </rPh>
    <rPh sb="26" eb="28">
      <t>ツイカ</t>
    </rPh>
    <rPh sb="29" eb="30">
      <t>トモナ</t>
    </rPh>
    <rPh sb="31" eb="33">
      <t>ケイヒ</t>
    </rPh>
    <rPh sb="34" eb="36">
      <t>ゾウカ</t>
    </rPh>
    <phoneticPr fontId="5"/>
  </si>
  <si>
    <t>株式会社法研</t>
    <rPh sb="0" eb="4">
      <t>カブシキガイシャ</t>
    </rPh>
    <rPh sb="4" eb="6">
      <t>ホウケン</t>
    </rPh>
    <phoneticPr fontId="5"/>
  </si>
  <si>
    <t>A.株式会社法研</t>
    <rPh sb="2" eb="6">
      <t>カブシキガイシャ</t>
    </rPh>
    <rPh sb="6" eb="8">
      <t>ホウケン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</si>
</sst>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271</xdr:row>
      <xdr:rowOff>0</xdr:rowOff>
    </xdr:from>
    <xdr:to>
      <xdr:col>32</xdr:col>
      <xdr:colOff>180633</xdr:colOff>
      <xdr:row>274</xdr:row>
      <xdr:rowOff>81869</xdr:rowOff>
    </xdr:to>
    <xdr:sp macro="" textlink="">
      <xdr:nvSpPr>
        <xdr:cNvPr id="13" name="正方形/長方形 12"/>
        <xdr:cNvSpPr/>
      </xdr:nvSpPr>
      <xdr:spPr>
        <a:xfrm>
          <a:off x="4600575" y="50825400"/>
          <a:ext cx="1980858" cy="910544"/>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２２．５百万円</a:t>
          </a:r>
        </a:p>
      </xdr:txBody>
    </xdr:sp>
    <xdr:clientData/>
  </xdr:twoCellAnchor>
  <xdr:twoCellAnchor>
    <xdr:from>
      <xdr:col>27</xdr:col>
      <xdr:colOff>190500</xdr:colOff>
      <xdr:row>274</xdr:row>
      <xdr:rowOff>95249</xdr:rowOff>
    </xdr:from>
    <xdr:to>
      <xdr:col>27</xdr:col>
      <xdr:colOff>190500</xdr:colOff>
      <xdr:row>278</xdr:row>
      <xdr:rowOff>266700</xdr:rowOff>
    </xdr:to>
    <xdr:cxnSp macro="">
      <xdr:nvCxnSpPr>
        <xdr:cNvPr id="14" name="直線コネクタ 5"/>
        <xdr:cNvCxnSpPr>
          <a:cxnSpLocks noChangeShapeType="1"/>
        </xdr:cNvCxnSpPr>
      </xdr:nvCxnSpPr>
      <xdr:spPr bwMode="auto">
        <a:xfrm>
          <a:off x="5591175" y="90458924"/>
          <a:ext cx="0" cy="1581151"/>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276</xdr:row>
      <xdr:rowOff>345281</xdr:rowOff>
    </xdr:from>
    <xdr:to>
      <xdr:col>43</xdr:col>
      <xdr:colOff>79148</xdr:colOff>
      <xdr:row>277</xdr:row>
      <xdr:rowOff>794</xdr:rowOff>
    </xdr:to>
    <xdr:cxnSp macro="">
      <xdr:nvCxnSpPr>
        <xdr:cNvPr id="15" name="直線コネクタ 6"/>
        <xdr:cNvCxnSpPr>
          <a:cxnSpLocks noChangeShapeType="1"/>
        </xdr:cNvCxnSpPr>
      </xdr:nvCxnSpPr>
      <xdr:spPr bwMode="auto">
        <a:xfrm flipV="1">
          <a:off x="2919411" y="52485131"/>
          <a:ext cx="5760812"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276</xdr:row>
      <xdr:rowOff>345281</xdr:rowOff>
    </xdr:from>
    <xdr:to>
      <xdr:col>14</xdr:col>
      <xdr:colOff>128586</xdr:colOff>
      <xdr:row>278</xdr:row>
      <xdr:rowOff>291758</xdr:rowOff>
    </xdr:to>
    <xdr:cxnSp macro="">
      <xdr:nvCxnSpPr>
        <xdr:cNvPr id="16" name="直線矢印コネクタ 10"/>
        <xdr:cNvCxnSpPr>
          <a:cxnSpLocks noChangeShapeType="1"/>
        </xdr:cNvCxnSpPr>
      </xdr:nvCxnSpPr>
      <xdr:spPr bwMode="auto">
        <a:xfrm>
          <a:off x="2919411" y="52485131"/>
          <a:ext cx="9525" cy="54655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276</xdr:row>
      <xdr:rowOff>345281</xdr:rowOff>
    </xdr:from>
    <xdr:to>
      <xdr:col>43</xdr:col>
      <xdr:colOff>80963</xdr:colOff>
      <xdr:row>278</xdr:row>
      <xdr:rowOff>253658</xdr:rowOff>
    </xdr:to>
    <xdr:cxnSp macro="">
      <xdr:nvCxnSpPr>
        <xdr:cNvPr id="17" name="直線矢印コネクタ 14"/>
        <xdr:cNvCxnSpPr>
          <a:cxnSpLocks noChangeShapeType="1"/>
        </xdr:cNvCxnSpPr>
      </xdr:nvCxnSpPr>
      <xdr:spPr bwMode="auto">
        <a:xfrm>
          <a:off x="8672513" y="52485131"/>
          <a:ext cx="9525" cy="52750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39</xdr:col>
      <xdr:colOff>18984</xdr:colOff>
      <xdr:row>279</xdr:row>
      <xdr:rowOff>38293</xdr:rowOff>
    </xdr:from>
    <xdr:to>
      <xdr:col>47</xdr:col>
      <xdr:colOff>121337</xdr:colOff>
      <xdr:row>280</xdr:row>
      <xdr:rowOff>65509</xdr:rowOff>
    </xdr:to>
    <xdr:sp macro="" textlink="">
      <xdr:nvSpPr>
        <xdr:cNvPr id="18" name="テキスト ボックス 17"/>
        <xdr:cNvSpPr txBox="1"/>
      </xdr:nvSpPr>
      <xdr:spPr>
        <a:xfrm>
          <a:off x="7819959" y="53073493"/>
          <a:ext cx="1702553" cy="303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107155</xdr:colOff>
      <xdr:row>279</xdr:row>
      <xdr:rowOff>54060</xdr:rowOff>
    </xdr:from>
    <xdr:to>
      <xdr:col>21</xdr:col>
      <xdr:colOff>83337</xdr:colOff>
      <xdr:row>280</xdr:row>
      <xdr:rowOff>81276</xdr:rowOff>
    </xdr:to>
    <xdr:sp macro="" textlink="">
      <xdr:nvSpPr>
        <xdr:cNvPr id="19" name="テキスト ボックス 18"/>
        <xdr:cNvSpPr txBox="1"/>
      </xdr:nvSpPr>
      <xdr:spPr>
        <a:xfrm>
          <a:off x="1907380" y="53089260"/>
          <a:ext cx="2376482" cy="303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77558</xdr:colOff>
      <xdr:row>280</xdr:row>
      <xdr:rowOff>42157</xdr:rowOff>
    </xdr:from>
    <xdr:to>
      <xdr:col>48</xdr:col>
      <xdr:colOff>30385</xdr:colOff>
      <xdr:row>283</xdr:row>
      <xdr:rowOff>320748</xdr:rowOff>
    </xdr:to>
    <xdr:sp macro="" textlink="">
      <xdr:nvSpPr>
        <xdr:cNvPr id="20" name="正方形/長方形 19"/>
        <xdr:cNvSpPr/>
      </xdr:nvSpPr>
      <xdr:spPr>
        <a:xfrm>
          <a:off x="7678508" y="53353582"/>
          <a:ext cx="1953077" cy="1059641"/>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１．５百万円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142426</xdr:colOff>
      <xdr:row>280</xdr:row>
      <xdr:rowOff>26905</xdr:rowOff>
    </xdr:from>
    <xdr:to>
      <xdr:col>20</xdr:col>
      <xdr:colOff>95253</xdr:colOff>
      <xdr:row>283</xdr:row>
      <xdr:rowOff>305496</xdr:rowOff>
    </xdr:to>
    <xdr:sp macro="" textlink="">
      <xdr:nvSpPr>
        <xdr:cNvPr id="21" name="正方形/長方形 20"/>
        <xdr:cNvSpPr/>
      </xdr:nvSpPr>
      <xdr:spPr>
        <a:xfrm>
          <a:off x="2142676" y="53338330"/>
          <a:ext cx="1953077" cy="1078691"/>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93320</xdr:colOff>
      <xdr:row>284</xdr:row>
      <xdr:rowOff>134186</xdr:rowOff>
    </xdr:from>
    <xdr:to>
      <xdr:col>48</xdr:col>
      <xdr:colOff>58847</xdr:colOff>
      <xdr:row>286</xdr:row>
      <xdr:rowOff>575965</xdr:rowOff>
    </xdr:to>
    <xdr:sp macro="" textlink="">
      <xdr:nvSpPr>
        <xdr:cNvPr id="22" name="大かっこ 21"/>
        <xdr:cNvSpPr/>
      </xdr:nvSpPr>
      <xdr:spPr>
        <a:xfrm>
          <a:off x="7694270" y="54550511"/>
          <a:ext cx="1965777" cy="698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及び印刷・発送経費等</a:t>
          </a:r>
        </a:p>
      </xdr:txBody>
    </xdr:sp>
    <xdr:clientData/>
  </xdr:twoCellAnchor>
  <xdr:twoCellAnchor>
    <xdr:from>
      <xdr:col>10</xdr:col>
      <xdr:colOff>154459</xdr:colOff>
      <xdr:row>284</xdr:row>
      <xdr:rowOff>64357</xdr:rowOff>
    </xdr:from>
    <xdr:to>
      <xdr:col>20</xdr:col>
      <xdr:colOff>119985</xdr:colOff>
      <xdr:row>286</xdr:row>
      <xdr:rowOff>506136</xdr:rowOff>
    </xdr:to>
    <xdr:sp macro="" textlink="">
      <xdr:nvSpPr>
        <xdr:cNvPr id="23" name="大かっこ 22"/>
        <xdr:cNvSpPr/>
      </xdr:nvSpPr>
      <xdr:spPr>
        <a:xfrm>
          <a:off x="2154709" y="54480682"/>
          <a:ext cx="1965776" cy="765629"/>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健康スコアリングレポートの作成及び分析等に係る経費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年度実績分）</a:t>
          </a:r>
        </a:p>
      </xdr:txBody>
    </xdr:sp>
    <xdr:clientData/>
  </xdr:twoCellAnchor>
  <xdr:twoCellAnchor>
    <xdr:from>
      <xdr:col>21</xdr:col>
      <xdr:colOff>183355</xdr:colOff>
      <xdr:row>279</xdr:row>
      <xdr:rowOff>54060</xdr:rowOff>
    </xdr:from>
    <xdr:to>
      <xdr:col>33</xdr:col>
      <xdr:colOff>159537</xdr:colOff>
      <xdr:row>280</xdr:row>
      <xdr:rowOff>81276</xdr:rowOff>
    </xdr:to>
    <xdr:sp macro="" textlink="">
      <xdr:nvSpPr>
        <xdr:cNvPr id="24" name="テキスト ボックス 23"/>
        <xdr:cNvSpPr txBox="1"/>
      </xdr:nvSpPr>
      <xdr:spPr>
        <a:xfrm>
          <a:off x="4383880" y="92179860"/>
          <a:ext cx="2376482" cy="37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23</xdr:col>
      <xdr:colOff>18601</xdr:colOff>
      <xdr:row>280</xdr:row>
      <xdr:rowOff>26905</xdr:rowOff>
    </xdr:from>
    <xdr:to>
      <xdr:col>32</xdr:col>
      <xdr:colOff>171453</xdr:colOff>
      <xdr:row>283</xdr:row>
      <xdr:rowOff>305496</xdr:rowOff>
    </xdr:to>
    <xdr:sp macro="" textlink="">
      <xdr:nvSpPr>
        <xdr:cNvPr id="25" name="正方形/長方形 24"/>
        <xdr:cNvSpPr/>
      </xdr:nvSpPr>
      <xdr:spPr>
        <a:xfrm>
          <a:off x="4619176" y="92505130"/>
          <a:ext cx="1953077" cy="1335866"/>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30634</xdr:colOff>
      <xdr:row>284</xdr:row>
      <xdr:rowOff>64357</xdr:rowOff>
    </xdr:from>
    <xdr:to>
      <xdr:col>32</xdr:col>
      <xdr:colOff>196185</xdr:colOff>
      <xdr:row>286</xdr:row>
      <xdr:rowOff>506136</xdr:rowOff>
    </xdr:to>
    <xdr:sp macro="" textlink="">
      <xdr:nvSpPr>
        <xdr:cNvPr id="26" name="大かっこ 25"/>
        <xdr:cNvSpPr/>
      </xdr:nvSpPr>
      <xdr:spPr>
        <a:xfrm>
          <a:off x="4631209" y="93952282"/>
          <a:ext cx="1965776" cy="1460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健康スコアリングレポートの作成及び分析等に係る経費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年度実績分）</a:t>
          </a:r>
        </a:p>
      </xdr:txBody>
    </xdr:sp>
    <xdr:clientData/>
  </xdr:twoCellAnchor>
  <xdr:oneCellAnchor>
    <xdr:from>
      <xdr:col>38</xdr:col>
      <xdr:colOff>105834</xdr:colOff>
      <xdr:row>38</xdr:row>
      <xdr:rowOff>148167</xdr:rowOff>
    </xdr:from>
    <xdr:ext cx="607859" cy="275717"/>
    <xdr:sp macro="" textlink="">
      <xdr:nvSpPr>
        <xdr:cNvPr id="2" name="テキスト ボックス 1"/>
        <xdr:cNvSpPr txBox="1"/>
      </xdr:nvSpPr>
      <xdr:spPr>
        <a:xfrm>
          <a:off x="7747001" y="13779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105834</xdr:colOff>
      <xdr:row>40</xdr:row>
      <xdr:rowOff>127000</xdr:rowOff>
    </xdr:from>
    <xdr:ext cx="607859" cy="275717"/>
    <xdr:sp macro="" textlink="">
      <xdr:nvSpPr>
        <xdr:cNvPr id="27" name="テキスト ボックス 26"/>
        <xdr:cNvSpPr txBox="1"/>
      </xdr:nvSpPr>
      <xdr:spPr>
        <a:xfrm>
          <a:off x="7747001" y="1477433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C320" sqref="AC320:AG320"/>
    </sheetView>
  </sheetViews>
  <sheetFormatPr defaultRowHeight="13.3" x14ac:dyDescent="0.25"/>
  <cols>
    <col min="1" max="49" width="2.61328125" customWidth="1"/>
    <col min="50" max="50" width="6.61328125" customWidth="1"/>
    <col min="51" max="51" width="8.61328125" hidden="1" customWidth="1"/>
    <col min="52" max="57" width="2.23046875" customWidth="1"/>
    <col min="62" max="62" width="27.84375" customWidth="1"/>
    <col min="63" max="63" width="12.23046875" customWidth="1"/>
  </cols>
  <sheetData>
    <row r="1" spans="1:50" ht="23.25" customHeight="1" x14ac:dyDescent="0.25">
      <c r="AP1" s="11"/>
      <c r="AQ1" s="11"/>
      <c r="AR1" s="11"/>
      <c r="AS1" s="11"/>
      <c r="AT1" s="11"/>
      <c r="AU1" s="11"/>
      <c r="AV1" s="11"/>
      <c r="AW1" s="2"/>
    </row>
    <row r="2" spans="1:50" ht="21.75" customHeight="1" thickBot="1" x14ac:dyDescent="0.3">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366</v>
      </c>
      <c r="AJ2" s="854" t="s">
        <v>745</v>
      </c>
      <c r="AK2" s="854"/>
      <c r="AL2" s="854"/>
      <c r="AM2" s="854"/>
      <c r="AN2" s="90" t="s">
        <v>366</v>
      </c>
      <c r="AO2" s="854">
        <v>21</v>
      </c>
      <c r="AP2" s="854"/>
      <c r="AQ2" s="854"/>
      <c r="AR2" s="91" t="s">
        <v>366</v>
      </c>
      <c r="AS2" s="855">
        <v>344</v>
      </c>
      <c r="AT2" s="855"/>
      <c r="AU2" s="855"/>
      <c r="AV2" s="90" t="str">
        <f>IF(AW2="","","-")</f>
        <v/>
      </c>
      <c r="AW2" s="856"/>
      <c r="AX2" s="856"/>
    </row>
    <row r="3" spans="1:50" ht="21" customHeight="1" thickBot="1" x14ac:dyDescent="0.3">
      <c r="A3" s="857" t="s">
        <v>680</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690</v>
      </c>
      <c r="AK3" s="859"/>
      <c r="AL3" s="859"/>
      <c r="AM3" s="859"/>
      <c r="AN3" s="859"/>
      <c r="AO3" s="859"/>
      <c r="AP3" s="859"/>
      <c r="AQ3" s="859"/>
      <c r="AR3" s="859"/>
      <c r="AS3" s="859"/>
      <c r="AT3" s="859"/>
      <c r="AU3" s="859"/>
      <c r="AV3" s="859"/>
      <c r="AW3" s="859"/>
      <c r="AX3" s="24" t="s">
        <v>61</v>
      </c>
    </row>
    <row r="4" spans="1:50" ht="24.75" customHeight="1" x14ac:dyDescent="0.25">
      <c r="A4" s="829" t="s">
        <v>23</v>
      </c>
      <c r="B4" s="830"/>
      <c r="C4" s="830"/>
      <c r="D4" s="830"/>
      <c r="E4" s="830"/>
      <c r="F4" s="830"/>
      <c r="G4" s="831" t="s">
        <v>691</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692</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5">
      <c r="A5" s="841" t="s">
        <v>63</v>
      </c>
      <c r="B5" s="842"/>
      <c r="C5" s="842"/>
      <c r="D5" s="842"/>
      <c r="E5" s="842"/>
      <c r="F5" s="843"/>
      <c r="G5" s="844" t="s">
        <v>693</v>
      </c>
      <c r="H5" s="845"/>
      <c r="I5" s="845"/>
      <c r="J5" s="845"/>
      <c r="K5" s="845"/>
      <c r="L5" s="845"/>
      <c r="M5" s="846" t="s">
        <v>62</v>
      </c>
      <c r="N5" s="847"/>
      <c r="O5" s="847"/>
      <c r="P5" s="847"/>
      <c r="Q5" s="847"/>
      <c r="R5" s="848"/>
      <c r="S5" s="849" t="s">
        <v>694</v>
      </c>
      <c r="T5" s="845"/>
      <c r="U5" s="845"/>
      <c r="V5" s="845"/>
      <c r="W5" s="845"/>
      <c r="X5" s="850"/>
      <c r="Y5" s="851" t="s">
        <v>3</v>
      </c>
      <c r="Z5" s="852"/>
      <c r="AA5" s="852"/>
      <c r="AB5" s="852"/>
      <c r="AC5" s="852"/>
      <c r="AD5" s="853"/>
      <c r="AE5" s="874" t="s">
        <v>695</v>
      </c>
      <c r="AF5" s="874"/>
      <c r="AG5" s="874"/>
      <c r="AH5" s="874"/>
      <c r="AI5" s="874"/>
      <c r="AJ5" s="874"/>
      <c r="AK5" s="874"/>
      <c r="AL5" s="874"/>
      <c r="AM5" s="874"/>
      <c r="AN5" s="874"/>
      <c r="AO5" s="874"/>
      <c r="AP5" s="875"/>
      <c r="AQ5" s="876" t="s">
        <v>781</v>
      </c>
      <c r="AR5" s="877"/>
      <c r="AS5" s="877"/>
      <c r="AT5" s="877"/>
      <c r="AU5" s="877"/>
      <c r="AV5" s="877"/>
      <c r="AW5" s="877"/>
      <c r="AX5" s="878"/>
    </row>
    <row r="6" spans="1:50" ht="39" customHeight="1" x14ac:dyDescent="0.2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5">
      <c r="A7" s="860" t="s">
        <v>20</v>
      </c>
      <c r="B7" s="861"/>
      <c r="C7" s="861"/>
      <c r="D7" s="861"/>
      <c r="E7" s="861"/>
      <c r="F7" s="862"/>
      <c r="G7" s="884" t="s">
        <v>696</v>
      </c>
      <c r="H7" s="885"/>
      <c r="I7" s="885"/>
      <c r="J7" s="885"/>
      <c r="K7" s="885"/>
      <c r="L7" s="885"/>
      <c r="M7" s="885"/>
      <c r="N7" s="885"/>
      <c r="O7" s="885"/>
      <c r="P7" s="885"/>
      <c r="Q7" s="885"/>
      <c r="R7" s="885"/>
      <c r="S7" s="885"/>
      <c r="T7" s="885"/>
      <c r="U7" s="885"/>
      <c r="V7" s="885"/>
      <c r="W7" s="885"/>
      <c r="X7" s="886"/>
      <c r="Y7" s="887" t="s">
        <v>351</v>
      </c>
      <c r="Z7" s="706"/>
      <c r="AA7" s="706"/>
      <c r="AB7" s="706"/>
      <c r="AC7" s="706"/>
      <c r="AD7" s="888"/>
      <c r="AE7" s="816" t="s">
        <v>696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2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80.150000000000006" customHeight="1" x14ac:dyDescent="0.25">
      <c r="A9" s="789" t="s">
        <v>21</v>
      </c>
      <c r="B9" s="790"/>
      <c r="C9" s="790"/>
      <c r="D9" s="790"/>
      <c r="E9" s="790"/>
      <c r="F9" s="790"/>
      <c r="G9" s="871" t="s">
        <v>697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5">
      <c r="A10" s="777" t="s">
        <v>28</v>
      </c>
      <c r="B10" s="778"/>
      <c r="C10" s="778"/>
      <c r="D10" s="778"/>
      <c r="E10" s="778"/>
      <c r="F10" s="778"/>
      <c r="G10" s="779" t="s">
        <v>698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5">
      <c r="A11" s="777" t="s">
        <v>5</v>
      </c>
      <c r="B11" s="778"/>
      <c r="C11" s="778"/>
      <c r="D11" s="778"/>
      <c r="E11" s="778"/>
      <c r="F11" s="782"/>
      <c r="G11" s="783" t="str">
        <f>入力規則等!P10</f>
        <v>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5">
      <c r="A12" s="786" t="s">
        <v>22</v>
      </c>
      <c r="B12" s="787"/>
      <c r="C12" s="787"/>
      <c r="D12" s="787"/>
      <c r="E12" s="787"/>
      <c r="F12" s="788"/>
      <c r="G12" s="792"/>
      <c r="H12" s="793"/>
      <c r="I12" s="793"/>
      <c r="J12" s="793"/>
      <c r="K12" s="793"/>
      <c r="L12" s="793"/>
      <c r="M12" s="793"/>
      <c r="N12" s="793"/>
      <c r="O12" s="793"/>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2"/>
    </row>
    <row r="13" spans="1:50" ht="21" customHeight="1" x14ac:dyDescent="0.25">
      <c r="A13" s="326"/>
      <c r="B13" s="327"/>
      <c r="C13" s="327"/>
      <c r="D13" s="327"/>
      <c r="E13" s="327"/>
      <c r="F13" s="328"/>
      <c r="G13" s="806" t="s">
        <v>6</v>
      </c>
      <c r="H13" s="807"/>
      <c r="I13" s="823" t="s">
        <v>7</v>
      </c>
      <c r="J13" s="824"/>
      <c r="K13" s="824"/>
      <c r="L13" s="824"/>
      <c r="M13" s="824"/>
      <c r="N13" s="824"/>
      <c r="O13" s="825"/>
      <c r="P13" s="717">
        <v>124</v>
      </c>
      <c r="Q13" s="718"/>
      <c r="R13" s="718"/>
      <c r="S13" s="718"/>
      <c r="T13" s="718"/>
      <c r="U13" s="718"/>
      <c r="V13" s="719"/>
      <c r="W13" s="717">
        <v>34</v>
      </c>
      <c r="X13" s="718"/>
      <c r="Y13" s="718"/>
      <c r="Z13" s="718"/>
      <c r="AA13" s="718"/>
      <c r="AB13" s="718"/>
      <c r="AC13" s="719"/>
      <c r="AD13" s="717">
        <v>33</v>
      </c>
      <c r="AE13" s="718"/>
      <c r="AF13" s="718"/>
      <c r="AG13" s="718"/>
      <c r="AH13" s="718"/>
      <c r="AI13" s="718"/>
      <c r="AJ13" s="719"/>
      <c r="AK13" s="717">
        <v>168</v>
      </c>
      <c r="AL13" s="718"/>
      <c r="AM13" s="718"/>
      <c r="AN13" s="718"/>
      <c r="AO13" s="718"/>
      <c r="AP13" s="718"/>
      <c r="AQ13" s="719"/>
      <c r="AR13" s="754">
        <v>196</v>
      </c>
      <c r="AS13" s="755"/>
      <c r="AT13" s="755"/>
      <c r="AU13" s="755"/>
      <c r="AV13" s="755"/>
      <c r="AW13" s="755"/>
      <c r="AX13" s="826"/>
    </row>
    <row r="14" spans="1:50" ht="21" customHeight="1" x14ac:dyDescent="0.25">
      <c r="A14" s="326"/>
      <c r="B14" s="327"/>
      <c r="C14" s="327"/>
      <c r="D14" s="327"/>
      <c r="E14" s="327"/>
      <c r="F14" s="328"/>
      <c r="G14" s="808"/>
      <c r="H14" s="809"/>
      <c r="I14" s="801" t="s">
        <v>8</v>
      </c>
      <c r="J14" s="802"/>
      <c r="K14" s="802"/>
      <c r="L14" s="802"/>
      <c r="M14" s="802"/>
      <c r="N14" s="802"/>
      <c r="O14" s="803"/>
      <c r="P14" s="717" t="s">
        <v>696</v>
      </c>
      <c r="Q14" s="718"/>
      <c r="R14" s="718"/>
      <c r="S14" s="718"/>
      <c r="T14" s="718"/>
      <c r="U14" s="718"/>
      <c r="V14" s="719"/>
      <c r="W14" s="717" t="s">
        <v>696</v>
      </c>
      <c r="X14" s="718"/>
      <c r="Y14" s="718"/>
      <c r="Z14" s="718"/>
      <c r="AA14" s="718"/>
      <c r="AB14" s="718"/>
      <c r="AC14" s="719"/>
      <c r="AD14" s="717" t="s">
        <v>696</v>
      </c>
      <c r="AE14" s="718"/>
      <c r="AF14" s="718"/>
      <c r="AG14" s="718"/>
      <c r="AH14" s="718"/>
      <c r="AI14" s="718"/>
      <c r="AJ14" s="719"/>
      <c r="AK14" s="717" t="s">
        <v>730</v>
      </c>
      <c r="AL14" s="718"/>
      <c r="AM14" s="718"/>
      <c r="AN14" s="718"/>
      <c r="AO14" s="718"/>
      <c r="AP14" s="718"/>
      <c r="AQ14" s="719"/>
      <c r="AR14" s="812"/>
      <c r="AS14" s="812"/>
      <c r="AT14" s="812"/>
      <c r="AU14" s="812"/>
      <c r="AV14" s="812"/>
      <c r="AW14" s="812"/>
      <c r="AX14" s="813"/>
    </row>
    <row r="15" spans="1:50" ht="21" customHeight="1" x14ac:dyDescent="0.25">
      <c r="A15" s="326"/>
      <c r="B15" s="327"/>
      <c r="C15" s="327"/>
      <c r="D15" s="327"/>
      <c r="E15" s="327"/>
      <c r="F15" s="328"/>
      <c r="G15" s="808"/>
      <c r="H15" s="809"/>
      <c r="I15" s="801" t="s">
        <v>48</v>
      </c>
      <c r="J15" s="814"/>
      <c r="K15" s="814"/>
      <c r="L15" s="814"/>
      <c r="M15" s="814"/>
      <c r="N15" s="814"/>
      <c r="O15" s="815"/>
      <c r="P15" s="717" t="s">
        <v>696</v>
      </c>
      <c r="Q15" s="718"/>
      <c r="R15" s="718"/>
      <c r="S15" s="718"/>
      <c r="T15" s="718"/>
      <c r="U15" s="718"/>
      <c r="V15" s="719"/>
      <c r="W15" s="717" t="s">
        <v>696</v>
      </c>
      <c r="X15" s="718"/>
      <c r="Y15" s="718"/>
      <c r="Z15" s="718"/>
      <c r="AA15" s="718"/>
      <c r="AB15" s="718"/>
      <c r="AC15" s="719"/>
      <c r="AD15" s="717" t="s">
        <v>696</v>
      </c>
      <c r="AE15" s="718"/>
      <c r="AF15" s="718"/>
      <c r="AG15" s="718"/>
      <c r="AH15" s="718"/>
      <c r="AI15" s="718"/>
      <c r="AJ15" s="719"/>
      <c r="AK15" s="717" t="s">
        <v>730</v>
      </c>
      <c r="AL15" s="718"/>
      <c r="AM15" s="718"/>
      <c r="AN15" s="718"/>
      <c r="AO15" s="718"/>
      <c r="AP15" s="718"/>
      <c r="AQ15" s="719"/>
      <c r="AR15" s="717" t="s">
        <v>769</v>
      </c>
      <c r="AS15" s="718"/>
      <c r="AT15" s="718"/>
      <c r="AU15" s="718"/>
      <c r="AV15" s="718"/>
      <c r="AW15" s="718"/>
      <c r="AX15" s="827"/>
    </row>
    <row r="16" spans="1:50" ht="21" customHeight="1" x14ac:dyDescent="0.25">
      <c r="A16" s="326"/>
      <c r="B16" s="327"/>
      <c r="C16" s="327"/>
      <c r="D16" s="327"/>
      <c r="E16" s="327"/>
      <c r="F16" s="328"/>
      <c r="G16" s="808"/>
      <c r="H16" s="809"/>
      <c r="I16" s="801" t="s">
        <v>49</v>
      </c>
      <c r="J16" s="814"/>
      <c r="K16" s="814"/>
      <c r="L16" s="814"/>
      <c r="M16" s="814"/>
      <c r="N16" s="814"/>
      <c r="O16" s="815"/>
      <c r="P16" s="717" t="s">
        <v>696</v>
      </c>
      <c r="Q16" s="718"/>
      <c r="R16" s="718"/>
      <c r="S16" s="718"/>
      <c r="T16" s="718"/>
      <c r="U16" s="718"/>
      <c r="V16" s="719"/>
      <c r="W16" s="717" t="s">
        <v>696</v>
      </c>
      <c r="X16" s="718"/>
      <c r="Y16" s="718"/>
      <c r="Z16" s="718"/>
      <c r="AA16" s="718"/>
      <c r="AB16" s="718"/>
      <c r="AC16" s="719"/>
      <c r="AD16" s="717" t="s">
        <v>696</v>
      </c>
      <c r="AE16" s="718"/>
      <c r="AF16" s="718"/>
      <c r="AG16" s="718"/>
      <c r="AH16" s="718"/>
      <c r="AI16" s="718"/>
      <c r="AJ16" s="719"/>
      <c r="AK16" s="717" t="s">
        <v>730</v>
      </c>
      <c r="AL16" s="718"/>
      <c r="AM16" s="718"/>
      <c r="AN16" s="718"/>
      <c r="AO16" s="718"/>
      <c r="AP16" s="718"/>
      <c r="AQ16" s="719"/>
      <c r="AR16" s="819"/>
      <c r="AS16" s="820"/>
      <c r="AT16" s="820"/>
      <c r="AU16" s="820"/>
      <c r="AV16" s="820"/>
      <c r="AW16" s="820"/>
      <c r="AX16" s="821"/>
    </row>
    <row r="17" spans="1:50" ht="24.75" customHeight="1" x14ac:dyDescent="0.25">
      <c r="A17" s="326"/>
      <c r="B17" s="327"/>
      <c r="C17" s="327"/>
      <c r="D17" s="327"/>
      <c r="E17" s="327"/>
      <c r="F17" s="328"/>
      <c r="G17" s="808"/>
      <c r="H17" s="809"/>
      <c r="I17" s="801" t="s">
        <v>47</v>
      </c>
      <c r="J17" s="802"/>
      <c r="K17" s="802"/>
      <c r="L17" s="802"/>
      <c r="M17" s="802"/>
      <c r="N17" s="802"/>
      <c r="O17" s="803"/>
      <c r="P17" s="717" t="s">
        <v>696</v>
      </c>
      <c r="Q17" s="718"/>
      <c r="R17" s="718"/>
      <c r="S17" s="718"/>
      <c r="T17" s="718"/>
      <c r="U17" s="718"/>
      <c r="V17" s="719"/>
      <c r="W17" s="717" t="s">
        <v>696</v>
      </c>
      <c r="X17" s="718"/>
      <c r="Y17" s="718"/>
      <c r="Z17" s="718"/>
      <c r="AA17" s="718"/>
      <c r="AB17" s="718"/>
      <c r="AC17" s="719"/>
      <c r="AD17" s="717" t="s">
        <v>696</v>
      </c>
      <c r="AE17" s="718"/>
      <c r="AF17" s="718"/>
      <c r="AG17" s="718"/>
      <c r="AH17" s="718"/>
      <c r="AI17" s="718"/>
      <c r="AJ17" s="719"/>
      <c r="AK17" s="717" t="s">
        <v>730</v>
      </c>
      <c r="AL17" s="718"/>
      <c r="AM17" s="718"/>
      <c r="AN17" s="718"/>
      <c r="AO17" s="718"/>
      <c r="AP17" s="718"/>
      <c r="AQ17" s="719"/>
      <c r="AR17" s="804"/>
      <c r="AS17" s="804"/>
      <c r="AT17" s="804"/>
      <c r="AU17" s="804"/>
      <c r="AV17" s="804"/>
      <c r="AW17" s="804"/>
      <c r="AX17" s="805"/>
    </row>
    <row r="18" spans="1:50" ht="24.75" customHeight="1" x14ac:dyDescent="0.25">
      <c r="A18" s="326"/>
      <c r="B18" s="327"/>
      <c r="C18" s="327"/>
      <c r="D18" s="327"/>
      <c r="E18" s="327"/>
      <c r="F18" s="328"/>
      <c r="G18" s="810"/>
      <c r="H18" s="811"/>
      <c r="I18" s="794" t="s">
        <v>18</v>
      </c>
      <c r="J18" s="795"/>
      <c r="K18" s="795"/>
      <c r="L18" s="795"/>
      <c r="M18" s="795"/>
      <c r="N18" s="795"/>
      <c r="O18" s="796"/>
      <c r="P18" s="797">
        <f>SUM(P13:V17)</f>
        <v>124</v>
      </c>
      <c r="Q18" s="798"/>
      <c r="R18" s="798"/>
      <c r="S18" s="798"/>
      <c r="T18" s="798"/>
      <c r="U18" s="798"/>
      <c r="V18" s="799"/>
      <c r="W18" s="797">
        <f>SUM(W13:AC17)</f>
        <v>34</v>
      </c>
      <c r="X18" s="798"/>
      <c r="Y18" s="798"/>
      <c r="Z18" s="798"/>
      <c r="AA18" s="798"/>
      <c r="AB18" s="798"/>
      <c r="AC18" s="799"/>
      <c r="AD18" s="797">
        <f>SUM(AD13:AJ17)</f>
        <v>33</v>
      </c>
      <c r="AE18" s="798"/>
      <c r="AF18" s="798"/>
      <c r="AG18" s="798"/>
      <c r="AH18" s="798"/>
      <c r="AI18" s="798"/>
      <c r="AJ18" s="799"/>
      <c r="AK18" s="797">
        <f>SUM(AK13:AQ17)</f>
        <v>168</v>
      </c>
      <c r="AL18" s="798"/>
      <c r="AM18" s="798"/>
      <c r="AN18" s="798"/>
      <c r="AO18" s="798"/>
      <c r="AP18" s="798"/>
      <c r="AQ18" s="799"/>
      <c r="AR18" s="797">
        <f>SUM(AR13:AX17)</f>
        <v>196</v>
      </c>
      <c r="AS18" s="798"/>
      <c r="AT18" s="798"/>
      <c r="AU18" s="798"/>
      <c r="AV18" s="798"/>
      <c r="AW18" s="798"/>
      <c r="AX18" s="800"/>
    </row>
    <row r="19" spans="1:50" ht="24.75" customHeight="1" x14ac:dyDescent="0.25">
      <c r="A19" s="326"/>
      <c r="B19" s="327"/>
      <c r="C19" s="327"/>
      <c r="D19" s="327"/>
      <c r="E19" s="327"/>
      <c r="F19" s="328"/>
      <c r="G19" s="769" t="s">
        <v>9</v>
      </c>
      <c r="H19" s="770"/>
      <c r="I19" s="770"/>
      <c r="J19" s="770"/>
      <c r="K19" s="770"/>
      <c r="L19" s="770"/>
      <c r="M19" s="770"/>
      <c r="N19" s="770"/>
      <c r="O19" s="770"/>
      <c r="P19" s="717">
        <v>9.4</v>
      </c>
      <c r="Q19" s="718"/>
      <c r="R19" s="718"/>
      <c r="S19" s="718"/>
      <c r="T19" s="718"/>
      <c r="U19" s="718"/>
      <c r="V19" s="719"/>
      <c r="W19" s="717">
        <v>10.5</v>
      </c>
      <c r="X19" s="718"/>
      <c r="Y19" s="718"/>
      <c r="Z19" s="718"/>
      <c r="AA19" s="718"/>
      <c r="AB19" s="718"/>
      <c r="AC19" s="719"/>
      <c r="AD19" s="717">
        <v>22.5</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25">
      <c r="A20" s="326"/>
      <c r="B20" s="327"/>
      <c r="C20" s="327"/>
      <c r="D20" s="327"/>
      <c r="E20" s="327"/>
      <c r="F20" s="328"/>
      <c r="G20" s="769" t="s">
        <v>10</v>
      </c>
      <c r="H20" s="770"/>
      <c r="I20" s="770"/>
      <c r="J20" s="770"/>
      <c r="K20" s="770"/>
      <c r="L20" s="770"/>
      <c r="M20" s="770"/>
      <c r="N20" s="770"/>
      <c r="O20" s="770"/>
      <c r="P20" s="765">
        <f>IF(P18=0, "-", SUM(P19)/P18)</f>
        <v>7.5806451612903225E-2</v>
      </c>
      <c r="Q20" s="765"/>
      <c r="R20" s="765"/>
      <c r="S20" s="765"/>
      <c r="T20" s="765"/>
      <c r="U20" s="765"/>
      <c r="V20" s="765"/>
      <c r="W20" s="765">
        <f>IF(W18=0, "-", SUM(W19)/W18)</f>
        <v>0.30882352941176472</v>
      </c>
      <c r="X20" s="765"/>
      <c r="Y20" s="765"/>
      <c r="Z20" s="765"/>
      <c r="AA20" s="765"/>
      <c r="AB20" s="765"/>
      <c r="AC20" s="765"/>
      <c r="AD20" s="765">
        <f>IF(AD18=0, "-", SUM(AD19)/AD18)</f>
        <v>0.68181818181818177</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5">
      <c r="A21" s="789"/>
      <c r="B21" s="790"/>
      <c r="C21" s="790"/>
      <c r="D21" s="790"/>
      <c r="E21" s="790"/>
      <c r="F21" s="791"/>
      <c r="G21" s="763" t="s">
        <v>319</v>
      </c>
      <c r="H21" s="764"/>
      <c r="I21" s="764"/>
      <c r="J21" s="764"/>
      <c r="K21" s="764"/>
      <c r="L21" s="764"/>
      <c r="M21" s="764"/>
      <c r="N21" s="764"/>
      <c r="O21" s="764"/>
      <c r="P21" s="765">
        <f>IF(P19=0, "-", SUM(P19)/SUM(P13,P14))</f>
        <v>7.5806451612903225E-2</v>
      </c>
      <c r="Q21" s="765"/>
      <c r="R21" s="765"/>
      <c r="S21" s="765"/>
      <c r="T21" s="765"/>
      <c r="U21" s="765"/>
      <c r="V21" s="765"/>
      <c r="W21" s="765">
        <f>IF(W19=0, "-", SUM(W19)/SUM(W13,W14))</f>
        <v>0.30882352941176472</v>
      </c>
      <c r="X21" s="765"/>
      <c r="Y21" s="765"/>
      <c r="Z21" s="765"/>
      <c r="AA21" s="765"/>
      <c r="AB21" s="765"/>
      <c r="AC21" s="765"/>
      <c r="AD21" s="765">
        <f>IF(AD19=0, "-", SUM(AD19)/SUM(AD13,AD14))</f>
        <v>0.68181818181818177</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5">
      <c r="A22" s="723" t="s">
        <v>675</v>
      </c>
      <c r="B22" s="724"/>
      <c r="C22" s="724"/>
      <c r="D22" s="724"/>
      <c r="E22" s="724"/>
      <c r="F22" s="725"/>
      <c r="G22" s="729" t="s">
        <v>308</v>
      </c>
      <c r="H22" s="569"/>
      <c r="I22" s="569"/>
      <c r="J22" s="569"/>
      <c r="K22" s="569"/>
      <c r="L22" s="569"/>
      <c r="M22" s="569"/>
      <c r="N22" s="569"/>
      <c r="O22" s="570"/>
      <c r="P22" s="730" t="s">
        <v>673</v>
      </c>
      <c r="Q22" s="569"/>
      <c r="R22" s="569"/>
      <c r="S22" s="569"/>
      <c r="T22" s="569"/>
      <c r="U22" s="569"/>
      <c r="V22" s="570"/>
      <c r="W22" s="730" t="s">
        <v>674</v>
      </c>
      <c r="X22" s="569"/>
      <c r="Y22" s="569"/>
      <c r="Z22" s="569"/>
      <c r="AA22" s="569"/>
      <c r="AB22" s="569"/>
      <c r="AC22" s="570"/>
      <c r="AD22" s="730" t="s">
        <v>307</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25">
      <c r="A23" s="726"/>
      <c r="B23" s="727"/>
      <c r="C23" s="727"/>
      <c r="D23" s="727"/>
      <c r="E23" s="727"/>
      <c r="F23" s="728"/>
      <c r="G23" s="751" t="s">
        <v>699</v>
      </c>
      <c r="H23" s="752"/>
      <c r="I23" s="752"/>
      <c r="J23" s="752"/>
      <c r="K23" s="752"/>
      <c r="L23" s="752"/>
      <c r="M23" s="752"/>
      <c r="N23" s="752"/>
      <c r="O23" s="753"/>
      <c r="P23" s="754">
        <v>165</v>
      </c>
      <c r="Q23" s="755"/>
      <c r="R23" s="755"/>
      <c r="S23" s="755"/>
      <c r="T23" s="755"/>
      <c r="U23" s="755"/>
      <c r="V23" s="756"/>
      <c r="W23" s="754">
        <v>193</v>
      </c>
      <c r="X23" s="755"/>
      <c r="Y23" s="755"/>
      <c r="Z23" s="755"/>
      <c r="AA23" s="755"/>
      <c r="AB23" s="755"/>
      <c r="AC23" s="756"/>
      <c r="AD23" s="757" t="s">
        <v>784</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25">
      <c r="A24" s="726"/>
      <c r="B24" s="727"/>
      <c r="C24" s="727"/>
      <c r="D24" s="727"/>
      <c r="E24" s="727"/>
      <c r="F24" s="728"/>
      <c r="G24" s="720" t="s">
        <v>700</v>
      </c>
      <c r="H24" s="721"/>
      <c r="I24" s="721"/>
      <c r="J24" s="721"/>
      <c r="K24" s="721"/>
      <c r="L24" s="721"/>
      <c r="M24" s="721"/>
      <c r="N24" s="721"/>
      <c r="O24" s="722"/>
      <c r="P24" s="717">
        <v>2</v>
      </c>
      <c r="Q24" s="718"/>
      <c r="R24" s="718"/>
      <c r="S24" s="718"/>
      <c r="T24" s="718"/>
      <c r="U24" s="718"/>
      <c r="V24" s="719"/>
      <c r="W24" s="717">
        <v>2.5</v>
      </c>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x14ac:dyDescent="0.25">
      <c r="A25" s="726"/>
      <c r="B25" s="727"/>
      <c r="C25" s="727"/>
      <c r="D25" s="727"/>
      <c r="E25" s="727"/>
      <c r="F25" s="728"/>
      <c r="G25" s="720" t="s">
        <v>701</v>
      </c>
      <c r="H25" s="721"/>
      <c r="I25" s="721"/>
      <c r="J25" s="721"/>
      <c r="K25" s="721"/>
      <c r="L25" s="721"/>
      <c r="M25" s="721"/>
      <c r="N25" s="721"/>
      <c r="O25" s="722"/>
      <c r="P25" s="717">
        <v>0.5</v>
      </c>
      <c r="Q25" s="718"/>
      <c r="R25" s="718"/>
      <c r="S25" s="718"/>
      <c r="T25" s="718"/>
      <c r="U25" s="718"/>
      <c r="V25" s="719"/>
      <c r="W25" s="717">
        <v>0.5</v>
      </c>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2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2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2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3">
      <c r="A29" s="726"/>
      <c r="B29" s="727"/>
      <c r="C29" s="727"/>
      <c r="D29" s="727"/>
      <c r="E29" s="727"/>
      <c r="F29" s="728"/>
      <c r="G29" s="317" t="s">
        <v>18</v>
      </c>
      <c r="H29" s="737"/>
      <c r="I29" s="737"/>
      <c r="J29" s="737"/>
      <c r="K29" s="737"/>
      <c r="L29" s="737"/>
      <c r="M29" s="737"/>
      <c r="N29" s="737"/>
      <c r="O29" s="738"/>
      <c r="P29" s="739">
        <f>AK13</f>
        <v>168</v>
      </c>
      <c r="Q29" s="740"/>
      <c r="R29" s="740"/>
      <c r="S29" s="740"/>
      <c r="T29" s="740"/>
      <c r="U29" s="740"/>
      <c r="V29" s="741"/>
      <c r="W29" s="742">
        <f>AR13</f>
        <v>196</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25">
      <c r="A30" s="745" t="s">
        <v>662</v>
      </c>
      <c r="B30" s="746"/>
      <c r="C30" s="746"/>
      <c r="D30" s="746"/>
      <c r="E30" s="746"/>
      <c r="F30" s="747"/>
      <c r="G30" s="748" t="s">
        <v>770</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25">
      <c r="A31" s="667" t="s">
        <v>663</v>
      </c>
      <c r="B31" s="168"/>
      <c r="C31" s="168"/>
      <c r="D31" s="168"/>
      <c r="E31" s="168"/>
      <c r="F31" s="169"/>
      <c r="G31" s="708" t="s">
        <v>655</v>
      </c>
      <c r="H31" s="709"/>
      <c r="I31" s="709"/>
      <c r="J31" s="709"/>
      <c r="K31" s="709"/>
      <c r="L31" s="709"/>
      <c r="M31" s="709"/>
      <c r="N31" s="709"/>
      <c r="O31" s="709"/>
      <c r="P31" s="710" t="s">
        <v>654</v>
      </c>
      <c r="Q31" s="709"/>
      <c r="R31" s="709"/>
      <c r="S31" s="709"/>
      <c r="T31" s="709"/>
      <c r="U31" s="709"/>
      <c r="V31" s="709"/>
      <c r="W31" s="709"/>
      <c r="X31" s="711"/>
      <c r="Y31" s="712"/>
      <c r="Z31" s="713"/>
      <c r="AA31" s="714"/>
      <c r="AB31" s="645" t="s">
        <v>11</v>
      </c>
      <c r="AC31" s="645"/>
      <c r="AD31" s="645"/>
      <c r="AE31" s="131" t="s">
        <v>499</v>
      </c>
      <c r="AF31" s="715"/>
      <c r="AG31" s="715"/>
      <c r="AH31" s="716"/>
      <c r="AI31" s="131" t="s">
        <v>651</v>
      </c>
      <c r="AJ31" s="715"/>
      <c r="AK31" s="715"/>
      <c r="AL31" s="716"/>
      <c r="AM31" s="131" t="s">
        <v>467</v>
      </c>
      <c r="AN31" s="715"/>
      <c r="AO31" s="715"/>
      <c r="AP31" s="716"/>
      <c r="AQ31" s="642" t="s">
        <v>498</v>
      </c>
      <c r="AR31" s="643"/>
      <c r="AS31" s="643"/>
      <c r="AT31" s="644"/>
      <c r="AU31" s="642" t="s">
        <v>676</v>
      </c>
      <c r="AV31" s="643"/>
      <c r="AW31" s="643"/>
      <c r="AX31" s="652"/>
    </row>
    <row r="32" spans="1:50" ht="23.25" customHeight="1" x14ac:dyDescent="0.25">
      <c r="A32" s="667"/>
      <c r="B32" s="168"/>
      <c r="C32" s="168"/>
      <c r="D32" s="168"/>
      <c r="E32" s="168"/>
      <c r="F32" s="169"/>
      <c r="G32" s="749" t="s">
        <v>771</v>
      </c>
      <c r="H32" s="654"/>
      <c r="I32" s="654"/>
      <c r="J32" s="654"/>
      <c r="K32" s="654"/>
      <c r="L32" s="654"/>
      <c r="M32" s="654"/>
      <c r="N32" s="654"/>
      <c r="O32" s="654"/>
      <c r="P32" s="657" t="s">
        <v>710</v>
      </c>
      <c r="Q32" s="658"/>
      <c r="R32" s="658"/>
      <c r="S32" s="658"/>
      <c r="T32" s="658"/>
      <c r="U32" s="658"/>
      <c r="V32" s="658"/>
      <c r="W32" s="658"/>
      <c r="X32" s="659"/>
      <c r="Y32" s="663" t="s">
        <v>52</v>
      </c>
      <c r="Z32" s="664"/>
      <c r="AA32" s="665"/>
      <c r="AB32" s="666" t="s">
        <v>704</v>
      </c>
      <c r="AC32" s="666"/>
      <c r="AD32" s="666"/>
      <c r="AE32" s="635">
        <v>1392</v>
      </c>
      <c r="AF32" s="635"/>
      <c r="AG32" s="635"/>
      <c r="AH32" s="635"/>
      <c r="AI32" s="635">
        <v>1368</v>
      </c>
      <c r="AJ32" s="635"/>
      <c r="AK32" s="635"/>
      <c r="AL32" s="635"/>
      <c r="AM32" s="635">
        <v>2835</v>
      </c>
      <c r="AN32" s="635"/>
      <c r="AO32" s="635"/>
      <c r="AP32" s="635"/>
      <c r="AQ32" s="681" t="s">
        <v>731</v>
      </c>
      <c r="AR32" s="635"/>
      <c r="AS32" s="635"/>
      <c r="AT32" s="635"/>
      <c r="AU32" s="108" t="s">
        <v>731</v>
      </c>
      <c r="AV32" s="637"/>
      <c r="AW32" s="637"/>
      <c r="AX32" s="638"/>
    </row>
    <row r="33" spans="1:51" ht="23.25" customHeight="1" x14ac:dyDescent="0.2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704</v>
      </c>
      <c r="AC33" s="666"/>
      <c r="AD33" s="666"/>
      <c r="AE33" s="635">
        <v>1392</v>
      </c>
      <c r="AF33" s="635"/>
      <c r="AG33" s="635"/>
      <c r="AH33" s="635"/>
      <c r="AI33" s="635">
        <v>1368</v>
      </c>
      <c r="AJ33" s="635"/>
      <c r="AK33" s="635"/>
      <c r="AL33" s="635"/>
      <c r="AM33" s="635">
        <v>2835</v>
      </c>
      <c r="AN33" s="635"/>
      <c r="AO33" s="635"/>
      <c r="AP33" s="635"/>
      <c r="AQ33" s="635">
        <v>1469</v>
      </c>
      <c r="AR33" s="635"/>
      <c r="AS33" s="635"/>
      <c r="AT33" s="635"/>
      <c r="AU33" s="108">
        <f>1388+85</f>
        <v>1473</v>
      </c>
      <c r="AV33" s="637"/>
      <c r="AW33" s="637"/>
      <c r="AX33" s="638"/>
    </row>
    <row r="34" spans="1:51" ht="23.25" customHeight="1" x14ac:dyDescent="0.25">
      <c r="A34" s="699" t="s">
        <v>664</v>
      </c>
      <c r="B34" s="700"/>
      <c r="C34" s="700"/>
      <c r="D34" s="700"/>
      <c r="E34" s="700"/>
      <c r="F34" s="701"/>
      <c r="G34" s="191" t="s">
        <v>665</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499</v>
      </c>
      <c r="AF34" s="191"/>
      <c r="AG34" s="191"/>
      <c r="AH34" s="192"/>
      <c r="AI34" s="190" t="s">
        <v>651</v>
      </c>
      <c r="AJ34" s="191"/>
      <c r="AK34" s="191"/>
      <c r="AL34" s="192"/>
      <c r="AM34" s="190" t="s">
        <v>467</v>
      </c>
      <c r="AN34" s="191"/>
      <c r="AO34" s="191"/>
      <c r="AP34" s="192"/>
      <c r="AQ34" s="646" t="s">
        <v>677</v>
      </c>
      <c r="AR34" s="647"/>
      <c r="AS34" s="647"/>
      <c r="AT34" s="647"/>
      <c r="AU34" s="647"/>
      <c r="AV34" s="647"/>
      <c r="AW34" s="647"/>
      <c r="AX34" s="648"/>
    </row>
    <row r="35" spans="1:51" ht="23.25" customHeight="1" x14ac:dyDescent="0.25">
      <c r="A35" s="702"/>
      <c r="B35" s="703"/>
      <c r="C35" s="703"/>
      <c r="D35" s="703"/>
      <c r="E35" s="703"/>
      <c r="F35" s="704"/>
      <c r="G35" s="671" t="s">
        <v>713</v>
      </c>
      <c r="H35" s="672"/>
      <c r="I35" s="672"/>
      <c r="J35" s="672"/>
      <c r="K35" s="672"/>
      <c r="L35" s="672"/>
      <c r="M35" s="672"/>
      <c r="N35" s="672"/>
      <c r="O35" s="672"/>
      <c r="P35" s="672"/>
      <c r="Q35" s="672"/>
      <c r="R35" s="672"/>
      <c r="S35" s="672"/>
      <c r="T35" s="672"/>
      <c r="U35" s="672"/>
      <c r="V35" s="672"/>
      <c r="W35" s="672"/>
      <c r="X35" s="672"/>
      <c r="Y35" s="675" t="s">
        <v>664</v>
      </c>
      <c r="Z35" s="676"/>
      <c r="AA35" s="677"/>
      <c r="AB35" s="678" t="s">
        <v>714</v>
      </c>
      <c r="AC35" s="679"/>
      <c r="AD35" s="680"/>
      <c r="AE35" s="681">
        <v>3.2</v>
      </c>
      <c r="AF35" s="681"/>
      <c r="AG35" s="681"/>
      <c r="AH35" s="681"/>
      <c r="AI35" s="681">
        <v>5.5</v>
      </c>
      <c r="AJ35" s="681"/>
      <c r="AK35" s="681"/>
      <c r="AL35" s="681"/>
      <c r="AM35" s="681">
        <v>7.2</v>
      </c>
      <c r="AN35" s="681"/>
      <c r="AO35" s="681"/>
      <c r="AP35" s="681"/>
      <c r="AQ35" s="108">
        <v>31.9</v>
      </c>
      <c r="AR35" s="102"/>
      <c r="AS35" s="102"/>
      <c r="AT35" s="102"/>
      <c r="AU35" s="102"/>
      <c r="AV35" s="102"/>
      <c r="AW35" s="102"/>
      <c r="AX35" s="103"/>
    </row>
    <row r="36" spans="1:51" ht="46.5" customHeight="1" x14ac:dyDescent="0.2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667</v>
      </c>
      <c r="Z36" s="668"/>
      <c r="AA36" s="669"/>
      <c r="AB36" s="631" t="s">
        <v>715</v>
      </c>
      <c r="AC36" s="632"/>
      <c r="AD36" s="633"/>
      <c r="AE36" s="634" t="s">
        <v>716</v>
      </c>
      <c r="AF36" s="634"/>
      <c r="AG36" s="634"/>
      <c r="AH36" s="634"/>
      <c r="AI36" s="634" t="s">
        <v>717</v>
      </c>
      <c r="AJ36" s="634"/>
      <c r="AK36" s="634"/>
      <c r="AL36" s="634"/>
      <c r="AM36" s="634" t="s">
        <v>762</v>
      </c>
      <c r="AN36" s="634"/>
      <c r="AO36" s="634"/>
      <c r="AP36" s="634"/>
      <c r="AQ36" s="634" t="s">
        <v>772</v>
      </c>
      <c r="AR36" s="634"/>
      <c r="AS36" s="634"/>
      <c r="AT36" s="634"/>
      <c r="AU36" s="634"/>
      <c r="AV36" s="634"/>
      <c r="AW36" s="634"/>
      <c r="AX36" s="670"/>
    </row>
    <row r="37" spans="1:51" ht="18.75" customHeight="1" x14ac:dyDescent="0.25">
      <c r="A37" s="687" t="s">
        <v>315</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499</v>
      </c>
      <c r="AF37" s="629"/>
      <c r="AG37" s="629"/>
      <c r="AH37" s="630"/>
      <c r="AI37" s="697" t="s">
        <v>651</v>
      </c>
      <c r="AJ37" s="697"/>
      <c r="AK37" s="697"/>
      <c r="AL37" s="628"/>
      <c r="AM37" s="697" t="s">
        <v>467</v>
      </c>
      <c r="AN37" s="697"/>
      <c r="AO37" s="697"/>
      <c r="AP37" s="628"/>
      <c r="AQ37" s="231" t="s">
        <v>223</v>
      </c>
      <c r="AR37" s="232"/>
      <c r="AS37" s="232"/>
      <c r="AT37" s="233"/>
      <c r="AU37" s="212" t="s">
        <v>129</v>
      </c>
      <c r="AV37" s="212"/>
      <c r="AW37" s="212"/>
      <c r="AX37" s="215"/>
    </row>
    <row r="38" spans="1:51" ht="18.75" customHeight="1" x14ac:dyDescent="0.2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696</v>
      </c>
      <c r="AR38" s="527"/>
      <c r="AS38" s="142" t="s">
        <v>224</v>
      </c>
      <c r="AT38" s="143"/>
      <c r="AU38" s="141">
        <v>4</v>
      </c>
      <c r="AV38" s="141"/>
      <c r="AW38" s="123" t="s">
        <v>170</v>
      </c>
      <c r="AX38" s="144"/>
    </row>
    <row r="39" spans="1:51" ht="40" customHeight="1" x14ac:dyDescent="0.25">
      <c r="A39" s="693"/>
      <c r="B39" s="691"/>
      <c r="C39" s="691"/>
      <c r="D39" s="691"/>
      <c r="E39" s="691"/>
      <c r="F39" s="692"/>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805</v>
      </c>
      <c r="AF39" s="102"/>
      <c r="AG39" s="102"/>
      <c r="AH39" s="102"/>
      <c r="AI39" s="108">
        <v>803</v>
      </c>
      <c r="AJ39" s="102"/>
      <c r="AK39" s="102"/>
      <c r="AL39" s="102"/>
      <c r="AM39" s="108"/>
      <c r="AN39" s="102"/>
      <c r="AO39" s="102"/>
      <c r="AP39" s="102"/>
      <c r="AQ39" s="109" t="s">
        <v>696</v>
      </c>
      <c r="AR39" s="110"/>
      <c r="AS39" s="110"/>
      <c r="AT39" s="111"/>
      <c r="AU39" s="102" t="s">
        <v>696</v>
      </c>
      <c r="AV39" s="102"/>
      <c r="AW39" s="102"/>
      <c r="AX39" s="103"/>
    </row>
    <row r="40" spans="1:51" ht="40" customHeight="1" x14ac:dyDescent="0.2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1392</v>
      </c>
      <c r="AF40" s="102"/>
      <c r="AG40" s="102"/>
      <c r="AH40" s="102"/>
      <c r="AI40" s="108">
        <v>1368</v>
      </c>
      <c r="AJ40" s="102"/>
      <c r="AK40" s="102"/>
      <c r="AL40" s="102"/>
      <c r="AM40" s="108">
        <v>2835</v>
      </c>
      <c r="AN40" s="102"/>
      <c r="AO40" s="102"/>
      <c r="AP40" s="102"/>
      <c r="AQ40" s="109" t="s">
        <v>696</v>
      </c>
      <c r="AR40" s="110"/>
      <c r="AS40" s="110"/>
      <c r="AT40" s="111"/>
      <c r="AU40" s="102">
        <v>1379</v>
      </c>
      <c r="AV40" s="102"/>
      <c r="AW40" s="102"/>
      <c r="AX40" s="103"/>
    </row>
    <row r="41" spans="1:51" ht="40" customHeight="1" x14ac:dyDescent="0.2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57.8</v>
      </c>
      <c r="AF41" s="102"/>
      <c r="AG41" s="102"/>
      <c r="AH41" s="102"/>
      <c r="AI41" s="108">
        <v>58.7</v>
      </c>
      <c r="AJ41" s="102"/>
      <c r="AK41" s="102"/>
      <c r="AL41" s="102"/>
      <c r="AM41" s="108"/>
      <c r="AN41" s="102"/>
      <c r="AO41" s="102"/>
      <c r="AP41" s="102"/>
      <c r="AQ41" s="109" t="s">
        <v>696</v>
      </c>
      <c r="AR41" s="110"/>
      <c r="AS41" s="110"/>
      <c r="AT41" s="111"/>
      <c r="AU41" s="102" t="s">
        <v>696</v>
      </c>
      <c r="AV41" s="102"/>
      <c r="AW41" s="102"/>
      <c r="AX41" s="103"/>
    </row>
    <row r="42" spans="1:51" ht="23.25" customHeight="1" x14ac:dyDescent="0.25">
      <c r="A42" s="202" t="s">
        <v>342</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3">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5">
      <c r="A64" s="745" t="s">
        <v>662</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25">
      <c r="A65" s="667" t="s">
        <v>663</v>
      </c>
      <c r="B65" s="168"/>
      <c r="C65" s="168"/>
      <c r="D65" s="168"/>
      <c r="E65" s="168"/>
      <c r="F65" s="169"/>
      <c r="G65" s="708" t="s">
        <v>655</v>
      </c>
      <c r="H65" s="709"/>
      <c r="I65" s="709"/>
      <c r="J65" s="709"/>
      <c r="K65" s="709"/>
      <c r="L65" s="709"/>
      <c r="M65" s="709"/>
      <c r="N65" s="709"/>
      <c r="O65" s="709"/>
      <c r="P65" s="710" t="s">
        <v>654</v>
      </c>
      <c r="Q65" s="709"/>
      <c r="R65" s="709"/>
      <c r="S65" s="709"/>
      <c r="T65" s="709"/>
      <c r="U65" s="709"/>
      <c r="V65" s="709"/>
      <c r="W65" s="709"/>
      <c r="X65" s="711"/>
      <c r="Y65" s="712"/>
      <c r="Z65" s="713"/>
      <c r="AA65" s="714"/>
      <c r="AB65" s="645" t="s">
        <v>11</v>
      </c>
      <c r="AC65" s="645"/>
      <c r="AD65" s="645"/>
      <c r="AE65" s="131" t="s">
        <v>499</v>
      </c>
      <c r="AF65" s="715"/>
      <c r="AG65" s="715"/>
      <c r="AH65" s="716"/>
      <c r="AI65" s="131" t="s">
        <v>651</v>
      </c>
      <c r="AJ65" s="715"/>
      <c r="AK65" s="715"/>
      <c r="AL65" s="716"/>
      <c r="AM65" s="131" t="s">
        <v>467</v>
      </c>
      <c r="AN65" s="715"/>
      <c r="AO65" s="715"/>
      <c r="AP65" s="716"/>
      <c r="AQ65" s="642" t="s">
        <v>498</v>
      </c>
      <c r="AR65" s="643"/>
      <c r="AS65" s="643"/>
      <c r="AT65" s="644"/>
      <c r="AU65" s="642" t="s">
        <v>676</v>
      </c>
      <c r="AV65" s="643"/>
      <c r="AW65" s="643"/>
      <c r="AX65" s="652"/>
      <c r="AY65">
        <f>COUNTA($G$66)</f>
        <v>0</v>
      </c>
    </row>
    <row r="66" spans="1:51" ht="23.25" hidden="1" customHeight="1" x14ac:dyDescent="0.25">
      <c r="A66" s="667"/>
      <c r="B66" s="168"/>
      <c r="C66" s="168"/>
      <c r="D66" s="168"/>
      <c r="E66" s="168"/>
      <c r="F66" s="169"/>
      <c r="G66" s="653"/>
      <c r="H66" s="654"/>
      <c r="I66" s="654"/>
      <c r="J66" s="654"/>
      <c r="K66" s="654"/>
      <c r="L66" s="654"/>
      <c r="M66" s="654"/>
      <c r="N66" s="654"/>
      <c r="O66" s="654"/>
      <c r="P66" s="657" t="s">
        <v>711</v>
      </c>
      <c r="Q66" s="658"/>
      <c r="R66" s="658"/>
      <c r="S66" s="658"/>
      <c r="T66" s="658"/>
      <c r="U66" s="658"/>
      <c r="V66" s="658"/>
      <c r="W66" s="658"/>
      <c r="X66" s="659"/>
      <c r="Y66" s="663" t="s">
        <v>52</v>
      </c>
      <c r="Z66" s="664"/>
      <c r="AA66" s="665"/>
      <c r="AB66" s="666" t="s">
        <v>712</v>
      </c>
      <c r="AC66" s="666"/>
      <c r="AD66" s="666"/>
      <c r="AE66" s="635">
        <v>2</v>
      </c>
      <c r="AF66" s="635"/>
      <c r="AG66" s="635"/>
      <c r="AH66" s="635"/>
      <c r="AI66" s="635">
        <v>2</v>
      </c>
      <c r="AJ66" s="635"/>
      <c r="AK66" s="635"/>
      <c r="AL66" s="635"/>
      <c r="AM66" s="635">
        <v>2</v>
      </c>
      <c r="AN66" s="635"/>
      <c r="AO66" s="635"/>
      <c r="AP66" s="635"/>
      <c r="AQ66" s="635">
        <v>2</v>
      </c>
      <c r="AR66" s="635"/>
      <c r="AS66" s="635"/>
      <c r="AT66" s="635"/>
      <c r="AU66" s="108" t="s">
        <v>731</v>
      </c>
      <c r="AV66" s="637"/>
      <c r="AW66" s="637"/>
      <c r="AX66" s="638"/>
      <c r="AY66">
        <f>$AY$65</f>
        <v>0</v>
      </c>
    </row>
    <row r="67" spans="1:51" ht="23.25" hidden="1" customHeight="1" x14ac:dyDescent="0.2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t="s">
        <v>712</v>
      </c>
      <c r="AC67" s="666"/>
      <c r="AD67" s="666"/>
      <c r="AE67" s="635">
        <v>2</v>
      </c>
      <c r="AF67" s="635"/>
      <c r="AG67" s="635"/>
      <c r="AH67" s="635"/>
      <c r="AI67" s="635">
        <v>2</v>
      </c>
      <c r="AJ67" s="635"/>
      <c r="AK67" s="635"/>
      <c r="AL67" s="635"/>
      <c r="AM67" s="635">
        <v>2</v>
      </c>
      <c r="AN67" s="635"/>
      <c r="AO67" s="635"/>
      <c r="AP67" s="635"/>
      <c r="AQ67" s="635">
        <v>2</v>
      </c>
      <c r="AR67" s="635"/>
      <c r="AS67" s="635"/>
      <c r="AT67" s="635"/>
      <c r="AU67" s="108" t="s">
        <v>731</v>
      </c>
      <c r="AV67" s="637"/>
      <c r="AW67" s="637"/>
      <c r="AX67" s="638"/>
      <c r="AY67">
        <f>$AY$65</f>
        <v>0</v>
      </c>
    </row>
    <row r="68" spans="1:51" ht="23.25" customHeight="1" x14ac:dyDescent="0.25">
      <c r="A68" s="699" t="s">
        <v>664</v>
      </c>
      <c r="B68" s="700"/>
      <c r="C68" s="700"/>
      <c r="D68" s="700"/>
      <c r="E68" s="700"/>
      <c r="F68" s="701"/>
      <c r="G68" s="191" t="s">
        <v>665</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499</v>
      </c>
      <c r="AF68" s="134"/>
      <c r="AG68" s="134"/>
      <c r="AH68" s="134"/>
      <c r="AI68" s="134" t="s">
        <v>651</v>
      </c>
      <c r="AJ68" s="134"/>
      <c r="AK68" s="134"/>
      <c r="AL68" s="134"/>
      <c r="AM68" s="134" t="s">
        <v>467</v>
      </c>
      <c r="AN68" s="134"/>
      <c r="AO68" s="134"/>
      <c r="AP68" s="134"/>
      <c r="AQ68" s="646" t="s">
        <v>677</v>
      </c>
      <c r="AR68" s="647"/>
      <c r="AS68" s="647"/>
      <c r="AT68" s="647"/>
      <c r="AU68" s="647"/>
      <c r="AV68" s="647"/>
      <c r="AW68" s="647"/>
      <c r="AX68" s="648"/>
      <c r="AY68">
        <f>IF(SUBSTITUTE(SUBSTITUTE($G$69,"／",""),"　","")="",0,1)</f>
        <v>1</v>
      </c>
    </row>
    <row r="69" spans="1:51" ht="23.25" customHeight="1" x14ac:dyDescent="0.25">
      <c r="A69" s="702"/>
      <c r="B69" s="703"/>
      <c r="C69" s="703"/>
      <c r="D69" s="703"/>
      <c r="E69" s="703"/>
      <c r="F69" s="704"/>
      <c r="G69" s="671" t="s">
        <v>718</v>
      </c>
      <c r="H69" s="672"/>
      <c r="I69" s="672"/>
      <c r="J69" s="672"/>
      <c r="K69" s="672"/>
      <c r="L69" s="672"/>
      <c r="M69" s="672"/>
      <c r="N69" s="672"/>
      <c r="O69" s="672"/>
      <c r="P69" s="672"/>
      <c r="Q69" s="672"/>
      <c r="R69" s="672"/>
      <c r="S69" s="672"/>
      <c r="T69" s="672"/>
      <c r="U69" s="672"/>
      <c r="V69" s="672"/>
      <c r="W69" s="672"/>
      <c r="X69" s="672"/>
      <c r="Y69" s="675" t="s">
        <v>664</v>
      </c>
      <c r="Z69" s="676"/>
      <c r="AA69" s="677"/>
      <c r="AB69" s="678" t="s">
        <v>719</v>
      </c>
      <c r="AC69" s="679"/>
      <c r="AD69" s="680"/>
      <c r="AE69" s="681">
        <v>0.3</v>
      </c>
      <c r="AF69" s="681"/>
      <c r="AG69" s="681"/>
      <c r="AH69" s="681"/>
      <c r="AI69" s="681">
        <v>0.1</v>
      </c>
      <c r="AJ69" s="681"/>
      <c r="AK69" s="681"/>
      <c r="AL69" s="681"/>
      <c r="AM69" s="681">
        <v>0.2</v>
      </c>
      <c r="AN69" s="681"/>
      <c r="AO69" s="681"/>
      <c r="AP69" s="681"/>
      <c r="AQ69" s="108" t="s">
        <v>731</v>
      </c>
      <c r="AR69" s="102"/>
      <c r="AS69" s="102"/>
      <c r="AT69" s="102"/>
      <c r="AU69" s="102"/>
      <c r="AV69" s="102"/>
      <c r="AW69" s="102"/>
      <c r="AX69" s="103"/>
      <c r="AY69">
        <f>$AY$68</f>
        <v>1</v>
      </c>
    </row>
    <row r="70" spans="1:51" ht="46.5" customHeight="1" x14ac:dyDescent="0.2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667</v>
      </c>
      <c r="Z70" s="668"/>
      <c r="AA70" s="669"/>
      <c r="AB70" s="631" t="s">
        <v>668</v>
      </c>
      <c r="AC70" s="632"/>
      <c r="AD70" s="633"/>
      <c r="AE70" s="634" t="s">
        <v>720</v>
      </c>
      <c r="AF70" s="634"/>
      <c r="AG70" s="634"/>
      <c r="AH70" s="634"/>
      <c r="AI70" s="634" t="s">
        <v>721</v>
      </c>
      <c r="AJ70" s="634"/>
      <c r="AK70" s="634"/>
      <c r="AL70" s="634"/>
      <c r="AM70" s="634" t="s">
        <v>761</v>
      </c>
      <c r="AN70" s="634"/>
      <c r="AO70" s="634"/>
      <c r="AP70" s="634"/>
      <c r="AQ70" s="634" t="s">
        <v>731</v>
      </c>
      <c r="AR70" s="634"/>
      <c r="AS70" s="634"/>
      <c r="AT70" s="634"/>
      <c r="AU70" s="634"/>
      <c r="AV70" s="634"/>
      <c r="AW70" s="634"/>
      <c r="AX70" s="670"/>
      <c r="AY70">
        <f>$AY$68</f>
        <v>1</v>
      </c>
    </row>
    <row r="71" spans="1:51" ht="18.75" customHeight="1" x14ac:dyDescent="0.25">
      <c r="A71" s="436" t="s">
        <v>315</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2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t="s">
        <v>696</v>
      </c>
      <c r="AR72" s="527"/>
      <c r="AS72" s="142" t="s">
        <v>224</v>
      </c>
      <c r="AT72" s="143"/>
      <c r="AU72" s="141">
        <v>4</v>
      </c>
      <c r="AV72" s="141"/>
      <c r="AW72" s="123" t="s">
        <v>170</v>
      </c>
      <c r="AX72" s="144"/>
      <c r="AY72">
        <f t="shared" ref="AY72:AY77" si="1">$AY$71</f>
        <v>1</v>
      </c>
    </row>
    <row r="73" spans="1:51" ht="40" customHeight="1" x14ac:dyDescent="0.25">
      <c r="A73" s="617"/>
      <c r="B73" s="615"/>
      <c r="C73" s="615"/>
      <c r="D73" s="615"/>
      <c r="E73" s="615"/>
      <c r="F73" s="616"/>
      <c r="G73" s="193" t="s">
        <v>706</v>
      </c>
      <c r="H73" s="194"/>
      <c r="I73" s="194"/>
      <c r="J73" s="194"/>
      <c r="K73" s="194"/>
      <c r="L73" s="194"/>
      <c r="M73" s="194"/>
      <c r="N73" s="194"/>
      <c r="O73" s="195"/>
      <c r="P73" s="146" t="s">
        <v>707</v>
      </c>
      <c r="Q73" s="146"/>
      <c r="R73" s="146"/>
      <c r="S73" s="146"/>
      <c r="T73" s="146"/>
      <c r="U73" s="146"/>
      <c r="V73" s="146"/>
      <c r="W73" s="146"/>
      <c r="X73" s="147"/>
      <c r="Y73" s="234" t="s">
        <v>12</v>
      </c>
      <c r="Z73" s="235"/>
      <c r="AA73" s="236"/>
      <c r="AB73" s="163" t="s">
        <v>708</v>
      </c>
      <c r="AC73" s="163"/>
      <c r="AD73" s="163"/>
      <c r="AE73" s="108">
        <v>142</v>
      </c>
      <c r="AF73" s="102"/>
      <c r="AG73" s="102"/>
      <c r="AH73" s="102"/>
      <c r="AI73" s="108">
        <v>134</v>
      </c>
      <c r="AJ73" s="102"/>
      <c r="AK73" s="102"/>
      <c r="AL73" s="102"/>
      <c r="AM73" s="108">
        <v>129</v>
      </c>
      <c r="AN73" s="102"/>
      <c r="AO73" s="102"/>
      <c r="AP73" s="102"/>
      <c r="AQ73" s="109" t="s">
        <v>696</v>
      </c>
      <c r="AR73" s="110"/>
      <c r="AS73" s="110"/>
      <c r="AT73" s="111"/>
      <c r="AU73" s="102" t="s">
        <v>696</v>
      </c>
      <c r="AV73" s="102"/>
      <c r="AW73" s="102"/>
      <c r="AX73" s="103"/>
      <c r="AY73">
        <f t="shared" si="1"/>
        <v>1</v>
      </c>
    </row>
    <row r="74" spans="1:51" ht="40" customHeight="1" x14ac:dyDescent="0.2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708</v>
      </c>
      <c r="AC74" s="107"/>
      <c r="AD74" s="107"/>
      <c r="AE74" s="108">
        <v>135</v>
      </c>
      <c r="AF74" s="102"/>
      <c r="AG74" s="102"/>
      <c r="AH74" s="102"/>
      <c r="AI74" s="108">
        <v>135</v>
      </c>
      <c r="AJ74" s="102"/>
      <c r="AK74" s="102"/>
      <c r="AL74" s="102"/>
      <c r="AM74" s="108">
        <v>135</v>
      </c>
      <c r="AN74" s="102"/>
      <c r="AO74" s="102"/>
      <c r="AP74" s="102"/>
      <c r="AQ74" s="109" t="s">
        <v>696</v>
      </c>
      <c r="AR74" s="110"/>
      <c r="AS74" s="110"/>
      <c r="AT74" s="111"/>
      <c r="AU74" s="102">
        <v>135</v>
      </c>
      <c r="AV74" s="102"/>
      <c r="AW74" s="102"/>
      <c r="AX74" s="103"/>
      <c r="AY74">
        <f t="shared" si="1"/>
        <v>1</v>
      </c>
    </row>
    <row r="75" spans="1:51" ht="40" customHeight="1" x14ac:dyDescent="0.2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v>105</v>
      </c>
      <c r="AF75" s="102"/>
      <c r="AG75" s="102"/>
      <c r="AH75" s="102"/>
      <c r="AI75" s="108">
        <v>99</v>
      </c>
      <c r="AJ75" s="102"/>
      <c r="AK75" s="102"/>
      <c r="AL75" s="102"/>
      <c r="AM75" s="108">
        <v>96</v>
      </c>
      <c r="AN75" s="102"/>
      <c r="AO75" s="102"/>
      <c r="AP75" s="102"/>
      <c r="AQ75" s="109" t="s">
        <v>696</v>
      </c>
      <c r="AR75" s="110"/>
      <c r="AS75" s="110"/>
      <c r="AT75" s="111"/>
      <c r="AU75" s="102" t="s">
        <v>696</v>
      </c>
      <c r="AV75" s="102"/>
      <c r="AW75" s="102"/>
      <c r="AX75" s="103"/>
      <c r="AY75">
        <f t="shared" si="1"/>
        <v>1</v>
      </c>
    </row>
    <row r="76" spans="1:51" ht="23.25" customHeight="1" x14ac:dyDescent="0.25">
      <c r="A76" s="202" t="s">
        <v>342</v>
      </c>
      <c r="B76" s="165"/>
      <c r="C76" s="165"/>
      <c r="D76" s="165"/>
      <c r="E76" s="165"/>
      <c r="F76" s="166"/>
      <c r="G76" s="204" t="s">
        <v>709</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3">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3">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5">
      <c r="A98" s="731" t="s">
        <v>662</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25">
      <c r="A99" s="667" t="s">
        <v>663</v>
      </c>
      <c r="B99" s="168"/>
      <c r="C99" s="168"/>
      <c r="D99" s="168"/>
      <c r="E99" s="168"/>
      <c r="F99" s="169"/>
      <c r="G99" s="708" t="s">
        <v>655</v>
      </c>
      <c r="H99" s="709"/>
      <c r="I99" s="709"/>
      <c r="J99" s="709"/>
      <c r="K99" s="709"/>
      <c r="L99" s="709"/>
      <c r="M99" s="709"/>
      <c r="N99" s="709"/>
      <c r="O99" s="709"/>
      <c r="P99" s="710" t="s">
        <v>654</v>
      </c>
      <c r="Q99" s="709"/>
      <c r="R99" s="709"/>
      <c r="S99" s="709"/>
      <c r="T99" s="709"/>
      <c r="U99" s="709"/>
      <c r="V99" s="709"/>
      <c r="W99" s="709"/>
      <c r="X99" s="711"/>
      <c r="Y99" s="712"/>
      <c r="Z99" s="713"/>
      <c r="AA99" s="714"/>
      <c r="AB99" s="645" t="s">
        <v>11</v>
      </c>
      <c r="AC99" s="645"/>
      <c r="AD99" s="645"/>
      <c r="AE99" s="134" t="s">
        <v>499</v>
      </c>
      <c r="AF99" s="134"/>
      <c r="AG99" s="134"/>
      <c r="AH99" s="134"/>
      <c r="AI99" s="134" t="s">
        <v>651</v>
      </c>
      <c r="AJ99" s="134"/>
      <c r="AK99" s="134"/>
      <c r="AL99" s="134"/>
      <c r="AM99" s="134" t="s">
        <v>467</v>
      </c>
      <c r="AN99" s="134"/>
      <c r="AO99" s="134"/>
      <c r="AP99" s="134"/>
      <c r="AQ99" s="642" t="s">
        <v>498</v>
      </c>
      <c r="AR99" s="643"/>
      <c r="AS99" s="643"/>
      <c r="AT99" s="644"/>
      <c r="AU99" s="642" t="s">
        <v>676</v>
      </c>
      <c r="AV99" s="643"/>
      <c r="AW99" s="643"/>
      <c r="AX99" s="652"/>
      <c r="AY99">
        <f>COUNTA($G$100)</f>
        <v>0</v>
      </c>
    </row>
    <row r="100" spans="1:60" ht="23.25" hidden="1" customHeight="1" x14ac:dyDescent="0.2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2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25">
      <c r="A102" s="202" t="s">
        <v>664</v>
      </c>
      <c r="B102" s="120"/>
      <c r="C102" s="120"/>
      <c r="D102" s="120"/>
      <c r="E102" s="120"/>
      <c r="F102" s="682"/>
      <c r="G102" s="191" t="s">
        <v>665</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499</v>
      </c>
      <c r="AF102" s="134"/>
      <c r="AG102" s="134"/>
      <c r="AH102" s="134"/>
      <c r="AI102" s="134" t="s">
        <v>651</v>
      </c>
      <c r="AJ102" s="134"/>
      <c r="AK102" s="134"/>
      <c r="AL102" s="134"/>
      <c r="AM102" s="134" t="s">
        <v>467</v>
      </c>
      <c r="AN102" s="134"/>
      <c r="AO102" s="134"/>
      <c r="AP102" s="134"/>
      <c r="AQ102" s="646" t="s">
        <v>677</v>
      </c>
      <c r="AR102" s="647"/>
      <c r="AS102" s="647"/>
      <c r="AT102" s="647"/>
      <c r="AU102" s="647"/>
      <c r="AV102" s="647"/>
      <c r="AW102" s="647"/>
      <c r="AX102" s="648"/>
      <c r="AY102">
        <f>IF(SUBSTITUTE(SUBSTITUTE($G$103,"／",""),"　","")="",0,1)</f>
        <v>0</v>
      </c>
    </row>
    <row r="103" spans="1:60" ht="23.25" hidden="1" customHeight="1" x14ac:dyDescent="0.25">
      <c r="A103" s="683"/>
      <c r="B103" s="212"/>
      <c r="C103" s="212"/>
      <c r="D103" s="212"/>
      <c r="E103" s="212"/>
      <c r="F103" s="684"/>
      <c r="G103" s="671" t="s">
        <v>666</v>
      </c>
      <c r="H103" s="672"/>
      <c r="I103" s="672"/>
      <c r="J103" s="672"/>
      <c r="K103" s="672"/>
      <c r="L103" s="672"/>
      <c r="M103" s="672"/>
      <c r="N103" s="672"/>
      <c r="O103" s="672"/>
      <c r="P103" s="672"/>
      <c r="Q103" s="672"/>
      <c r="R103" s="672"/>
      <c r="S103" s="672"/>
      <c r="T103" s="672"/>
      <c r="U103" s="672"/>
      <c r="V103" s="672"/>
      <c r="W103" s="672"/>
      <c r="X103" s="672"/>
      <c r="Y103" s="675" t="s">
        <v>664</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2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667</v>
      </c>
      <c r="Z104" s="668"/>
      <c r="AA104" s="669"/>
      <c r="AB104" s="631" t="s">
        <v>668</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25">
      <c r="A105" s="436" t="s">
        <v>315</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2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2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3">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5">
      <c r="A132" s="731" t="s">
        <v>662</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25">
      <c r="A133" s="667" t="s">
        <v>663</v>
      </c>
      <c r="B133" s="168"/>
      <c r="C133" s="168"/>
      <c r="D133" s="168"/>
      <c r="E133" s="168"/>
      <c r="F133" s="169"/>
      <c r="G133" s="708" t="s">
        <v>655</v>
      </c>
      <c r="H133" s="709"/>
      <c r="I133" s="709"/>
      <c r="J133" s="709"/>
      <c r="K133" s="709"/>
      <c r="L133" s="709"/>
      <c r="M133" s="709"/>
      <c r="N133" s="709"/>
      <c r="O133" s="709"/>
      <c r="P133" s="710" t="s">
        <v>654</v>
      </c>
      <c r="Q133" s="709"/>
      <c r="R133" s="709"/>
      <c r="S133" s="709"/>
      <c r="T133" s="709"/>
      <c r="U133" s="709"/>
      <c r="V133" s="709"/>
      <c r="W133" s="709"/>
      <c r="X133" s="711"/>
      <c r="Y133" s="712"/>
      <c r="Z133" s="713"/>
      <c r="AA133" s="714"/>
      <c r="AB133" s="645" t="s">
        <v>11</v>
      </c>
      <c r="AC133" s="645"/>
      <c r="AD133" s="645"/>
      <c r="AE133" s="134" t="s">
        <v>499</v>
      </c>
      <c r="AF133" s="134"/>
      <c r="AG133" s="134"/>
      <c r="AH133" s="134"/>
      <c r="AI133" s="134" t="s">
        <v>651</v>
      </c>
      <c r="AJ133" s="134"/>
      <c r="AK133" s="134"/>
      <c r="AL133" s="134"/>
      <c r="AM133" s="134" t="s">
        <v>467</v>
      </c>
      <c r="AN133" s="134"/>
      <c r="AO133" s="134"/>
      <c r="AP133" s="134"/>
      <c r="AQ133" s="642" t="s">
        <v>498</v>
      </c>
      <c r="AR133" s="643"/>
      <c r="AS133" s="643"/>
      <c r="AT133" s="644"/>
      <c r="AU133" s="642" t="s">
        <v>676</v>
      </c>
      <c r="AV133" s="643"/>
      <c r="AW133" s="643"/>
      <c r="AX133" s="652"/>
      <c r="AY133">
        <f>COUNTA($G$134)</f>
        <v>0</v>
      </c>
    </row>
    <row r="134" spans="1:60" ht="23.25" hidden="1" customHeight="1" x14ac:dyDescent="0.2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2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25">
      <c r="A136" s="202" t="s">
        <v>664</v>
      </c>
      <c r="B136" s="120"/>
      <c r="C136" s="120"/>
      <c r="D136" s="120"/>
      <c r="E136" s="120"/>
      <c r="F136" s="682"/>
      <c r="G136" s="191" t="s">
        <v>665</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499</v>
      </c>
      <c r="AF136" s="134"/>
      <c r="AG136" s="134"/>
      <c r="AH136" s="134"/>
      <c r="AI136" s="134" t="s">
        <v>651</v>
      </c>
      <c r="AJ136" s="134"/>
      <c r="AK136" s="134"/>
      <c r="AL136" s="134"/>
      <c r="AM136" s="134" t="s">
        <v>467</v>
      </c>
      <c r="AN136" s="134"/>
      <c r="AO136" s="134"/>
      <c r="AP136" s="134"/>
      <c r="AQ136" s="646" t="s">
        <v>677</v>
      </c>
      <c r="AR136" s="647"/>
      <c r="AS136" s="647"/>
      <c r="AT136" s="647"/>
      <c r="AU136" s="647"/>
      <c r="AV136" s="647"/>
      <c r="AW136" s="647"/>
      <c r="AX136" s="648"/>
      <c r="AY136">
        <f>IF(SUBSTITUTE(SUBSTITUTE($G$137,"／",""),"　","")="",0,1)</f>
        <v>0</v>
      </c>
    </row>
    <row r="137" spans="1:60" ht="23.25" hidden="1" customHeight="1" x14ac:dyDescent="0.25">
      <c r="A137" s="683"/>
      <c r="B137" s="212"/>
      <c r="C137" s="212"/>
      <c r="D137" s="212"/>
      <c r="E137" s="212"/>
      <c r="F137" s="684"/>
      <c r="G137" s="671" t="s">
        <v>666</v>
      </c>
      <c r="H137" s="672"/>
      <c r="I137" s="672"/>
      <c r="J137" s="672"/>
      <c r="K137" s="672"/>
      <c r="L137" s="672"/>
      <c r="M137" s="672"/>
      <c r="N137" s="672"/>
      <c r="O137" s="672"/>
      <c r="P137" s="672"/>
      <c r="Q137" s="672"/>
      <c r="R137" s="672"/>
      <c r="S137" s="672"/>
      <c r="T137" s="672"/>
      <c r="U137" s="672"/>
      <c r="V137" s="672"/>
      <c r="W137" s="672"/>
      <c r="X137" s="672"/>
      <c r="Y137" s="675" t="s">
        <v>664</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2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667</v>
      </c>
      <c r="Z138" s="668"/>
      <c r="AA138" s="669"/>
      <c r="AB138" s="631" t="s">
        <v>668</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25">
      <c r="A139" s="436" t="s">
        <v>315</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2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2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3">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5">
      <c r="A166" s="731" t="s">
        <v>662</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25">
      <c r="A167" s="667" t="s">
        <v>663</v>
      </c>
      <c r="B167" s="168"/>
      <c r="C167" s="168"/>
      <c r="D167" s="168"/>
      <c r="E167" s="168"/>
      <c r="F167" s="169"/>
      <c r="G167" s="708" t="s">
        <v>655</v>
      </c>
      <c r="H167" s="709"/>
      <c r="I167" s="709"/>
      <c r="J167" s="709"/>
      <c r="K167" s="709"/>
      <c r="L167" s="709"/>
      <c r="M167" s="709"/>
      <c r="N167" s="709"/>
      <c r="O167" s="709"/>
      <c r="P167" s="710" t="s">
        <v>654</v>
      </c>
      <c r="Q167" s="709"/>
      <c r="R167" s="709"/>
      <c r="S167" s="709"/>
      <c r="T167" s="709"/>
      <c r="U167" s="709"/>
      <c r="V167" s="709"/>
      <c r="W167" s="709"/>
      <c r="X167" s="711"/>
      <c r="Y167" s="712"/>
      <c r="Z167" s="713"/>
      <c r="AA167" s="714"/>
      <c r="AB167" s="645" t="s">
        <v>11</v>
      </c>
      <c r="AC167" s="645"/>
      <c r="AD167" s="645"/>
      <c r="AE167" s="134" t="s">
        <v>499</v>
      </c>
      <c r="AF167" s="134"/>
      <c r="AG167" s="134"/>
      <c r="AH167" s="134"/>
      <c r="AI167" s="134" t="s">
        <v>651</v>
      </c>
      <c r="AJ167" s="134"/>
      <c r="AK167" s="134"/>
      <c r="AL167" s="134"/>
      <c r="AM167" s="134" t="s">
        <v>467</v>
      </c>
      <c r="AN167" s="134"/>
      <c r="AO167" s="134"/>
      <c r="AP167" s="134"/>
      <c r="AQ167" s="642" t="s">
        <v>498</v>
      </c>
      <c r="AR167" s="643"/>
      <c r="AS167" s="643"/>
      <c r="AT167" s="644"/>
      <c r="AU167" s="642" t="s">
        <v>676</v>
      </c>
      <c r="AV167" s="643"/>
      <c r="AW167" s="643"/>
      <c r="AX167" s="652"/>
      <c r="AY167">
        <f>COUNTA($G$168)</f>
        <v>0</v>
      </c>
    </row>
    <row r="168" spans="1:60" ht="23.25" hidden="1" customHeight="1" x14ac:dyDescent="0.2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2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25">
      <c r="A170" s="202" t="s">
        <v>664</v>
      </c>
      <c r="B170" s="120"/>
      <c r="C170" s="120"/>
      <c r="D170" s="120"/>
      <c r="E170" s="120"/>
      <c r="F170" s="682"/>
      <c r="G170" s="191" t="s">
        <v>665</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499</v>
      </c>
      <c r="AF170" s="134"/>
      <c r="AG170" s="134"/>
      <c r="AH170" s="134"/>
      <c r="AI170" s="134" t="s">
        <v>651</v>
      </c>
      <c r="AJ170" s="134"/>
      <c r="AK170" s="134"/>
      <c r="AL170" s="134"/>
      <c r="AM170" s="134" t="s">
        <v>467</v>
      </c>
      <c r="AN170" s="134"/>
      <c r="AO170" s="134"/>
      <c r="AP170" s="134"/>
      <c r="AQ170" s="646" t="s">
        <v>677</v>
      </c>
      <c r="AR170" s="647"/>
      <c r="AS170" s="647"/>
      <c r="AT170" s="647"/>
      <c r="AU170" s="647"/>
      <c r="AV170" s="647"/>
      <c r="AW170" s="647"/>
      <c r="AX170" s="648"/>
      <c r="AY170">
        <f>IF(SUBSTITUTE(SUBSTITUTE($G$171,"／",""),"　","")="",0,1)</f>
        <v>0</v>
      </c>
    </row>
    <row r="171" spans="1:60" ht="23.25" hidden="1" customHeight="1" x14ac:dyDescent="0.25">
      <c r="A171" s="683"/>
      <c r="B171" s="212"/>
      <c r="C171" s="212"/>
      <c r="D171" s="212"/>
      <c r="E171" s="212"/>
      <c r="F171" s="684"/>
      <c r="G171" s="671" t="s">
        <v>666</v>
      </c>
      <c r="H171" s="672"/>
      <c r="I171" s="672"/>
      <c r="J171" s="672"/>
      <c r="K171" s="672"/>
      <c r="L171" s="672"/>
      <c r="M171" s="672"/>
      <c r="N171" s="672"/>
      <c r="O171" s="672"/>
      <c r="P171" s="672"/>
      <c r="Q171" s="672"/>
      <c r="R171" s="672"/>
      <c r="S171" s="672"/>
      <c r="T171" s="672"/>
      <c r="U171" s="672"/>
      <c r="V171" s="672"/>
      <c r="W171" s="672"/>
      <c r="X171" s="672"/>
      <c r="Y171" s="675" t="s">
        <v>664</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2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667</v>
      </c>
      <c r="Z172" s="668"/>
      <c r="AA172" s="669"/>
      <c r="AB172" s="631" t="s">
        <v>668</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25">
      <c r="A173" s="436" t="s">
        <v>315</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2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2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3">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5">
      <c r="A200" s="571" t="s">
        <v>316</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312</v>
      </c>
      <c r="X200" s="604"/>
      <c r="Y200" s="607"/>
      <c r="Z200" s="607"/>
      <c r="AA200" s="608"/>
      <c r="AB200" s="601" t="s">
        <v>11</v>
      </c>
      <c r="AC200" s="598"/>
      <c r="AD200" s="599"/>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2" t="s">
        <v>129</v>
      </c>
      <c r="AV200" s="592"/>
      <c r="AW200" s="592"/>
      <c r="AX200" s="593"/>
      <c r="AY200">
        <f>COUNTA($H$202)</f>
        <v>0</v>
      </c>
    </row>
    <row r="201" spans="1:60" ht="18.75" hidden="1" customHeight="1" x14ac:dyDescent="0.2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2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332</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2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332</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2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333</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25">
      <c r="A205" s="532" t="s">
        <v>320</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331</v>
      </c>
      <c r="X205" s="562"/>
      <c r="Y205" s="567" t="s">
        <v>12</v>
      </c>
      <c r="Z205" s="567"/>
      <c r="AA205" s="568"/>
      <c r="AB205" s="577" t="s">
        <v>332</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2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332</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2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333</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25">
      <c r="A208" s="529" t="s">
        <v>316</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3" t="s">
        <v>129</v>
      </c>
      <c r="AV208" s="524"/>
      <c r="AW208" s="524"/>
      <c r="AX208" s="525"/>
      <c r="AY208">
        <f>COUNTA($H$210)</f>
        <v>0</v>
      </c>
    </row>
    <row r="209" spans="1:51" ht="18.75" hidden="1" customHeight="1" x14ac:dyDescent="0.2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2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25">
      <c r="A213" s="515" t="s">
        <v>345</v>
      </c>
      <c r="B213" s="516"/>
      <c r="C213" s="516"/>
      <c r="D213" s="516"/>
      <c r="E213" s="517" t="s">
        <v>304</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3">
      <c r="A214" s="436" t="s">
        <v>659</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311</v>
      </c>
      <c r="AP214" s="439"/>
      <c r="AQ214" s="439"/>
      <c r="AR214" s="96" t="s">
        <v>310</v>
      </c>
      <c r="AS214" s="438"/>
      <c r="AT214" s="439"/>
      <c r="AU214" s="439"/>
      <c r="AV214" s="439"/>
      <c r="AW214" s="439"/>
      <c r="AX214" s="440"/>
      <c r="AY214">
        <f>COUNTIF($AR$214,"☑")</f>
        <v>0</v>
      </c>
    </row>
    <row r="215" spans="1:51" ht="45" customHeight="1" x14ac:dyDescent="0.25">
      <c r="A215" s="425" t="s">
        <v>365</v>
      </c>
      <c r="B215" s="426"/>
      <c r="C215" s="429" t="s">
        <v>227</v>
      </c>
      <c r="D215" s="426"/>
      <c r="E215" s="431" t="s">
        <v>243</v>
      </c>
      <c r="F215" s="432"/>
      <c r="G215" s="433" t="s">
        <v>773</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25">
      <c r="A216" s="427"/>
      <c r="B216" s="428"/>
      <c r="C216" s="430"/>
      <c r="D216" s="428"/>
      <c r="E216" s="164" t="s">
        <v>242</v>
      </c>
      <c r="F216" s="166"/>
      <c r="G216" s="145" t="s">
        <v>774</v>
      </c>
      <c r="H216" s="146"/>
      <c r="I216" s="146"/>
      <c r="J216" s="146"/>
      <c r="K216" s="146"/>
      <c r="L216" s="146"/>
      <c r="M216" s="146"/>
      <c r="N216" s="146"/>
      <c r="O216" s="146"/>
      <c r="P216" s="146"/>
      <c r="Q216" s="146"/>
      <c r="R216" s="146"/>
      <c r="S216" s="146"/>
      <c r="T216" s="146"/>
      <c r="U216" s="146"/>
      <c r="V216" s="147"/>
      <c r="W216" s="501" t="s">
        <v>669</v>
      </c>
      <c r="X216" s="502"/>
      <c r="Y216" s="502"/>
      <c r="Z216" s="502"/>
      <c r="AA216" s="503"/>
      <c r="AB216" s="504" t="s">
        <v>775</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2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670</v>
      </c>
      <c r="X217" s="508"/>
      <c r="Y217" s="508"/>
      <c r="Z217" s="508"/>
      <c r="AA217" s="509"/>
      <c r="AB217" s="504" t="s">
        <v>776</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25">
      <c r="A218" s="427"/>
      <c r="B218" s="428"/>
      <c r="C218" s="510" t="s">
        <v>682</v>
      </c>
      <c r="D218" s="511"/>
      <c r="E218" s="164" t="s">
        <v>361</v>
      </c>
      <c r="F218" s="166"/>
      <c r="G218" s="491" t="s">
        <v>230</v>
      </c>
      <c r="H218" s="492"/>
      <c r="I218" s="492"/>
      <c r="J218" s="512" t="s">
        <v>231</v>
      </c>
      <c r="K218" s="513"/>
      <c r="L218" s="513"/>
      <c r="M218" s="513"/>
      <c r="N218" s="513"/>
      <c r="O218" s="513"/>
      <c r="P218" s="513"/>
      <c r="Q218" s="513"/>
      <c r="R218" s="513"/>
      <c r="S218" s="513"/>
      <c r="T218" s="514"/>
      <c r="U218" s="489" t="s">
        <v>777</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25">
      <c r="A219" s="427"/>
      <c r="B219" s="428"/>
      <c r="C219" s="430"/>
      <c r="D219" s="428"/>
      <c r="E219" s="167"/>
      <c r="F219" s="169"/>
      <c r="G219" s="491" t="s">
        <v>683</v>
      </c>
      <c r="H219" s="492"/>
      <c r="I219" s="492"/>
      <c r="J219" s="492"/>
      <c r="K219" s="492"/>
      <c r="L219" s="492"/>
      <c r="M219" s="492"/>
      <c r="N219" s="492"/>
      <c r="O219" s="492"/>
      <c r="P219" s="492"/>
      <c r="Q219" s="492"/>
      <c r="R219" s="492"/>
      <c r="S219" s="492"/>
      <c r="T219" s="492"/>
      <c r="U219" s="488" t="s">
        <v>778</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3">
      <c r="A220" s="427"/>
      <c r="B220" s="428"/>
      <c r="C220" s="430"/>
      <c r="D220" s="428"/>
      <c r="E220" s="172"/>
      <c r="F220" s="174"/>
      <c r="G220" s="491" t="s">
        <v>670</v>
      </c>
      <c r="H220" s="492"/>
      <c r="I220" s="492"/>
      <c r="J220" s="492"/>
      <c r="K220" s="492"/>
      <c r="L220" s="492"/>
      <c r="M220" s="492"/>
      <c r="N220" s="492"/>
      <c r="O220" s="492"/>
      <c r="P220" s="492"/>
      <c r="Q220" s="492"/>
      <c r="R220" s="492"/>
      <c r="S220" s="492"/>
      <c r="T220" s="492"/>
      <c r="U220" s="828" t="s">
        <v>779</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2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2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27" customHeight="1" x14ac:dyDescent="0.2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729</v>
      </c>
      <c r="AE223" s="471"/>
      <c r="AF223" s="471"/>
      <c r="AG223" s="472" t="s">
        <v>734</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2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729</v>
      </c>
      <c r="AE224" s="384"/>
      <c r="AF224" s="384"/>
      <c r="AG224" s="378" t="s">
        <v>735</v>
      </c>
      <c r="AH224" s="379"/>
      <c r="AI224" s="379"/>
      <c r="AJ224" s="379"/>
      <c r="AK224" s="379"/>
      <c r="AL224" s="379"/>
      <c r="AM224" s="379"/>
      <c r="AN224" s="379"/>
      <c r="AO224" s="379"/>
      <c r="AP224" s="379"/>
      <c r="AQ224" s="379"/>
      <c r="AR224" s="379"/>
      <c r="AS224" s="379"/>
      <c r="AT224" s="379"/>
      <c r="AU224" s="379"/>
      <c r="AV224" s="379"/>
      <c r="AW224" s="379"/>
      <c r="AX224" s="380"/>
    </row>
    <row r="225" spans="1:50" ht="98.25" customHeight="1" x14ac:dyDescent="0.2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729</v>
      </c>
      <c r="AE225" s="421"/>
      <c r="AF225" s="421"/>
      <c r="AG225" s="406" t="s">
        <v>736</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2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729</v>
      </c>
      <c r="AE226" s="402"/>
      <c r="AF226" s="402"/>
      <c r="AG226" s="404" t="s">
        <v>737</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25">
      <c r="A227" s="360"/>
      <c r="B227" s="442"/>
      <c r="C227" s="446"/>
      <c r="D227" s="447"/>
      <c r="E227" s="450" t="s">
        <v>343</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732</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2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732</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2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733</v>
      </c>
      <c r="AE229" s="368"/>
      <c r="AF229" s="368"/>
      <c r="AG229" s="370" t="s">
        <v>366</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2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729</v>
      </c>
      <c r="AE230" s="384"/>
      <c r="AF230" s="384"/>
      <c r="AG230" s="378" t="s">
        <v>738</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2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733</v>
      </c>
      <c r="AE231" s="384"/>
      <c r="AF231" s="384"/>
      <c r="AG231" s="378" t="s">
        <v>366</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2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729</v>
      </c>
      <c r="AE232" s="384"/>
      <c r="AF232" s="384"/>
      <c r="AG232" s="378" t="s">
        <v>739</v>
      </c>
      <c r="AH232" s="379"/>
      <c r="AI232" s="379"/>
      <c r="AJ232" s="379"/>
      <c r="AK232" s="379"/>
      <c r="AL232" s="379"/>
      <c r="AM232" s="379"/>
      <c r="AN232" s="379"/>
      <c r="AO232" s="379"/>
      <c r="AP232" s="379"/>
      <c r="AQ232" s="379"/>
      <c r="AR232" s="379"/>
      <c r="AS232" s="379"/>
      <c r="AT232" s="379"/>
      <c r="AU232" s="379"/>
      <c r="AV232" s="379"/>
      <c r="AW232" s="379"/>
      <c r="AX232" s="380"/>
    </row>
    <row r="233" spans="1:50" ht="57.75" customHeight="1" x14ac:dyDescent="0.25">
      <c r="A233" s="360"/>
      <c r="B233" s="361"/>
      <c r="C233" s="381" t="s">
        <v>313</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729</v>
      </c>
      <c r="AE233" s="421"/>
      <c r="AF233" s="421"/>
      <c r="AG233" s="422" t="s">
        <v>740</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25">
      <c r="A234" s="360"/>
      <c r="B234" s="361"/>
      <c r="C234" s="480" t="s">
        <v>314</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733</v>
      </c>
      <c r="AE234" s="384"/>
      <c r="AF234" s="453"/>
      <c r="AG234" s="378" t="s">
        <v>366</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25">
      <c r="A235" s="362"/>
      <c r="B235" s="363"/>
      <c r="C235" s="483" t="s">
        <v>301</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733</v>
      </c>
      <c r="AE235" s="414"/>
      <c r="AF235" s="415"/>
      <c r="AG235" s="416" t="s">
        <v>366</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25">
      <c r="A236" s="358" t="s">
        <v>38</v>
      </c>
      <c r="B236" s="359"/>
      <c r="C236" s="364" t="s">
        <v>302</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729</v>
      </c>
      <c r="AE236" s="368"/>
      <c r="AF236" s="369"/>
      <c r="AG236" s="370" t="s">
        <v>741</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2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733</v>
      </c>
      <c r="AE237" s="377"/>
      <c r="AF237" s="377"/>
      <c r="AG237" s="378" t="s">
        <v>696</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2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729</v>
      </c>
      <c r="AE238" s="384"/>
      <c r="AF238" s="384"/>
      <c r="AG238" s="378" t="s">
        <v>742</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2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733</v>
      </c>
      <c r="AE239" s="384"/>
      <c r="AF239" s="384"/>
      <c r="AG239" s="408" t="s">
        <v>366</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2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733</v>
      </c>
      <c r="AE240" s="402"/>
      <c r="AF240" s="403"/>
      <c r="AG240" s="404"/>
      <c r="AH240" s="146"/>
      <c r="AI240" s="146"/>
      <c r="AJ240" s="146"/>
      <c r="AK240" s="146"/>
      <c r="AL240" s="146"/>
      <c r="AM240" s="146"/>
      <c r="AN240" s="146"/>
      <c r="AO240" s="146"/>
      <c r="AP240" s="146"/>
      <c r="AQ240" s="146"/>
      <c r="AR240" s="146"/>
      <c r="AS240" s="146"/>
      <c r="AT240" s="146"/>
      <c r="AU240" s="146"/>
      <c r="AV240" s="146"/>
      <c r="AW240" s="146"/>
      <c r="AX240" s="405"/>
    </row>
    <row r="241" spans="1:50" ht="19.75" customHeight="1" x14ac:dyDescent="0.25">
      <c r="A241" s="394"/>
      <c r="B241" s="395"/>
      <c r="C241" s="907" t="s">
        <v>0</v>
      </c>
      <c r="D241" s="908"/>
      <c r="E241" s="908"/>
      <c r="F241" s="908"/>
      <c r="G241" s="908"/>
      <c r="H241" s="908"/>
      <c r="I241" s="908"/>
      <c r="J241" s="908"/>
      <c r="K241" s="908"/>
      <c r="L241" s="908"/>
      <c r="M241" s="908"/>
      <c r="N241" s="908"/>
      <c r="O241" s="904" t="s">
        <v>688</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25">
      <c r="A242" s="394"/>
      <c r="B242" s="395"/>
      <c r="C242" s="891"/>
      <c r="D242" s="892"/>
      <c r="E242" s="387"/>
      <c r="F242" s="387"/>
      <c r="G242" s="387"/>
      <c r="H242" s="388"/>
      <c r="I242" s="388"/>
      <c r="J242" s="893"/>
      <c r="K242" s="893"/>
      <c r="L242" s="893"/>
      <c r="M242" s="388"/>
      <c r="N242" s="894"/>
      <c r="O242" s="895"/>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2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customHeight="1" x14ac:dyDescent="0.2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customHeight="1" x14ac:dyDescent="0.2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customHeight="1" x14ac:dyDescent="0.2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25">
      <c r="A247" s="358" t="s">
        <v>46</v>
      </c>
      <c r="B247" s="919"/>
      <c r="C247" s="317" t="s">
        <v>50</v>
      </c>
      <c r="D247" s="737"/>
      <c r="E247" s="737"/>
      <c r="F247" s="738"/>
      <c r="G247" s="922" t="s">
        <v>743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3">
      <c r="A248" s="920"/>
      <c r="B248" s="921"/>
      <c r="C248" s="924" t="s">
        <v>54</v>
      </c>
      <c r="D248" s="925"/>
      <c r="E248" s="925"/>
      <c r="F248" s="926"/>
      <c r="G248" s="927" t="s">
        <v>744</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2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3">
      <c r="A250" s="912" t="s">
        <v>768</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3">
      <c r="A252" s="342" t="s">
        <v>133</v>
      </c>
      <c r="B252" s="343"/>
      <c r="C252" s="343"/>
      <c r="D252" s="343"/>
      <c r="E252" s="344"/>
      <c r="F252" s="918" t="s">
        <v>782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3">
      <c r="A254" s="342" t="s">
        <v>133</v>
      </c>
      <c r="B254" s="343"/>
      <c r="C254" s="343"/>
      <c r="D254" s="343"/>
      <c r="E254" s="344"/>
      <c r="F254" s="345" t="s">
        <v>783</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2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3">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25">
      <c r="A257" s="354" t="s">
        <v>317</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25">
      <c r="A258" s="357" t="s">
        <v>359</v>
      </c>
      <c r="B258" s="105"/>
      <c r="C258" s="105"/>
      <c r="D258" s="106"/>
      <c r="E258" s="338" t="s">
        <v>722</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25">
      <c r="A259" s="271" t="s">
        <v>358</v>
      </c>
      <c r="B259" s="271"/>
      <c r="C259" s="271"/>
      <c r="D259" s="271"/>
      <c r="E259" s="338" t="s">
        <v>723</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25">
      <c r="A260" s="271" t="s">
        <v>357</v>
      </c>
      <c r="B260" s="271"/>
      <c r="C260" s="271"/>
      <c r="D260" s="271"/>
      <c r="E260" s="338" t="s">
        <v>724</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25">
      <c r="A261" s="271" t="s">
        <v>356</v>
      </c>
      <c r="B261" s="271"/>
      <c r="C261" s="271"/>
      <c r="D261" s="271"/>
      <c r="E261" s="338" t="s">
        <v>725</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25">
      <c r="A262" s="271" t="s">
        <v>355</v>
      </c>
      <c r="B262" s="271"/>
      <c r="C262" s="271"/>
      <c r="D262" s="271"/>
      <c r="E262" s="338" t="s">
        <v>726</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25">
      <c r="A263" s="271" t="s">
        <v>354</v>
      </c>
      <c r="B263" s="271"/>
      <c r="C263" s="271"/>
      <c r="D263" s="271"/>
      <c r="E263" s="338" t="s">
        <v>727</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25">
      <c r="A264" s="271" t="s">
        <v>353</v>
      </c>
      <c r="B264" s="271"/>
      <c r="C264" s="271"/>
      <c r="D264" s="271"/>
      <c r="E264" s="338" t="s">
        <v>726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25">
      <c r="A265" s="271" t="s">
        <v>352</v>
      </c>
      <c r="B265" s="271"/>
      <c r="C265" s="271"/>
      <c r="D265" s="271"/>
      <c r="E265" s="338" t="s">
        <v>728</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25">
      <c r="A266" s="271" t="s">
        <v>499</v>
      </c>
      <c r="B266" s="271"/>
      <c r="C266" s="271"/>
      <c r="D266" s="271"/>
      <c r="E266" s="115" t="s">
        <v>690</v>
      </c>
      <c r="F266" s="101"/>
      <c r="G266" s="101"/>
      <c r="H266" s="92" t="str">
        <f>IF(E266="","","-")</f>
        <v>-</v>
      </c>
      <c r="I266" s="101" t="s">
        <v>310</v>
      </c>
      <c r="J266" s="101"/>
      <c r="K266" s="92" t="str">
        <f>IF(I266="","","-")</f>
        <v>-</v>
      </c>
      <c r="L266" s="116">
        <v>271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5">
      <c r="A267" s="271" t="s">
        <v>679</v>
      </c>
      <c r="B267" s="271"/>
      <c r="C267" s="271"/>
      <c r="D267" s="271"/>
      <c r="E267" s="115" t="s">
        <v>690</v>
      </c>
      <c r="F267" s="101"/>
      <c r="G267" s="101"/>
      <c r="H267" s="92"/>
      <c r="I267" s="101"/>
      <c r="J267" s="101"/>
      <c r="K267" s="92"/>
      <c r="L267" s="116">
        <v>281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5">
      <c r="A268" s="271" t="s">
        <v>467</v>
      </c>
      <c r="B268" s="271"/>
      <c r="C268" s="271"/>
      <c r="D268" s="271"/>
      <c r="E268" s="99">
        <v>2021</v>
      </c>
      <c r="F268" s="100"/>
      <c r="G268" s="101" t="s">
        <v>745</v>
      </c>
      <c r="H268" s="101"/>
      <c r="I268" s="101"/>
      <c r="J268" s="100">
        <v>20</v>
      </c>
      <c r="K268" s="100"/>
      <c r="L268" s="116">
        <v>332</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4" customHeight="1" x14ac:dyDescent="0.25">
      <c r="A269" s="326" t="s">
        <v>346</v>
      </c>
      <c r="B269" s="327"/>
      <c r="C269" s="327"/>
      <c r="D269" s="327"/>
      <c r="E269" s="327"/>
      <c r="F269" s="328"/>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thickBot="1" x14ac:dyDescent="0.3">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3">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5">
      <c r="A308" s="332" t="s">
        <v>348</v>
      </c>
      <c r="B308" s="333"/>
      <c r="C308" s="333"/>
      <c r="D308" s="333"/>
      <c r="E308" s="333"/>
      <c r="F308" s="334"/>
      <c r="G308" s="313" t="s">
        <v>786</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764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2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25">
      <c r="A310" s="335"/>
      <c r="B310" s="336"/>
      <c r="C310" s="336"/>
      <c r="D310" s="336"/>
      <c r="E310" s="336"/>
      <c r="F310" s="337"/>
      <c r="G310" s="303" t="s">
        <v>765</v>
      </c>
      <c r="H310" s="304"/>
      <c r="I310" s="304"/>
      <c r="J310" s="304"/>
      <c r="K310" s="305"/>
      <c r="L310" s="306" t="s">
        <v>766</v>
      </c>
      <c r="M310" s="307"/>
      <c r="N310" s="307"/>
      <c r="O310" s="307"/>
      <c r="P310" s="307"/>
      <c r="Q310" s="307"/>
      <c r="R310" s="307"/>
      <c r="S310" s="307"/>
      <c r="T310" s="307"/>
      <c r="U310" s="307"/>
      <c r="V310" s="307"/>
      <c r="W310" s="307"/>
      <c r="X310" s="308"/>
      <c r="Y310" s="309">
        <v>8</v>
      </c>
      <c r="Z310" s="310"/>
      <c r="AA310" s="310"/>
      <c r="AB310" s="311"/>
      <c r="AC310" s="303" t="s">
        <v>765</v>
      </c>
      <c r="AD310" s="304"/>
      <c r="AE310" s="304"/>
      <c r="AF310" s="304"/>
      <c r="AG310" s="305"/>
      <c r="AH310" s="306" t="s">
        <v>766</v>
      </c>
      <c r="AI310" s="307"/>
      <c r="AJ310" s="307"/>
      <c r="AK310" s="307"/>
      <c r="AL310" s="307"/>
      <c r="AM310" s="307"/>
      <c r="AN310" s="307"/>
      <c r="AO310" s="307"/>
      <c r="AP310" s="307"/>
      <c r="AQ310" s="307"/>
      <c r="AR310" s="307"/>
      <c r="AS310" s="307"/>
      <c r="AT310" s="308"/>
      <c r="AU310" s="309">
        <v>13</v>
      </c>
      <c r="AV310" s="310"/>
      <c r="AW310" s="310"/>
      <c r="AX310" s="311"/>
    </row>
    <row r="311" spans="1:50" ht="24.75" hidden="1" customHeight="1" x14ac:dyDescent="0.2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2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2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2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2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2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2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2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2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3">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8</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13</v>
      </c>
      <c r="AV320" s="290"/>
      <c r="AW320" s="290"/>
      <c r="AX320" s="292"/>
    </row>
    <row r="321" spans="1:51" ht="24.75" customHeight="1" x14ac:dyDescent="0.25">
      <c r="A321" s="335"/>
      <c r="B321" s="336"/>
      <c r="C321" s="336"/>
      <c r="D321" s="336"/>
      <c r="E321" s="336"/>
      <c r="F321" s="337"/>
      <c r="G321" s="313" t="s">
        <v>763</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1</v>
      </c>
    </row>
    <row r="322" spans="1:51" ht="24.75" customHeight="1" x14ac:dyDescent="0.2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1</v>
      </c>
    </row>
    <row r="323" spans="1:51" ht="24.75" customHeight="1" x14ac:dyDescent="0.25">
      <c r="A323" s="335"/>
      <c r="B323" s="336"/>
      <c r="C323" s="336"/>
      <c r="D323" s="336"/>
      <c r="E323" s="336"/>
      <c r="F323" s="337"/>
      <c r="G323" s="303" t="s">
        <v>746</v>
      </c>
      <c r="H323" s="304"/>
      <c r="I323" s="304"/>
      <c r="J323" s="304"/>
      <c r="K323" s="305"/>
      <c r="L323" s="306" t="s">
        <v>747</v>
      </c>
      <c r="M323" s="307"/>
      <c r="N323" s="307"/>
      <c r="O323" s="307"/>
      <c r="P323" s="307"/>
      <c r="Q323" s="307"/>
      <c r="R323" s="307"/>
      <c r="S323" s="307"/>
      <c r="T323" s="307"/>
      <c r="U323" s="307"/>
      <c r="V323" s="307"/>
      <c r="W323" s="307"/>
      <c r="X323" s="308"/>
      <c r="Y323" s="309">
        <v>0.9</v>
      </c>
      <c r="Z323" s="310"/>
      <c r="AA323" s="310"/>
      <c r="AB323" s="312"/>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1</v>
      </c>
    </row>
    <row r="324" spans="1:51" ht="24.75" hidden="1" customHeight="1" x14ac:dyDescent="0.2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1</v>
      </c>
    </row>
    <row r="325" spans="1:51" ht="24.75" hidden="1" customHeight="1" x14ac:dyDescent="0.2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1</v>
      </c>
    </row>
    <row r="326" spans="1:51" ht="24.75" hidden="1" customHeight="1" x14ac:dyDescent="0.2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1</v>
      </c>
    </row>
    <row r="327" spans="1:51" ht="24.75" hidden="1" customHeight="1" x14ac:dyDescent="0.2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1</v>
      </c>
    </row>
    <row r="328" spans="1:51" ht="24.75" hidden="1" customHeight="1" x14ac:dyDescent="0.2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1</v>
      </c>
    </row>
    <row r="329" spans="1:51" ht="24.75" hidden="1" customHeight="1" x14ac:dyDescent="0.2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1</v>
      </c>
    </row>
    <row r="330" spans="1:51" ht="24.75" hidden="1" customHeight="1" x14ac:dyDescent="0.2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1</v>
      </c>
    </row>
    <row r="331" spans="1:51" ht="24.75" hidden="1" customHeight="1" x14ac:dyDescent="0.2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1</v>
      </c>
    </row>
    <row r="332" spans="1:51" ht="24.75" hidden="1" customHeight="1" x14ac:dyDescent="0.2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1</v>
      </c>
    </row>
    <row r="333" spans="1:51" ht="24.75" customHeight="1" x14ac:dyDescent="0.2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0.9</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1</v>
      </c>
    </row>
    <row r="334" spans="1:51" ht="24.75" hidden="1" customHeight="1" x14ac:dyDescent="0.25">
      <c r="A334" s="335"/>
      <c r="B334" s="336"/>
      <c r="C334" s="336"/>
      <c r="D334" s="336"/>
      <c r="E334" s="336"/>
      <c r="F334" s="337"/>
      <c r="G334" s="313" t="s">
        <v>296</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297</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2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2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2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2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2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2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2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2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2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2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2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3">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2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2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2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2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2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2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2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2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2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2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2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2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2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3">
      <c r="A360" s="279" t="s">
        <v>660</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311</v>
      </c>
      <c r="AM360" s="283"/>
      <c r="AN360" s="283"/>
      <c r="AO360" s="94" t="s">
        <v>310</v>
      </c>
      <c r="AP360" s="21"/>
      <c r="AQ360" s="21"/>
      <c r="AR360" s="21"/>
      <c r="AS360" s="21"/>
      <c r="AT360" s="21"/>
      <c r="AU360" s="21"/>
      <c r="AV360" s="21"/>
      <c r="AW360" s="21"/>
      <c r="AX360" s="22"/>
      <c r="AY360">
        <f>COUNTIF($AO$360,"☑")</f>
        <v>0</v>
      </c>
    </row>
    <row r="361" spans="1:51" ht="24.75" customHeight="1" x14ac:dyDescent="0.2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5"/>
    <row r="363" spans="1:51" ht="24.75" customHeight="1" x14ac:dyDescent="0.2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5">
      <c r="A366" s="245">
        <v>1</v>
      </c>
      <c r="B366" s="245">
        <v>1</v>
      </c>
      <c r="C366" s="267" t="s">
        <v>785</v>
      </c>
      <c r="D366" s="266"/>
      <c r="E366" s="266"/>
      <c r="F366" s="266"/>
      <c r="G366" s="266"/>
      <c r="H366" s="266"/>
      <c r="I366" s="266"/>
      <c r="J366" s="248">
        <v>7010001057148</v>
      </c>
      <c r="K366" s="249"/>
      <c r="L366" s="249"/>
      <c r="M366" s="249"/>
      <c r="N366" s="249"/>
      <c r="O366" s="249"/>
      <c r="P366" s="275" t="s">
        <v>766</v>
      </c>
      <c r="Q366" s="276"/>
      <c r="R366" s="276"/>
      <c r="S366" s="276"/>
      <c r="T366" s="276"/>
      <c r="U366" s="276"/>
      <c r="V366" s="276"/>
      <c r="W366" s="276"/>
      <c r="X366" s="276"/>
      <c r="Y366" s="251">
        <v>7.7</v>
      </c>
      <c r="Z366" s="252"/>
      <c r="AA366" s="252"/>
      <c r="AB366" s="253"/>
      <c r="AC366" s="277" t="s">
        <v>335</v>
      </c>
      <c r="AD366" s="278"/>
      <c r="AE366" s="278"/>
      <c r="AF366" s="278"/>
      <c r="AG366" s="278"/>
      <c r="AH366" s="268">
        <v>1</v>
      </c>
      <c r="AI366" s="269"/>
      <c r="AJ366" s="269"/>
      <c r="AK366" s="269"/>
      <c r="AL366" s="241">
        <v>100</v>
      </c>
      <c r="AM366" s="242"/>
      <c r="AN366" s="242"/>
      <c r="AO366" s="243"/>
      <c r="AP366" s="244" t="s">
        <v>366</v>
      </c>
      <c r="AQ366" s="244"/>
      <c r="AR366" s="244"/>
      <c r="AS366" s="244"/>
      <c r="AT366" s="244"/>
      <c r="AU366" s="244"/>
      <c r="AV366" s="244"/>
      <c r="AW366" s="244"/>
      <c r="AX366" s="244"/>
    </row>
    <row r="367" spans="1:51" ht="30" hidden="1" customHeight="1" x14ac:dyDescent="0.2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5">
      <c r="A399" s="245">
        <v>1</v>
      </c>
      <c r="B399" s="245">
        <v>1</v>
      </c>
      <c r="C399" s="267" t="s">
        <v>767</v>
      </c>
      <c r="D399" s="266"/>
      <c r="E399" s="266"/>
      <c r="F399" s="266"/>
      <c r="G399" s="266"/>
      <c r="H399" s="266"/>
      <c r="I399" s="266"/>
      <c r="J399" s="248">
        <v>3010405002439</v>
      </c>
      <c r="K399" s="249"/>
      <c r="L399" s="249"/>
      <c r="M399" s="249"/>
      <c r="N399" s="249"/>
      <c r="O399" s="249"/>
      <c r="P399" s="275" t="s">
        <v>766</v>
      </c>
      <c r="Q399" s="276"/>
      <c r="R399" s="276"/>
      <c r="S399" s="276"/>
      <c r="T399" s="276"/>
      <c r="U399" s="276"/>
      <c r="V399" s="276"/>
      <c r="W399" s="276"/>
      <c r="X399" s="276"/>
      <c r="Y399" s="251">
        <v>12.8</v>
      </c>
      <c r="Z399" s="252"/>
      <c r="AA399" s="252"/>
      <c r="AB399" s="253"/>
      <c r="AC399" s="237" t="s">
        <v>341</v>
      </c>
      <c r="AD399" s="238"/>
      <c r="AE399" s="238"/>
      <c r="AF399" s="238"/>
      <c r="AG399" s="238"/>
      <c r="AH399" s="268">
        <v>1</v>
      </c>
      <c r="AI399" s="269"/>
      <c r="AJ399" s="269"/>
      <c r="AK399" s="269"/>
      <c r="AL399" s="241">
        <v>100</v>
      </c>
      <c r="AM399" s="242"/>
      <c r="AN399" s="242"/>
      <c r="AO399" s="243"/>
      <c r="AP399" s="244"/>
      <c r="AQ399" s="244"/>
      <c r="AR399" s="244"/>
      <c r="AS399" s="244"/>
      <c r="AT399" s="244"/>
      <c r="AU399" s="244"/>
      <c r="AV399" s="244"/>
      <c r="AW399" s="244"/>
      <c r="AX399" s="244"/>
      <c r="AY399">
        <f>$AY$396</f>
        <v>1</v>
      </c>
    </row>
    <row r="400" spans="1:51" ht="30" hidden="1" customHeight="1" x14ac:dyDescent="0.25">
      <c r="A400" s="245">
        <v>2</v>
      </c>
      <c r="B400" s="245">
        <v>1</v>
      </c>
      <c r="C400" s="267"/>
      <c r="D400" s="266"/>
      <c r="E400" s="266"/>
      <c r="F400" s="266"/>
      <c r="G400" s="266"/>
      <c r="H400" s="266"/>
      <c r="I400" s="266"/>
      <c r="J400" s="248"/>
      <c r="K400" s="249"/>
      <c r="L400" s="249"/>
      <c r="M400" s="249"/>
      <c r="N400" s="249"/>
      <c r="O400" s="249"/>
      <c r="P400" s="26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5">
      <c r="A403" s="245">
        <v>5</v>
      </c>
      <c r="B403" s="245">
        <v>1</v>
      </c>
      <c r="C403" s="267"/>
      <c r="D403" s="266"/>
      <c r="E403" s="266"/>
      <c r="F403" s="266"/>
      <c r="G403" s="266"/>
      <c r="H403" s="266"/>
      <c r="I403" s="266"/>
      <c r="J403" s="248"/>
      <c r="K403" s="249"/>
      <c r="L403" s="249"/>
      <c r="M403" s="249"/>
      <c r="N403" s="249"/>
      <c r="O403" s="249"/>
      <c r="P403" s="26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5">
      <c r="A404" s="245">
        <v>6</v>
      </c>
      <c r="B404" s="245">
        <v>1</v>
      </c>
      <c r="C404" s="267"/>
      <c r="D404" s="266"/>
      <c r="E404" s="266"/>
      <c r="F404" s="266"/>
      <c r="G404" s="266"/>
      <c r="H404" s="266"/>
      <c r="I404" s="266"/>
      <c r="J404" s="248"/>
      <c r="K404" s="249"/>
      <c r="L404" s="249"/>
      <c r="M404" s="249"/>
      <c r="N404" s="249"/>
      <c r="O404" s="249"/>
      <c r="P404" s="26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5">
      <c r="A405" s="245">
        <v>7</v>
      </c>
      <c r="B405" s="245">
        <v>1</v>
      </c>
      <c r="C405" s="267"/>
      <c r="D405" s="266"/>
      <c r="E405" s="266"/>
      <c r="F405" s="266"/>
      <c r="G405" s="266"/>
      <c r="H405" s="266"/>
      <c r="I405" s="266"/>
      <c r="J405" s="248"/>
      <c r="K405" s="249"/>
      <c r="L405" s="249"/>
      <c r="M405" s="249"/>
      <c r="N405" s="249"/>
      <c r="O405" s="249"/>
      <c r="P405" s="26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5">
      <c r="A432" s="245">
        <v>1</v>
      </c>
      <c r="B432" s="245">
        <v>1</v>
      </c>
      <c r="C432" s="267" t="s">
        <v>748</v>
      </c>
      <c r="D432" s="266"/>
      <c r="E432" s="266"/>
      <c r="F432" s="266"/>
      <c r="G432" s="266"/>
      <c r="H432" s="266"/>
      <c r="I432" s="266"/>
      <c r="J432" s="248"/>
      <c r="K432" s="249"/>
      <c r="L432" s="249"/>
      <c r="M432" s="249"/>
      <c r="N432" s="249"/>
      <c r="O432" s="249"/>
      <c r="P432" s="260" t="s">
        <v>749</v>
      </c>
      <c r="Q432" s="250"/>
      <c r="R432" s="250"/>
      <c r="S432" s="250"/>
      <c r="T432" s="250"/>
      <c r="U432" s="250"/>
      <c r="V432" s="250"/>
      <c r="W432" s="250"/>
      <c r="X432" s="250"/>
      <c r="Y432" s="251">
        <v>0.9</v>
      </c>
      <c r="Z432" s="252"/>
      <c r="AA432" s="252"/>
      <c r="AB432" s="253"/>
      <c r="AC432" s="237" t="s">
        <v>340</v>
      </c>
      <c r="AD432" s="238"/>
      <c r="AE432" s="238"/>
      <c r="AF432" s="238"/>
      <c r="AG432" s="238"/>
      <c r="AH432" s="268" t="s">
        <v>366</v>
      </c>
      <c r="AI432" s="269"/>
      <c r="AJ432" s="269"/>
      <c r="AK432" s="269"/>
      <c r="AL432" s="241">
        <v>100</v>
      </c>
      <c r="AM432" s="242"/>
      <c r="AN432" s="242"/>
      <c r="AO432" s="243"/>
      <c r="AP432" s="244" t="s">
        <v>366</v>
      </c>
      <c r="AQ432" s="244"/>
      <c r="AR432" s="244"/>
      <c r="AS432" s="244"/>
      <c r="AT432" s="244"/>
      <c r="AU432" s="244"/>
      <c r="AV432" s="244"/>
      <c r="AW432" s="244"/>
      <c r="AX432" s="244"/>
      <c r="AY432">
        <f>$AY$429</f>
        <v>1</v>
      </c>
    </row>
    <row r="433" spans="1:51" ht="30" customHeight="1" x14ac:dyDescent="0.25">
      <c r="A433" s="245">
        <v>2</v>
      </c>
      <c r="B433" s="245">
        <v>1</v>
      </c>
      <c r="C433" s="267" t="s">
        <v>750</v>
      </c>
      <c r="D433" s="266"/>
      <c r="E433" s="266"/>
      <c r="F433" s="266"/>
      <c r="G433" s="266"/>
      <c r="H433" s="266"/>
      <c r="I433" s="266"/>
      <c r="J433" s="248"/>
      <c r="K433" s="249"/>
      <c r="L433" s="249"/>
      <c r="M433" s="249"/>
      <c r="N433" s="249"/>
      <c r="O433" s="249"/>
      <c r="P433" s="260" t="s">
        <v>751</v>
      </c>
      <c r="Q433" s="250"/>
      <c r="R433" s="250"/>
      <c r="S433" s="250"/>
      <c r="T433" s="250"/>
      <c r="U433" s="250"/>
      <c r="V433" s="250"/>
      <c r="W433" s="250"/>
      <c r="X433" s="250"/>
      <c r="Y433" s="251">
        <v>0.2</v>
      </c>
      <c r="Z433" s="252"/>
      <c r="AA433" s="252"/>
      <c r="AB433" s="253"/>
      <c r="AC433" s="237" t="s">
        <v>340</v>
      </c>
      <c r="AD433" s="238"/>
      <c r="AE433" s="238"/>
      <c r="AF433" s="238"/>
      <c r="AG433" s="238"/>
      <c r="AH433" s="268" t="s">
        <v>366</v>
      </c>
      <c r="AI433" s="269"/>
      <c r="AJ433" s="269"/>
      <c r="AK433" s="269"/>
      <c r="AL433" s="241">
        <v>100</v>
      </c>
      <c r="AM433" s="242"/>
      <c r="AN433" s="242"/>
      <c r="AO433" s="243"/>
      <c r="AP433" s="244" t="s">
        <v>366</v>
      </c>
      <c r="AQ433" s="244"/>
      <c r="AR433" s="244"/>
      <c r="AS433" s="244"/>
      <c r="AT433" s="244"/>
      <c r="AU433" s="244"/>
      <c r="AV433" s="244"/>
      <c r="AW433" s="244"/>
      <c r="AX433" s="244"/>
      <c r="AY433">
        <f>COUNTA($C$433)</f>
        <v>1</v>
      </c>
    </row>
    <row r="434" spans="1:51" ht="30" customHeight="1" x14ac:dyDescent="0.25">
      <c r="A434" s="245">
        <v>3</v>
      </c>
      <c r="B434" s="245">
        <v>1</v>
      </c>
      <c r="C434" s="267" t="s">
        <v>754</v>
      </c>
      <c r="D434" s="266"/>
      <c r="E434" s="266"/>
      <c r="F434" s="266"/>
      <c r="G434" s="266"/>
      <c r="H434" s="266"/>
      <c r="I434" s="266"/>
      <c r="J434" s="248"/>
      <c r="K434" s="249"/>
      <c r="L434" s="249"/>
      <c r="M434" s="249"/>
      <c r="N434" s="249"/>
      <c r="O434" s="249"/>
      <c r="P434" s="260" t="s">
        <v>755</v>
      </c>
      <c r="Q434" s="250"/>
      <c r="R434" s="250"/>
      <c r="S434" s="250"/>
      <c r="T434" s="250"/>
      <c r="U434" s="250"/>
      <c r="V434" s="250"/>
      <c r="W434" s="250"/>
      <c r="X434" s="250"/>
      <c r="Y434" s="251">
        <v>0.1</v>
      </c>
      <c r="Z434" s="252"/>
      <c r="AA434" s="252"/>
      <c r="AB434" s="253"/>
      <c r="AC434" s="237" t="s">
        <v>340</v>
      </c>
      <c r="AD434" s="238"/>
      <c r="AE434" s="238"/>
      <c r="AF434" s="238"/>
      <c r="AG434" s="238"/>
      <c r="AH434" s="239" t="s">
        <v>366</v>
      </c>
      <c r="AI434" s="240"/>
      <c r="AJ434" s="240"/>
      <c r="AK434" s="240"/>
      <c r="AL434" s="241">
        <v>100</v>
      </c>
      <c r="AM434" s="242"/>
      <c r="AN434" s="242"/>
      <c r="AO434" s="243"/>
      <c r="AP434" s="244" t="s">
        <v>366</v>
      </c>
      <c r="AQ434" s="244"/>
      <c r="AR434" s="244"/>
      <c r="AS434" s="244"/>
      <c r="AT434" s="244"/>
      <c r="AU434" s="244"/>
      <c r="AV434" s="244"/>
      <c r="AW434" s="244"/>
      <c r="AX434" s="244"/>
      <c r="AY434">
        <f>COUNTA($C$434)</f>
        <v>1</v>
      </c>
    </row>
    <row r="435" spans="1:51" ht="30" customHeight="1" x14ac:dyDescent="0.25">
      <c r="A435" s="245">
        <v>4</v>
      </c>
      <c r="B435" s="245">
        <v>1</v>
      </c>
      <c r="C435" s="267" t="s">
        <v>752</v>
      </c>
      <c r="D435" s="266"/>
      <c r="E435" s="266"/>
      <c r="F435" s="266"/>
      <c r="G435" s="266"/>
      <c r="H435" s="266"/>
      <c r="I435" s="266"/>
      <c r="J435" s="248"/>
      <c r="K435" s="249"/>
      <c r="L435" s="249"/>
      <c r="M435" s="249"/>
      <c r="N435" s="249"/>
      <c r="O435" s="249"/>
      <c r="P435" s="260" t="s">
        <v>753</v>
      </c>
      <c r="Q435" s="250"/>
      <c r="R435" s="250"/>
      <c r="S435" s="250"/>
      <c r="T435" s="250"/>
      <c r="U435" s="250"/>
      <c r="V435" s="250"/>
      <c r="W435" s="250"/>
      <c r="X435" s="250"/>
      <c r="Y435" s="251">
        <v>0.1</v>
      </c>
      <c r="Z435" s="252"/>
      <c r="AA435" s="252"/>
      <c r="AB435" s="253"/>
      <c r="AC435" s="237" t="s">
        <v>340</v>
      </c>
      <c r="AD435" s="238"/>
      <c r="AE435" s="238"/>
      <c r="AF435" s="238"/>
      <c r="AG435" s="238"/>
      <c r="AH435" s="239" t="s">
        <v>366</v>
      </c>
      <c r="AI435" s="240"/>
      <c r="AJ435" s="240"/>
      <c r="AK435" s="240"/>
      <c r="AL435" s="241">
        <v>100</v>
      </c>
      <c r="AM435" s="242"/>
      <c r="AN435" s="242"/>
      <c r="AO435" s="243"/>
      <c r="AP435" s="244" t="s">
        <v>366</v>
      </c>
      <c r="AQ435" s="244"/>
      <c r="AR435" s="244"/>
      <c r="AS435" s="244"/>
      <c r="AT435" s="244"/>
      <c r="AU435" s="244"/>
      <c r="AV435" s="244"/>
      <c r="AW435" s="244"/>
      <c r="AX435" s="244"/>
      <c r="AY435">
        <f>COUNTA($C$435)</f>
        <v>1</v>
      </c>
    </row>
    <row r="436" spans="1:51" ht="30" customHeight="1" x14ac:dyDescent="0.25">
      <c r="A436" s="245">
        <v>5</v>
      </c>
      <c r="B436" s="245">
        <v>1</v>
      </c>
      <c r="C436" s="267" t="s">
        <v>756</v>
      </c>
      <c r="D436" s="266"/>
      <c r="E436" s="266"/>
      <c r="F436" s="266"/>
      <c r="G436" s="266"/>
      <c r="H436" s="266"/>
      <c r="I436" s="266"/>
      <c r="J436" s="248"/>
      <c r="K436" s="249"/>
      <c r="L436" s="249"/>
      <c r="M436" s="249"/>
      <c r="N436" s="249"/>
      <c r="O436" s="249"/>
      <c r="P436" s="260" t="s">
        <v>757</v>
      </c>
      <c r="Q436" s="250"/>
      <c r="R436" s="250"/>
      <c r="S436" s="250"/>
      <c r="T436" s="250"/>
      <c r="U436" s="250"/>
      <c r="V436" s="250"/>
      <c r="W436" s="250"/>
      <c r="X436" s="250"/>
      <c r="Y436" s="251">
        <v>0.1</v>
      </c>
      <c r="Z436" s="252"/>
      <c r="AA436" s="252"/>
      <c r="AB436" s="253"/>
      <c r="AC436" s="237" t="s">
        <v>340</v>
      </c>
      <c r="AD436" s="238"/>
      <c r="AE436" s="238"/>
      <c r="AF436" s="238"/>
      <c r="AG436" s="238"/>
      <c r="AH436" s="239" t="s">
        <v>366</v>
      </c>
      <c r="AI436" s="240"/>
      <c r="AJ436" s="240"/>
      <c r="AK436" s="240"/>
      <c r="AL436" s="241">
        <v>100</v>
      </c>
      <c r="AM436" s="242"/>
      <c r="AN436" s="242"/>
      <c r="AO436" s="243"/>
      <c r="AP436" s="244" t="s">
        <v>366</v>
      </c>
      <c r="AQ436" s="244"/>
      <c r="AR436" s="244"/>
      <c r="AS436" s="244"/>
      <c r="AT436" s="244"/>
      <c r="AU436" s="244"/>
      <c r="AV436" s="244"/>
      <c r="AW436" s="244"/>
      <c r="AX436" s="244"/>
      <c r="AY436">
        <f>COUNTA($C$436)</f>
        <v>1</v>
      </c>
    </row>
    <row r="437" spans="1:51" ht="30" customHeight="1" x14ac:dyDescent="0.25">
      <c r="A437" s="245">
        <v>6</v>
      </c>
      <c r="B437" s="245">
        <v>1</v>
      </c>
      <c r="C437" s="267" t="s">
        <v>758</v>
      </c>
      <c r="D437" s="266"/>
      <c r="E437" s="266"/>
      <c r="F437" s="266"/>
      <c r="G437" s="266"/>
      <c r="H437" s="266"/>
      <c r="I437" s="266"/>
      <c r="J437" s="248"/>
      <c r="K437" s="249"/>
      <c r="L437" s="249"/>
      <c r="M437" s="249"/>
      <c r="N437" s="249"/>
      <c r="O437" s="249"/>
      <c r="P437" s="260" t="s">
        <v>759</v>
      </c>
      <c r="Q437" s="250"/>
      <c r="R437" s="250"/>
      <c r="S437" s="250"/>
      <c r="T437" s="250"/>
      <c r="U437" s="250"/>
      <c r="V437" s="250"/>
      <c r="W437" s="250"/>
      <c r="X437" s="250"/>
      <c r="Y437" s="251">
        <v>0.1</v>
      </c>
      <c r="Z437" s="252"/>
      <c r="AA437" s="252"/>
      <c r="AB437" s="253"/>
      <c r="AC437" s="237" t="s">
        <v>76</v>
      </c>
      <c r="AD437" s="238"/>
      <c r="AE437" s="238"/>
      <c r="AF437" s="238"/>
      <c r="AG437" s="238"/>
      <c r="AH437" s="239" t="s">
        <v>366</v>
      </c>
      <c r="AI437" s="240"/>
      <c r="AJ437" s="240"/>
      <c r="AK437" s="240"/>
      <c r="AL437" s="241" t="s">
        <v>366</v>
      </c>
      <c r="AM437" s="242"/>
      <c r="AN437" s="242"/>
      <c r="AO437" s="243"/>
      <c r="AP437" s="244" t="s">
        <v>366</v>
      </c>
      <c r="AQ437" s="244"/>
      <c r="AR437" s="244"/>
      <c r="AS437" s="244"/>
      <c r="AT437" s="244"/>
      <c r="AU437" s="244"/>
      <c r="AV437" s="244"/>
      <c r="AW437" s="244"/>
      <c r="AX437" s="244"/>
      <c r="AY437">
        <f>COUNTA($C$437)</f>
        <v>1</v>
      </c>
    </row>
    <row r="438" spans="1:51" ht="30" customHeight="1" x14ac:dyDescent="0.25">
      <c r="A438" s="245">
        <v>7</v>
      </c>
      <c r="B438" s="245">
        <v>1</v>
      </c>
      <c r="C438" s="267" t="s">
        <v>760</v>
      </c>
      <c r="D438" s="266"/>
      <c r="E438" s="266"/>
      <c r="F438" s="266"/>
      <c r="G438" s="266"/>
      <c r="H438" s="266"/>
      <c r="I438" s="266"/>
      <c r="J438" s="248"/>
      <c r="K438" s="249"/>
      <c r="L438" s="249"/>
      <c r="M438" s="249"/>
      <c r="N438" s="249"/>
      <c r="O438" s="249"/>
      <c r="P438" s="260" t="s">
        <v>759</v>
      </c>
      <c r="Q438" s="250"/>
      <c r="R438" s="250"/>
      <c r="S438" s="250"/>
      <c r="T438" s="250"/>
      <c r="U438" s="250"/>
      <c r="V438" s="250"/>
      <c r="W438" s="250"/>
      <c r="X438" s="250"/>
      <c r="Y438" s="251">
        <v>0.1</v>
      </c>
      <c r="Z438" s="252"/>
      <c r="AA438" s="252"/>
      <c r="AB438" s="253"/>
      <c r="AC438" s="237" t="s">
        <v>76</v>
      </c>
      <c r="AD438" s="238"/>
      <c r="AE438" s="238"/>
      <c r="AF438" s="238"/>
      <c r="AG438" s="238"/>
      <c r="AH438" s="239" t="s">
        <v>366</v>
      </c>
      <c r="AI438" s="240"/>
      <c r="AJ438" s="240"/>
      <c r="AK438" s="240"/>
      <c r="AL438" s="241" t="s">
        <v>366</v>
      </c>
      <c r="AM438" s="242"/>
      <c r="AN438" s="242"/>
      <c r="AO438" s="243"/>
      <c r="AP438" s="244" t="s">
        <v>366</v>
      </c>
      <c r="AQ438" s="244"/>
      <c r="AR438" s="244"/>
      <c r="AS438" s="244"/>
      <c r="AT438" s="244"/>
      <c r="AU438" s="244"/>
      <c r="AV438" s="244"/>
      <c r="AW438" s="244"/>
      <c r="AX438" s="244"/>
      <c r="AY438">
        <f>COUNTA($C$438)</f>
        <v>1</v>
      </c>
    </row>
    <row r="439" spans="1:51" ht="30" hidden="1" customHeight="1" x14ac:dyDescent="0.2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25">
      <c r="A631" s="245">
        <v>1</v>
      </c>
      <c r="B631" s="245">
        <v>1</v>
      </c>
      <c r="C631" s="246"/>
      <c r="D631" s="246"/>
      <c r="E631" s="255" t="s">
        <v>780</v>
      </c>
      <c r="F631" s="247"/>
      <c r="G631" s="247"/>
      <c r="H631" s="247"/>
      <c r="I631" s="247"/>
      <c r="J631" s="248" t="s">
        <v>780</v>
      </c>
      <c r="K631" s="249"/>
      <c r="L631" s="249"/>
      <c r="M631" s="249"/>
      <c r="N631" s="249"/>
      <c r="O631" s="249"/>
      <c r="P631" s="260" t="s">
        <v>780</v>
      </c>
      <c r="Q631" s="250"/>
      <c r="R631" s="250"/>
      <c r="S631" s="250"/>
      <c r="T631" s="250"/>
      <c r="U631" s="250"/>
      <c r="V631" s="250"/>
      <c r="W631" s="250"/>
      <c r="X631" s="250"/>
      <c r="Y631" s="251" t="s">
        <v>780</v>
      </c>
      <c r="Z631" s="252"/>
      <c r="AA631" s="252"/>
      <c r="AB631" s="253"/>
      <c r="AC631" s="237"/>
      <c r="AD631" s="238"/>
      <c r="AE631" s="238"/>
      <c r="AF631" s="238"/>
      <c r="AG631" s="238"/>
      <c r="AH631" s="239" t="s">
        <v>780</v>
      </c>
      <c r="AI631" s="240"/>
      <c r="AJ631" s="240"/>
      <c r="AK631" s="240"/>
      <c r="AL631" s="241" t="s">
        <v>780</v>
      </c>
      <c r="AM631" s="242"/>
      <c r="AN631" s="242"/>
      <c r="AO631" s="243"/>
      <c r="AP631" s="244" t="s">
        <v>780</v>
      </c>
      <c r="AQ631" s="244"/>
      <c r="AR631" s="244"/>
      <c r="AS631" s="244"/>
      <c r="AT631" s="244"/>
      <c r="AU631" s="244"/>
      <c r="AV631" s="244"/>
      <c r="AW631" s="244"/>
      <c r="AX631" s="244"/>
    </row>
    <row r="632" spans="1:51" ht="30" hidden="1" customHeight="1" x14ac:dyDescent="0.2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3" priority="941">
      <formula>IF(RIGHT(TEXT(P14,"0.#"),1)=".",FALSE,TRUE)</formula>
    </cfRule>
    <cfRule type="expression" dxfId="1532" priority="942">
      <formula>IF(RIGHT(TEXT(P14,"0.#"),1)=".",TRUE,FALSE)</formula>
    </cfRule>
  </conditionalFormatting>
  <conditionalFormatting sqref="P18:AX18">
    <cfRule type="expression" dxfId="1531" priority="939">
      <formula>IF(RIGHT(TEXT(P18,"0.#"),1)=".",FALSE,TRUE)</formula>
    </cfRule>
    <cfRule type="expression" dxfId="1530" priority="940">
      <formula>IF(RIGHT(TEXT(P18,"0.#"),1)=".",TRUE,FALSE)</formula>
    </cfRule>
  </conditionalFormatting>
  <conditionalFormatting sqref="Y311">
    <cfRule type="expression" dxfId="1529" priority="937">
      <formula>IF(RIGHT(TEXT(Y311,"0.#"),1)=".",FALSE,TRUE)</formula>
    </cfRule>
    <cfRule type="expression" dxfId="1528" priority="938">
      <formula>IF(RIGHT(TEXT(Y311,"0.#"),1)=".",TRUE,FALSE)</formula>
    </cfRule>
  </conditionalFormatting>
  <conditionalFormatting sqref="Y320">
    <cfRule type="expression" dxfId="1527" priority="935">
      <formula>IF(RIGHT(TEXT(Y320,"0.#"),1)=".",FALSE,TRUE)</formula>
    </cfRule>
    <cfRule type="expression" dxfId="1526" priority="936">
      <formula>IF(RIGHT(TEXT(Y320,"0.#"),1)=".",TRUE,FALSE)</formula>
    </cfRule>
  </conditionalFormatting>
  <conditionalFormatting sqref="Y351:Y358 Y349 Y338:Y345 Y336 Y325:Y332">
    <cfRule type="expression" dxfId="1525" priority="915">
      <formula>IF(RIGHT(TEXT(Y325,"0.#"),1)=".",FALSE,TRUE)</formula>
    </cfRule>
    <cfRule type="expression" dxfId="1524" priority="916">
      <formula>IF(RIGHT(TEXT(Y325,"0.#"),1)=".",TRUE,FALSE)</formula>
    </cfRule>
  </conditionalFormatting>
  <conditionalFormatting sqref="P16:AQ17 P15:AX15 P13:AX13">
    <cfRule type="expression" dxfId="1523" priority="933">
      <formula>IF(RIGHT(TEXT(P13,"0.#"),1)=".",FALSE,TRUE)</formula>
    </cfRule>
    <cfRule type="expression" dxfId="1522" priority="934">
      <formula>IF(RIGHT(TEXT(P13,"0.#"),1)=".",TRUE,FALSE)</formula>
    </cfRule>
  </conditionalFormatting>
  <conditionalFormatting sqref="P19:AJ19">
    <cfRule type="expression" dxfId="1521" priority="931">
      <formula>IF(RIGHT(TEXT(P19,"0.#"),1)=".",FALSE,TRUE)</formula>
    </cfRule>
    <cfRule type="expression" dxfId="1520" priority="932">
      <formula>IF(RIGHT(TEXT(P19,"0.#"),1)=".",TRUE,FALSE)</formula>
    </cfRule>
  </conditionalFormatting>
  <conditionalFormatting sqref="AE32 AQ32">
    <cfRule type="expression" dxfId="1519" priority="929">
      <formula>IF(RIGHT(TEXT(AE32,"0.#"),1)=".",FALSE,TRUE)</formula>
    </cfRule>
    <cfRule type="expression" dxfId="1518" priority="930">
      <formula>IF(RIGHT(TEXT(AE32,"0.#"),1)=".",TRUE,FALSE)</formula>
    </cfRule>
  </conditionalFormatting>
  <conditionalFormatting sqref="Y312:Y319">
    <cfRule type="expression" dxfId="1517" priority="927">
      <formula>IF(RIGHT(TEXT(Y312,"0.#"),1)=".",FALSE,TRUE)</formula>
    </cfRule>
    <cfRule type="expression" dxfId="1516" priority="928">
      <formula>IF(RIGHT(TEXT(Y312,"0.#"),1)=".",TRUE,FALSE)</formula>
    </cfRule>
  </conditionalFormatting>
  <conditionalFormatting sqref="AU311">
    <cfRule type="expression" dxfId="1515" priority="925">
      <formula>IF(RIGHT(TEXT(AU311,"0.#"),1)=".",FALSE,TRUE)</formula>
    </cfRule>
    <cfRule type="expression" dxfId="1514" priority="926">
      <formula>IF(RIGHT(TEXT(AU311,"0.#"),1)=".",TRUE,FALSE)</formula>
    </cfRule>
  </conditionalFormatting>
  <conditionalFormatting sqref="AU320">
    <cfRule type="expression" dxfId="1513" priority="923">
      <formula>IF(RIGHT(TEXT(AU320,"0.#"),1)=".",FALSE,TRUE)</formula>
    </cfRule>
    <cfRule type="expression" dxfId="1512" priority="924">
      <formula>IF(RIGHT(TEXT(AU320,"0.#"),1)=".",TRUE,FALSE)</formula>
    </cfRule>
  </conditionalFormatting>
  <conditionalFormatting sqref="AU312:AU319">
    <cfRule type="expression" dxfId="1511" priority="921">
      <formula>IF(RIGHT(TEXT(AU312,"0.#"),1)=".",FALSE,TRUE)</formula>
    </cfRule>
    <cfRule type="expression" dxfId="1510" priority="922">
      <formula>IF(RIGHT(TEXT(AU312,"0.#"),1)=".",TRUE,FALSE)</formula>
    </cfRule>
  </conditionalFormatting>
  <conditionalFormatting sqref="Y350 Y337 Y324">
    <cfRule type="expression" dxfId="1509" priority="919">
      <formula>IF(RIGHT(TEXT(Y324,"0.#"),1)=".",FALSE,TRUE)</formula>
    </cfRule>
    <cfRule type="expression" dxfId="1508" priority="920">
      <formula>IF(RIGHT(TEXT(Y324,"0.#"),1)=".",TRUE,FALSE)</formula>
    </cfRule>
  </conditionalFormatting>
  <conditionalFormatting sqref="Y359 Y346 Y333">
    <cfRule type="expression" dxfId="1507" priority="917">
      <formula>IF(RIGHT(TEXT(Y333,"0.#"),1)=".",FALSE,TRUE)</formula>
    </cfRule>
    <cfRule type="expression" dxfId="1506" priority="918">
      <formula>IF(RIGHT(TEXT(Y333,"0.#"),1)=".",TRUE,FALSE)</formula>
    </cfRule>
  </conditionalFormatting>
  <conditionalFormatting sqref="AU350 AU337 AU324">
    <cfRule type="expression" dxfId="1505" priority="913">
      <formula>IF(RIGHT(TEXT(AU324,"0.#"),1)=".",FALSE,TRUE)</formula>
    </cfRule>
    <cfRule type="expression" dxfId="1504" priority="914">
      <formula>IF(RIGHT(TEXT(AU324,"0.#"),1)=".",TRUE,FALSE)</formula>
    </cfRule>
  </conditionalFormatting>
  <conditionalFormatting sqref="AU359 AU346 AU333">
    <cfRule type="expression" dxfId="1503" priority="911">
      <formula>IF(RIGHT(TEXT(AU333,"0.#"),1)=".",FALSE,TRUE)</formula>
    </cfRule>
    <cfRule type="expression" dxfId="1502" priority="912">
      <formula>IF(RIGHT(TEXT(AU333,"0.#"),1)=".",TRUE,FALSE)</formula>
    </cfRule>
  </conditionalFormatting>
  <conditionalFormatting sqref="AU351:AU358 AU349 AU338:AU345 AU336 AU325:AU332 AU323">
    <cfRule type="expression" dxfId="1501" priority="909">
      <formula>IF(RIGHT(TEXT(AU323,"0.#"),1)=".",FALSE,TRUE)</formula>
    </cfRule>
    <cfRule type="expression" dxfId="1500" priority="910">
      <formula>IF(RIGHT(TEXT(AU323,"0.#"),1)=".",TRUE,FALSE)</formula>
    </cfRule>
  </conditionalFormatting>
  <conditionalFormatting sqref="AI32">
    <cfRule type="expression" dxfId="1499" priority="907">
      <formula>IF(RIGHT(TEXT(AI32,"0.#"),1)=".",FALSE,TRUE)</formula>
    </cfRule>
    <cfRule type="expression" dxfId="1498" priority="908">
      <formula>IF(RIGHT(TEXT(AI32,"0.#"),1)=".",TRUE,FALSE)</formula>
    </cfRule>
  </conditionalFormatting>
  <conditionalFormatting sqref="AM32">
    <cfRule type="expression" dxfId="1497" priority="905">
      <formula>IF(RIGHT(TEXT(AM32,"0.#"),1)=".",FALSE,TRUE)</formula>
    </cfRule>
    <cfRule type="expression" dxfId="1496" priority="906">
      <formula>IF(RIGHT(TEXT(AM32,"0.#"),1)=".",TRUE,FALSE)</formula>
    </cfRule>
  </conditionalFormatting>
  <conditionalFormatting sqref="AE33">
    <cfRule type="expression" dxfId="1495" priority="903">
      <formula>IF(RIGHT(TEXT(AE33,"0.#"),1)=".",FALSE,TRUE)</formula>
    </cfRule>
    <cfRule type="expression" dxfId="1494" priority="904">
      <formula>IF(RIGHT(TEXT(AE33,"0.#"),1)=".",TRUE,FALSE)</formula>
    </cfRule>
  </conditionalFormatting>
  <conditionalFormatting sqref="AI33">
    <cfRule type="expression" dxfId="1493" priority="901">
      <formula>IF(RIGHT(TEXT(AI33,"0.#"),1)=".",FALSE,TRUE)</formula>
    </cfRule>
    <cfRule type="expression" dxfId="1492" priority="902">
      <formula>IF(RIGHT(TEXT(AI33,"0.#"),1)=".",TRUE,FALSE)</formula>
    </cfRule>
  </conditionalFormatting>
  <conditionalFormatting sqref="AM33">
    <cfRule type="expression" dxfId="1491" priority="899">
      <formula>IF(RIGHT(TEXT(AM33,"0.#"),1)=".",FALSE,TRUE)</formula>
    </cfRule>
    <cfRule type="expression" dxfId="1490" priority="900">
      <formula>IF(RIGHT(TEXT(AM33,"0.#"),1)=".",TRUE,FALSE)</formula>
    </cfRule>
  </conditionalFormatting>
  <conditionalFormatting sqref="AQ33">
    <cfRule type="expression" dxfId="1489" priority="897">
      <formula>IF(RIGHT(TEXT(AQ33,"0.#"),1)=".",FALSE,TRUE)</formula>
    </cfRule>
    <cfRule type="expression" dxfId="1488" priority="898">
      <formula>IF(RIGHT(TEXT(AQ33,"0.#"),1)=".",TRUE,FALSE)</formula>
    </cfRule>
  </conditionalFormatting>
  <conditionalFormatting sqref="AE210">
    <cfRule type="expression" dxfId="1487" priority="895">
      <formula>IF(RIGHT(TEXT(AE210,"0.#"),1)=".",FALSE,TRUE)</formula>
    </cfRule>
    <cfRule type="expression" dxfId="1486" priority="896">
      <formula>IF(RIGHT(TEXT(AE210,"0.#"),1)=".",TRUE,FALSE)</formula>
    </cfRule>
  </conditionalFormatting>
  <conditionalFormatting sqref="AE211">
    <cfRule type="expression" dxfId="1485" priority="893">
      <formula>IF(RIGHT(TEXT(AE211,"0.#"),1)=".",FALSE,TRUE)</formula>
    </cfRule>
    <cfRule type="expression" dxfId="1484" priority="894">
      <formula>IF(RIGHT(TEXT(AE211,"0.#"),1)=".",TRUE,FALSE)</formula>
    </cfRule>
  </conditionalFormatting>
  <conditionalFormatting sqref="AE212">
    <cfRule type="expression" dxfId="1483" priority="891">
      <formula>IF(RIGHT(TEXT(AE212,"0.#"),1)=".",FALSE,TRUE)</formula>
    </cfRule>
    <cfRule type="expression" dxfId="1482" priority="892">
      <formula>IF(RIGHT(TEXT(AE212,"0.#"),1)=".",TRUE,FALSE)</formula>
    </cfRule>
  </conditionalFormatting>
  <conditionalFormatting sqref="AI212">
    <cfRule type="expression" dxfId="1481" priority="889">
      <formula>IF(RIGHT(TEXT(AI212,"0.#"),1)=".",FALSE,TRUE)</formula>
    </cfRule>
    <cfRule type="expression" dxfId="1480" priority="890">
      <formula>IF(RIGHT(TEXT(AI212,"0.#"),1)=".",TRUE,FALSE)</formula>
    </cfRule>
  </conditionalFormatting>
  <conditionalFormatting sqref="AI211">
    <cfRule type="expression" dxfId="1479" priority="887">
      <formula>IF(RIGHT(TEXT(AI211,"0.#"),1)=".",FALSE,TRUE)</formula>
    </cfRule>
    <cfRule type="expression" dxfId="1478" priority="888">
      <formula>IF(RIGHT(TEXT(AI211,"0.#"),1)=".",TRUE,FALSE)</formula>
    </cfRule>
  </conditionalFormatting>
  <conditionalFormatting sqref="AI210">
    <cfRule type="expression" dxfId="1477" priority="885">
      <formula>IF(RIGHT(TEXT(AI210,"0.#"),1)=".",FALSE,TRUE)</formula>
    </cfRule>
    <cfRule type="expression" dxfId="1476" priority="886">
      <formula>IF(RIGHT(TEXT(AI210,"0.#"),1)=".",TRUE,FALSE)</formula>
    </cfRule>
  </conditionalFormatting>
  <conditionalFormatting sqref="AM210">
    <cfRule type="expression" dxfId="1475" priority="883">
      <formula>IF(RIGHT(TEXT(AM210,"0.#"),1)=".",FALSE,TRUE)</formula>
    </cfRule>
    <cfRule type="expression" dxfId="1474" priority="884">
      <formula>IF(RIGHT(TEXT(AM210,"0.#"),1)=".",TRUE,FALSE)</formula>
    </cfRule>
  </conditionalFormatting>
  <conditionalFormatting sqref="AM211">
    <cfRule type="expression" dxfId="1473" priority="881">
      <formula>IF(RIGHT(TEXT(AM211,"0.#"),1)=".",FALSE,TRUE)</formula>
    </cfRule>
    <cfRule type="expression" dxfId="1472" priority="882">
      <formula>IF(RIGHT(TEXT(AM211,"0.#"),1)=".",TRUE,FALSE)</formula>
    </cfRule>
  </conditionalFormatting>
  <conditionalFormatting sqref="AM212">
    <cfRule type="expression" dxfId="1471" priority="879">
      <formula>IF(RIGHT(TEXT(AM212,"0.#"),1)=".",FALSE,TRUE)</formula>
    </cfRule>
    <cfRule type="expression" dxfId="1470" priority="880">
      <formula>IF(RIGHT(TEXT(AM212,"0.#"),1)=".",TRUE,FALSE)</formula>
    </cfRule>
  </conditionalFormatting>
  <conditionalFormatting sqref="AL368:AO395">
    <cfRule type="expression" dxfId="1469" priority="875">
      <formula>IF(AND(AL368&gt;=0, RIGHT(TEXT(AL368,"0.#"),1)&lt;&gt;"."),TRUE,FALSE)</formula>
    </cfRule>
    <cfRule type="expression" dxfId="1468" priority="876">
      <formula>IF(AND(AL368&gt;=0, RIGHT(TEXT(AL368,"0.#"),1)="."),TRUE,FALSE)</formula>
    </cfRule>
    <cfRule type="expression" dxfId="1467" priority="877">
      <formula>IF(AND(AL368&lt;0, RIGHT(TEXT(AL368,"0.#"),1)&lt;&gt;"."),TRUE,FALSE)</formula>
    </cfRule>
    <cfRule type="expression" dxfId="1466" priority="878">
      <formula>IF(AND(AL368&lt;0, RIGHT(TEXT(AL368,"0.#"),1)="."),TRUE,FALSE)</formula>
    </cfRule>
  </conditionalFormatting>
  <conditionalFormatting sqref="AQ210:AQ212">
    <cfRule type="expression" dxfId="1465" priority="873">
      <formula>IF(RIGHT(TEXT(AQ210,"0.#"),1)=".",FALSE,TRUE)</formula>
    </cfRule>
    <cfRule type="expression" dxfId="1464" priority="874">
      <formula>IF(RIGHT(TEXT(AQ210,"0.#"),1)=".",TRUE,FALSE)</formula>
    </cfRule>
  </conditionalFormatting>
  <conditionalFormatting sqref="AU210:AU212">
    <cfRule type="expression" dxfId="1463" priority="871">
      <formula>IF(RIGHT(TEXT(AU210,"0.#"),1)=".",FALSE,TRUE)</formula>
    </cfRule>
    <cfRule type="expression" dxfId="1462" priority="872">
      <formula>IF(RIGHT(TEXT(AU210,"0.#"),1)=".",TRUE,FALSE)</formula>
    </cfRule>
  </conditionalFormatting>
  <conditionalFormatting sqref="Y368:Y395">
    <cfRule type="expression" dxfId="1461" priority="869">
      <formula>IF(RIGHT(TEXT(Y368,"0.#"),1)=".",FALSE,TRUE)</formula>
    </cfRule>
    <cfRule type="expression" dxfId="1460" priority="870">
      <formula>IF(RIGHT(TEXT(Y368,"0.#"),1)=".",TRUE,FALSE)</formula>
    </cfRule>
  </conditionalFormatting>
  <conditionalFormatting sqref="AL631:AO660">
    <cfRule type="expression" dxfId="1459" priority="865">
      <formula>IF(AND(AL631&gt;=0, RIGHT(TEXT(AL631,"0.#"),1)&lt;&gt;"."),TRUE,FALSE)</formula>
    </cfRule>
    <cfRule type="expression" dxfId="1458" priority="866">
      <formula>IF(AND(AL631&gt;=0, RIGHT(TEXT(AL631,"0.#"),1)="."),TRUE,FALSE)</formula>
    </cfRule>
    <cfRule type="expression" dxfId="1457" priority="867">
      <formula>IF(AND(AL631&lt;0, RIGHT(TEXT(AL631,"0.#"),1)&lt;&gt;"."),TRUE,FALSE)</formula>
    </cfRule>
    <cfRule type="expression" dxfId="1456" priority="868">
      <formula>IF(AND(AL631&lt;0, RIGHT(TEXT(AL631,"0.#"),1)="."),TRUE,FALSE)</formula>
    </cfRule>
  </conditionalFormatting>
  <conditionalFormatting sqref="Y631:Y660">
    <cfRule type="expression" dxfId="1455" priority="863">
      <formula>IF(RIGHT(TEXT(Y631,"0.#"),1)=".",FALSE,TRUE)</formula>
    </cfRule>
    <cfRule type="expression" dxfId="1454" priority="864">
      <formula>IF(RIGHT(TEXT(Y631,"0.#"),1)=".",TRUE,FALSE)</formula>
    </cfRule>
  </conditionalFormatting>
  <conditionalFormatting sqref="AL367:AO367">
    <cfRule type="expression" dxfId="1453" priority="859">
      <formula>IF(AND(AL367&gt;=0, RIGHT(TEXT(AL367,"0.#"),1)&lt;&gt;"."),TRUE,FALSE)</formula>
    </cfRule>
    <cfRule type="expression" dxfId="1452" priority="860">
      <formula>IF(AND(AL367&gt;=0, RIGHT(TEXT(AL367,"0.#"),1)="."),TRUE,FALSE)</formula>
    </cfRule>
    <cfRule type="expression" dxfId="1451" priority="861">
      <formula>IF(AND(AL367&lt;0, RIGHT(TEXT(AL367,"0.#"),1)&lt;&gt;"."),TRUE,FALSE)</formula>
    </cfRule>
    <cfRule type="expression" dxfId="1450" priority="862">
      <formula>IF(AND(AL367&lt;0, RIGHT(TEXT(AL367,"0.#"),1)="."),TRUE,FALSE)</formula>
    </cfRule>
  </conditionalFormatting>
  <conditionalFormatting sqref="Y367">
    <cfRule type="expression" dxfId="1449" priority="857">
      <formula>IF(RIGHT(TEXT(Y367,"0.#"),1)=".",FALSE,TRUE)</formula>
    </cfRule>
    <cfRule type="expression" dxfId="1448" priority="858">
      <formula>IF(RIGHT(TEXT(Y367,"0.#"),1)=".",TRUE,FALSE)</formula>
    </cfRule>
  </conditionalFormatting>
  <conditionalFormatting sqref="Y401 Y403:Y428">
    <cfRule type="expression" dxfId="1447" priority="795">
      <formula>IF(RIGHT(TEXT(Y401,"0.#"),1)=".",FALSE,TRUE)</formula>
    </cfRule>
    <cfRule type="expression" dxfId="1446" priority="796">
      <formula>IF(RIGHT(TEXT(Y401,"0.#"),1)=".",TRUE,FALSE)</formula>
    </cfRule>
  </conditionalFormatting>
  <conditionalFormatting sqref="Y399:Y400">
    <cfRule type="expression" dxfId="1445" priority="789">
      <formula>IF(RIGHT(TEXT(Y399,"0.#"),1)=".",FALSE,TRUE)</formula>
    </cfRule>
    <cfRule type="expression" dxfId="1444" priority="790">
      <formula>IF(RIGHT(TEXT(Y399,"0.#"),1)=".",TRUE,FALSE)</formula>
    </cfRule>
  </conditionalFormatting>
  <conditionalFormatting sqref="Y439:Y461">
    <cfRule type="expression" dxfId="1443" priority="783">
      <formula>IF(RIGHT(TEXT(Y439,"0.#"),1)=".",FALSE,TRUE)</formula>
    </cfRule>
    <cfRule type="expression" dxfId="1442" priority="784">
      <formula>IF(RIGHT(TEXT(Y439,"0.#"),1)=".",TRUE,FALSE)</formula>
    </cfRule>
  </conditionalFormatting>
  <conditionalFormatting sqref="Y467:Y494">
    <cfRule type="expression" dxfId="1441" priority="771">
      <formula>IF(RIGHT(TEXT(Y467,"0.#"),1)=".",FALSE,TRUE)</formula>
    </cfRule>
    <cfRule type="expression" dxfId="1440" priority="772">
      <formula>IF(RIGHT(TEXT(Y467,"0.#"),1)=".",TRUE,FALSE)</formula>
    </cfRule>
  </conditionalFormatting>
  <conditionalFormatting sqref="Y465:Y466">
    <cfRule type="expression" dxfId="1439" priority="765">
      <formula>IF(RIGHT(TEXT(Y465,"0.#"),1)=".",FALSE,TRUE)</formula>
    </cfRule>
    <cfRule type="expression" dxfId="1438" priority="766">
      <formula>IF(RIGHT(TEXT(Y465,"0.#"),1)=".",TRUE,FALSE)</formula>
    </cfRule>
  </conditionalFormatting>
  <conditionalFormatting sqref="Y500:Y527">
    <cfRule type="expression" dxfId="1437" priority="759">
      <formula>IF(RIGHT(TEXT(Y500,"0.#"),1)=".",FALSE,TRUE)</formula>
    </cfRule>
    <cfRule type="expression" dxfId="1436" priority="760">
      <formula>IF(RIGHT(TEXT(Y500,"0.#"),1)=".",TRUE,FALSE)</formula>
    </cfRule>
  </conditionalFormatting>
  <conditionalFormatting sqref="Y498:Y499">
    <cfRule type="expression" dxfId="1435" priority="753">
      <formula>IF(RIGHT(TEXT(Y498,"0.#"),1)=".",FALSE,TRUE)</formula>
    </cfRule>
    <cfRule type="expression" dxfId="1434" priority="754">
      <formula>IF(RIGHT(TEXT(Y498,"0.#"),1)=".",TRUE,FALSE)</formula>
    </cfRule>
  </conditionalFormatting>
  <conditionalFormatting sqref="Y533:Y560">
    <cfRule type="expression" dxfId="1433" priority="747">
      <formula>IF(RIGHT(TEXT(Y533,"0.#"),1)=".",FALSE,TRUE)</formula>
    </cfRule>
    <cfRule type="expression" dxfId="1432" priority="748">
      <formula>IF(RIGHT(TEXT(Y533,"0.#"),1)=".",TRUE,FALSE)</formula>
    </cfRule>
  </conditionalFormatting>
  <conditionalFormatting sqref="W23">
    <cfRule type="expression" dxfId="1431" priority="855">
      <formula>IF(RIGHT(TEXT(W23,"0.#"),1)=".",FALSE,TRUE)</formula>
    </cfRule>
    <cfRule type="expression" dxfId="1430" priority="856">
      <formula>IF(RIGHT(TEXT(W23,"0.#"),1)=".",TRUE,FALSE)</formula>
    </cfRule>
  </conditionalFormatting>
  <conditionalFormatting sqref="W24:W27">
    <cfRule type="expression" dxfId="1429" priority="853">
      <formula>IF(RIGHT(TEXT(W24,"0.#"),1)=".",FALSE,TRUE)</formula>
    </cfRule>
    <cfRule type="expression" dxfId="1428" priority="854">
      <formula>IF(RIGHT(TEXT(W24,"0.#"),1)=".",TRUE,FALSE)</formula>
    </cfRule>
  </conditionalFormatting>
  <conditionalFormatting sqref="W28">
    <cfRule type="expression" dxfId="1427" priority="851">
      <formula>IF(RIGHT(TEXT(W28,"0.#"),1)=".",FALSE,TRUE)</formula>
    </cfRule>
    <cfRule type="expression" dxfId="1426" priority="852">
      <formula>IF(RIGHT(TEXT(W28,"0.#"),1)=".",TRUE,FALSE)</formula>
    </cfRule>
  </conditionalFormatting>
  <conditionalFormatting sqref="P23">
    <cfRule type="expression" dxfId="1425" priority="849">
      <formula>IF(RIGHT(TEXT(P23,"0.#"),1)=".",FALSE,TRUE)</formula>
    </cfRule>
    <cfRule type="expression" dxfId="1424" priority="850">
      <formula>IF(RIGHT(TEXT(P23,"0.#"),1)=".",TRUE,FALSE)</formula>
    </cfRule>
  </conditionalFormatting>
  <conditionalFormatting sqref="P24:P27">
    <cfRule type="expression" dxfId="1423" priority="847">
      <formula>IF(RIGHT(TEXT(P24,"0.#"),1)=".",FALSE,TRUE)</formula>
    </cfRule>
    <cfRule type="expression" dxfId="1422" priority="848">
      <formula>IF(RIGHT(TEXT(P24,"0.#"),1)=".",TRUE,FALSE)</formula>
    </cfRule>
  </conditionalFormatting>
  <conditionalFormatting sqref="P28">
    <cfRule type="expression" dxfId="1421" priority="845">
      <formula>IF(RIGHT(TEXT(P28,"0.#"),1)=".",FALSE,TRUE)</formula>
    </cfRule>
    <cfRule type="expression" dxfId="1420" priority="846">
      <formula>IF(RIGHT(TEXT(P28,"0.#"),1)=".",TRUE,FALSE)</formula>
    </cfRule>
  </conditionalFormatting>
  <conditionalFormatting sqref="AE202">
    <cfRule type="expression" dxfId="1419" priority="843">
      <formula>IF(RIGHT(TEXT(AE202,"0.#"),1)=".",FALSE,TRUE)</formula>
    </cfRule>
    <cfRule type="expression" dxfId="1418" priority="844">
      <formula>IF(RIGHT(TEXT(AE202,"0.#"),1)=".",TRUE,FALSE)</formula>
    </cfRule>
  </conditionalFormatting>
  <conditionalFormatting sqref="AE203">
    <cfRule type="expression" dxfId="1417" priority="841">
      <formula>IF(RIGHT(TEXT(AE203,"0.#"),1)=".",FALSE,TRUE)</formula>
    </cfRule>
    <cfRule type="expression" dxfId="1416" priority="842">
      <formula>IF(RIGHT(TEXT(AE203,"0.#"),1)=".",TRUE,FALSE)</formula>
    </cfRule>
  </conditionalFormatting>
  <conditionalFormatting sqref="AE204">
    <cfRule type="expression" dxfId="1415" priority="839">
      <formula>IF(RIGHT(TEXT(AE204,"0.#"),1)=".",FALSE,TRUE)</formula>
    </cfRule>
    <cfRule type="expression" dxfId="1414" priority="840">
      <formula>IF(RIGHT(TEXT(AE204,"0.#"),1)=".",TRUE,FALSE)</formula>
    </cfRule>
  </conditionalFormatting>
  <conditionalFormatting sqref="AI204">
    <cfRule type="expression" dxfId="1413" priority="837">
      <formula>IF(RIGHT(TEXT(AI204,"0.#"),1)=".",FALSE,TRUE)</formula>
    </cfRule>
    <cfRule type="expression" dxfId="1412" priority="838">
      <formula>IF(RIGHT(TEXT(AI204,"0.#"),1)=".",TRUE,FALSE)</formula>
    </cfRule>
  </conditionalFormatting>
  <conditionalFormatting sqref="AI203">
    <cfRule type="expression" dxfId="1411" priority="835">
      <formula>IF(RIGHT(TEXT(AI203,"0.#"),1)=".",FALSE,TRUE)</formula>
    </cfRule>
    <cfRule type="expression" dxfId="1410" priority="836">
      <formula>IF(RIGHT(TEXT(AI203,"0.#"),1)=".",TRUE,FALSE)</formula>
    </cfRule>
  </conditionalFormatting>
  <conditionalFormatting sqref="AI202">
    <cfRule type="expression" dxfId="1409" priority="833">
      <formula>IF(RIGHT(TEXT(AI202,"0.#"),1)=".",FALSE,TRUE)</formula>
    </cfRule>
    <cfRule type="expression" dxfId="1408" priority="834">
      <formula>IF(RIGHT(TEXT(AI202,"0.#"),1)=".",TRUE,FALSE)</formula>
    </cfRule>
  </conditionalFormatting>
  <conditionalFormatting sqref="AM202">
    <cfRule type="expression" dxfId="1407" priority="831">
      <formula>IF(RIGHT(TEXT(AM202,"0.#"),1)=".",FALSE,TRUE)</formula>
    </cfRule>
    <cfRule type="expression" dxfId="1406" priority="832">
      <formula>IF(RIGHT(TEXT(AM202,"0.#"),1)=".",TRUE,FALSE)</formula>
    </cfRule>
  </conditionalFormatting>
  <conditionalFormatting sqref="AM203">
    <cfRule type="expression" dxfId="1405" priority="829">
      <formula>IF(RIGHT(TEXT(AM203,"0.#"),1)=".",FALSE,TRUE)</formula>
    </cfRule>
    <cfRule type="expression" dxfId="1404" priority="830">
      <formula>IF(RIGHT(TEXT(AM203,"0.#"),1)=".",TRUE,FALSE)</formula>
    </cfRule>
  </conditionalFormatting>
  <conditionalFormatting sqref="AM204">
    <cfRule type="expression" dxfId="1403" priority="827">
      <formula>IF(RIGHT(TEXT(AM204,"0.#"),1)=".",FALSE,TRUE)</formula>
    </cfRule>
    <cfRule type="expression" dxfId="1402" priority="828">
      <formula>IF(RIGHT(TEXT(AM204,"0.#"),1)=".",TRUE,FALSE)</formula>
    </cfRule>
  </conditionalFormatting>
  <conditionalFormatting sqref="AQ202:AQ204">
    <cfRule type="expression" dxfId="1401" priority="825">
      <formula>IF(RIGHT(TEXT(AQ202,"0.#"),1)=".",FALSE,TRUE)</formula>
    </cfRule>
    <cfRule type="expression" dxfId="1400" priority="826">
      <formula>IF(RIGHT(TEXT(AQ202,"0.#"),1)=".",TRUE,FALSE)</formula>
    </cfRule>
  </conditionalFormatting>
  <conditionalFormatting sqref="AU202:AU204">
    <cfRule type="expression" dxfId="1399" priority="823">
      <formula>IF(RIGHT(TEXT(AU202,"0.#"),1)=".",FALSE,TRUE)</formula>
    </cfRule>
    <cfRule type="expression" dxfId="1398" priority="824">
      <formula>IF(RIGHT(TEXT(AU202,"0.#"),1)=".",TRUE,FALSE)</formula>
    </cfRule>
  </conditionalFormatting>
  <conditionalFormatting sqref="AE205">
    <cfRule type="expression" dxfId="1397" priority="821">
      <formula>IF(RIGHT(TEXT(AE205,"0.#"),1)=".",FALSE,TRUE)</formula>
    </cfRule>
    <cfRule type="expression" dxfId="1396" priority="822">
      <formula>IF(RIGHT(TEXT(AE205,"0.#"),1)=".",TRUE,FALSE)</formula>
    </cfRule>
  </conditionalFormatting>
  <conditionalFormatting sqref="AE206">
    <cfRule type="expression" dxfId="1395" priority="819">
      <formula>IF(RIGHT(TEXT(AE206,"0.#"),1)=".",FALSE,TRUE)</formula>
    </cfRule>
    <cfRule type="expression" dxfId="1394" priority="820">
      <formula>IF(RIGHT(TEXT(AE206,"0.#"),1)=".",TRUE,FALSE)</formula>
    </cfRule>
  </conditionalFormatting>
  <conditionalFormatting sqref="AE207">
    <cfRule type="expression" dxfId="1393" priority="817">
      <formula>IF(RIGHT(TEXT(AE207,"0.#"),1)=".",FALSE,TRUE)</formula>
    </cfRule>
    <cfRule type="expression" dxfId="1392" priority="818">
      <formula>IF(RIGHT(TEXT(AE207,"0.#"),1)=".",TRUE,FALSE)</formula>
    </cfRule>
  </conditionalFormatting>
  <conditionalFormatting sqref="AI207">
    <cfRule type="expression" dxfId="1391" priority="815">
      <formula>IF(RIGHT(TEXT(AI207,"0.#"),1)=".",FALSE,TRUE)</formula>
    </cfRule>
    <cfRule type="expression" dxfId="1390" priority="816">
      <formula>IF(RIGHT(TEXT(AI207,"0.#"),1)=".",TRUE,FALSE)</formula>
    </cfRule>
  </conditionalFormatting>
  <conditionalFormatting sqref="AI206">
    <cfRule type="expression" dxfId="1389" priority="813">
      <formula>IF(RIGHT(TEXT(AI206,"0.#"),1)=".",FALSE,TRUE)</formula>
    </cfRule>
    <cfRule type="expression" dxfId="1388" priority="814">
      <formula>IF(RIGHT(TEXT(AI206,"0.#"),1)=".",TRUE,FALSE)</formula>
    </cfRule>
  </conditionalFormatting>
  <conditionalFormatting sqref="AI205">
    <cfRule type="expression" dxfId="1387" priority="811">
      <formula>IF(RIGHT(TEXT(AI205,"0.#"),1)=".",FALSE,TRUE)</formula>
    </cfRule>
    <cfRule type="expression" dxfId="1386" priority="812">
      <formula>IF(RIGHT(TEXT(AI205,"0.#"),1)=".",TRUE,FALSE)</formula>
    </cfRule>
  </conditionalFormatting>
  <conditionalFormatting sqref="AM205">
    <cfRule type="expression" dxfId="1385" priority="809">
      <formula>IF(RIGHT(TEXT(AM205,"0.#"),1)=".",FALSE,TRUE)</formula>
    </cfRule>
    <cfRule type="expression" dxfId="1384" priority="810">
      <formula>IF(RIGHT(TEXT(AM205,"0.#"),1)=".",TRUE,FALSE)</formula>
    </cfRule>
  </conditionalFormatting>
  <conditionalFormatting sqref="AM206">
    <cfRule type="expression" dxfId="1383" priority="807">
      <formula>IF(RIGHT(TEXT(AM206,"0.#"),1)=".",FALSE,TRUE)</formula>
    </cfRule>
    <cfRule type="expression" dxfId="1382" priority="808">
      <formula>IF(RIGHT(TEXT(AM206,"0.#"),1)=".",TRUE,FALSE)</formula>
    </cfRule>
  </conditionalFormatting>
  <conditionalFormatting sqref="AM207">
    <cfRule type="expression" dxfId="1381" priority="805">
      <formula>IF(RIGHT(TEXT(AM207,"0.#"),1)=".",FALSE,TRUE)</formula>
    </cfRule>
    <cfRule type="expression" dxfId="1380" priority="806">
      <formula>IF(RIGHT(TEXT(AM207,"0.#"),1)=".",TRUE,FALSE)</formula>
    </cfRule>
  </conditionalFormatting>
  <conditionalFormatting sqref="AQ205:AQ207">
    <cfRule type="expression" dxfId="1379" priority="803">
      <formula>IF(RIGHT(TEXT(AQ205,"0.#"),1)=".",FALSE,TRUE)</formula>
    </cfRule>
    <cfRule type="expression" dxfId="1378" priority="804">
      <formula>IF(RIGHT(TEXT(AQ205,"0.#"),1)=".",TRUE,FALSE)</formula>
    </cfRule>
  </conditionalFormatting>
  <conditionalFormatting sqref="AU205:AU207">
    <cfRule type="expression" dxfId="1377" priority="801">
      <formula>IF(RIGHT(TEXT(AU205,"0.#"),1)=".",FALSE,TRUE)</formula>
    </cfRule>
    <cfRule type="expression" dxfId="1376" priority="802">
      <formula>IF(RIGHT(TEXT(AU205,"0.#"),1)=".",TRUE,FALSE)</formula>
    </cfRule>
  </conditionalFormatting>
  <conditionalFormatting sqref="AL401:AO401 AL403:AO428">
    <cfRule type="expression" dxfId="1375" priority="797">
      <formula>IF(AND(AL401&gt;=0, RIGHT(TEXT(AL401,"0.#"),1)&lt;&gt;"."),TRUE,FALSE)</formula>
    </cfRule>
    <cfRule type="expression" dxfId="1374" priority="798">
      <formula>IF(AND(AL401&gt;=0, RIGHT(TEXT(AL401,"0.#"),1)="."),TRUE,FALSE)</formula>
    </cfRule>
    <cfRule type="expression" dxfId="1373" priority="799">
      <formula>IF(AND(AL401&lt;0, RIGHT(TEXT(AL401,"0.#"),1)&lt;&gt;"."),TRUE,FALSE)</formula>
    </cfRule>
    <cfRule type="expression" dxfId="1372" priority="800">
      <formula>IF(AND(AL401&lt;0, RIGHT(TEXT(AL401,"0.#"),1)="."),TRUE,FALSE)</formula>
    </cfRule>
  </conditionalFormatting>
  <conditionalFormatting sqref="AL399:AO400">
    <cfRule type="expression" dxfId="1371" priority="791">
      <formula>IF(AND(AL399&gt;=0, RIGHT(TEXT(AL399,"0.#"),1)&lt;&gt;"."),TRUE,FALSE)</formula>
    </cfRule>
    <cfRule type="expression" dxfId="1370" priority="792">
      <formula>IF(AND(AL399&gt;=0, RIGHT(TEXT(AL399,"0.#"),1)="."),TRUE,FALSE)</formula>
    </cfRule>
    <cfRule type="expression" dxfId="1369" priority="793">
      <formula>IF(AND(AL399&lt;0, RIGHT(TEXT(AL399,"0.#"),1)&lt;&gt;"."),TRUE,FALSE)</formula>
    </cfRule>
    <cfRule type="expression" dxfId="1368" priority="794">
      <formula>IF(AND(AL399&lt;0, RIGHT(TEXT(AL399,"0.#"),1)="."),TRUE,FALSE)</formula>
    </cfRule>
  </conditionalFormatting>
  <conditionalFormatting sqref="AL439:AO461">
    <cfRule type="expression" dxfId="1367" priority="785">
      <formula>IF(AND(AL439&gt;=0, RIGHT(TEXT(AL439,"0.#"),1)&lt;&gt;"."),TRUE,FALSE)</formula>
    </cfRule>
    <cfRule type="expression" dxfId="1366" priority="786">
      <formula>IF(AND(AL439&gt;=0, RIGHT(TEXT(AL439,"0.#"),1)="."),TRUE,FALSE)</formula>
    </cfRule>
    <cfRule type="expression" dxfId="1365" priority="787">
      <formula>IF(AND(AL439&lt;0, RIGHT(TEXT(AL439,"0.#"),1)&lt;&gt;"."),TRUE,FALSE)</formula>
    </cfRule>
    <cfRule type="expression" dxfId="1364" priority="788">
      <formula>IF(AND(AL439&lt;0, RIGHT(TEXT(AL439,"0.#"),1)="."),TRUE,FALSE)</formula>
    </cfRule>
  </conditionalFormatting>
  <conditionalFormatting sqref="AL467:AO494">
    <cfRule type="expression" dxfId="1363" priority="773">
      <formula>IF(AND(AL467&gt;=0, RIGHT(TEXT(AL467,"0.#"),1)&lt;&gt;"."),TRUE,FALSE)</formula>
    </cfRule>
    <cfRule type="expression" dxfId="1362" priority="774">
      <formula>IF(AND(AL467&gt;=0, RIGHT(TEXT(AL467,"0.#"),1)="."),TRUE,FALSE)</formula>
    </cfRule>
    <cfRule type="expression" dxfId="1361" priority="775">
      <formula>IF(AND(AL467&lt;0, RIGHT(TEXT(AL467,"0.#"),1)&lt;&gt;"."),TRUE,FALSE)</formula>
    </cfRule>
    <cfRule type="expression" dxfId="1360" priority="776">
      <formula>IF(AND(AL467&lt;0, RIGHT(TEXT(AL467,"0.#"),1)="."),TRUE,FALSE)</formula>
    </cfRule>
  </conditionalFormatting>
  <conditionalFormatting sqref="AL465:AO466">
    <cfRule type="expression" dxfId="1359" priority="767">
      <formula>IF(AND(AL465&gt;=0, RIGHT(TEXT(AL465,"0.#"),1)&lt;&gt;"."),TRUE,FALSE)</formula>
    </cfRule>
    <cfRule type="expression" dxfId="1358" priority="768">
      <formula>IF(AND(AL465&gt;=0, RIGHT(TEXT(AL465,"0.#"),1)="."),TRUE,FALSE)</formula>
    </cfRule>
    <cfRule type="expression" dxfId="1357" priority="769">
      <formula>IF(AND(AL465&lt;0, RIGHT(TEXT(AL465,"0.#"),1)&lt;&gt;"."),TRUE,FALSE)</formula>
    </cfRule>
    <cfRule type="expression" dxfId="1356" priority="770">
      <formula>IF(AND(AL465&lt;0, RIGHT(TEXT(AL465,"0.#"),1)="."),TRUE,FALSE)</formula>
    </cfRule>
  </conditionalFormatting>
  <conditionalFormatting sqref="AL500:AO527">
    <cfRule type="expression" dxfId="1355" priority="761">
      <formula>IF(AND(AL500&gt;=0, RIGHT(TEXT(AL500,"0.#"),1)&lt;&gt;"."),TRUE,FALSE)</formula>
    </cfRule>
    <cfRule type="expression" dxfId="1354" priority="762">
      <formula>IF(AND(AL500&gt;=0, RIGHT(TEXT(AL500,"0.#"),1)="."),TRUE,FALSE)</formula>
    </cfRule>
    <cfRule type="expression" dxfId="1353" priority="763">
      <formula>IF(AND(AL500&lt;0, RIGHT(TEXT(AL500,"0.#"),1)&lt;&gt;"."),TRUE,FALSE)</formula>
    </cfRule>
    <cfRule type="expression" dxfId="1352" priority="764">
      <formula>IF(AND(AL500&lt;0, RIGHT(TEXT(AL500,"0.#"),1)="."),TRUE,FALSE)</formula>
    </cfRule>
  </conditionalFormatting>
  <conditionalFormatting sqref="AL498:AO499">
    <cfRule type="expression" dxfId="1351" priority="755">
      <formula>IF(AND(AL498&gt;=0, RIGHT(TEXT(AL498,"0.#"),1)&lt;&gt;"."),TRUE,FALSE)</formula>
    </cfRule>
    <cfRule type="expression" dxfId="1350" priority="756">
      <formula>IF(AND(AL498&gt;=0, RIGHT(TEXT(AL498,"0.#"),1)="."),TRUE,FALSE)</formula>
    </cfRule>
    <cfRule type="expression" dxfId="1349" priority="757">
      <formula>IF(AND(AL498&lt;0, RIGHT(TEXT(AL498,"0.#"),1)&lt;&gt;"."),TRUE,FALSE)</formula>
    </cfRule>
    <cfRule type="expression" dxfId="1348" priority="758">
      <formula>IF(AND(AL498&lt;0, RIGHT(TEXT(AL498,"0.#"),1)="."),TRUE,FALSE)</formula>
    </cfRule>
  </conditionalFormatting>
  <conditionalFormatting sqref="AL533:AO560">
    <cfRule type="expression" dxfId="1347" priority="749">
      <formula>IF(AND(AL533&gt;=0, RIGHT(TEXT(AL533,"0.#"),1)&lt;&gt;"."),TRUE,FALSE)</formula>
    </cfRule>
    <cfRule type="expression" dxfId="1346" priority="750">
      <formula>IF(AND(AL533&gt;=0, RIGHT(TEXT(AL533,"0.#"),1)="."),TRUE,FALSE)</formula>
    </cfRule>
    <cfRule type="expression" dxfId="1345" priority="751">
      <formula>IF(AND(AL533&lt;0, RIGHT(TEXT(AL533,"0.#"),1)&lt;&gt;"."),TRUE,FALSE)</formula>
    </cfRule>
    <cfRule type="expression" dxfId="1344" priority="752">
      <formula>IF(AND(AL533&lt;0, RIGHT(TEXT(AL533,"0.#"),1)="."),TRUE,FALSE)</formula>
    </cfRule>
  </conditionalFormatting>
  <conditionalFormatting sqref="AL531:AO532">
    <cfRule type="expression" dxfId="1343" priority="743">
      <formula>IF(AND(AL531&gt;=0, RIGHT(TEXT(AL531,"0.#"),1)&lt;&gt;"."),TRUE,FALSE)</formula>
    </cfRule>
    <cfRule type="expression" dxfId="1342" priority="744">
      <formula>IF(AND(AL531&gt;=0, RIGHT(TEXT(AL531,"0.#"),1)="."),TRUE,FALSE)</formula>
    </cfRule>
    <cfRule type="expression" dxfId="1341" priority="745">
      <formula>IF(AND(AL531&lt;0, RIGHT(TEXT(AL531,"0.#"),1)&lt;&gt;"."),TRUE,FALSE)</formula>
    </cfRule>
    <cfRule type="expression" dxfId="1340" priority="746">
      <formula>IF(AND(AL531&lt;0, RIGHT(TEXT(AL531,"0.#"),1)="."),TRUE,FALSE)</formula>
    </cfRule>
  </conditionalFormatting>
  <conditionalFormatting sqref="Y531:Y532">
    <cfRule type="expression" dxfId="1339" priority="741">
      <formula>IF(RIGHT(TEXT(Y531,"0.#"),1)=".",FALSE,TRUE)</formula>
    </cfRule>
    <cfRule type="expression" dxfId="1338" priority="742">
      <formula>IF(RIGHT(TEXT(Y531,"0.#"),1)=".",TRUE,FALSE)</formula>
    </cfRule>
  </conditionalFormatting>
  <conditionalFormatting sqref="AL566:AO593">
    <cfRule type="expression" dxfId="1337" priority="737">
      <formula>IF(AND(AL566&gt;=0, RIGHT(TEXT(AL566,"0.#"),1)&lt;&gt;"."),TRUE,FALSE)</formula>
    </cfRule>
    <cfRule type="expression" dxfId="1336" priority="738">
      <formula>IF(AND(AL566&gt;=0, RIGHT(TEXT(AL566,"0.#"),1)="."),TRUE,FALSE)</formula>
    </cfRule>
    <cfRule type="expression" dxfId="1335" priority="739">
      <formula>IF(AND(AL566&lt;0, RIGHT(TEXT(AL566,"0.#"),1)&lt;&gt;"."),TRUE,FALSE)</formula>
    </cfRule>
    <cfRule type="expression" dxfId="1334" priority="740">
      <formula>IF(AND(AL566&lt;0, RIGHT(TEXT(AL566,"0.#"),1)="."),TRUE,FALSE)</formula>
    </cfRule>
  </conditionalFormatting>
  <conditionalFormatting sqref="Y566:Y593">
    <cfRule type="expression" dxfId="1333" priority="735">
      <formula>IF(RIGHT(TEXT(Y566,"0.#"),1)=".",FALSE,TRUE)</formula>
    </cfRule>
    <cfRule type="expression" dxfId="1332" priority="736">
      <formula>IF(RIGHT(TEXT(Y566,"0.#"),1)=".",TRUE,FALSE)</formula>
    </cfRule>
  </conditionalFormatting>
  <conditionalFormatting sqref="AL564:AO565">
    <cfRule type="expression" dxfId="1331" priority="731">
      <formula>IF(AND(AL564&gt;=0, RIGHT(TEXT(AL564,"0.#"),1)&lt;&gt;"."),TRUE,FALSE)</formula>
    </cfRule>
    <cfRule type="expression" dxfId="1330" priority="732">
      <formula>IF(AND(AL564&gt;=0, RIGHT(TEXT(AL564,"0.#"),1)="."),TRUE,FALSE)</formula>
    </cfRule>
    <cfRule type="expression" dxfId="1329" priority="733">
      <formula>IF(AND(AL564&lt;0, RIGHT(TEXT(AL564,"0.#"),1)&lt;&gt;"."),TRUE,FALSE)</formula>
    </cfRule>
    <cfRule type="expression" dxfId="1328" priority="734">
      <formula>IF(AND(AL564&lt;0, RIGHT(TEXT(AL564,"0.#"),1)="."),TRUE,FALSE)</formula>
    </cfRule>
  </conditionalFormatting>
  <conditionalFormatting sqref="Y564:Y565">
    <cfRule type="expression" dxfId="1327" priority="729">
      <formula>IF(RIGHT(TEXT(Y564,"0.#"),1)=".",FALSE,TRUE)</formula>
    </cfRule>
    <cfRule type="expression" dxfId="1326" priority="730">
      <formula>IF(RIGHT(TEXT(Y564,"0.#"),1)=".",TRUE,FALSE)</formula>
    </cfRule>
  </conditionalFormatting>
  <conditionalFormatting sqref="AL599:AO626">
    <cfRule type="expression" dxfId="1325" priority="725">
      <formula>IF(AND(AL599&gt;=0, RIGHT(TEXT(AL599,"0.#"),1)&lt;&gt;"."),TRUE,FALSE)</formula>
    </cfRule>
    <cfRule type="expression" dxfId="1324" priority="726">
      <formula>IF(AND(AL599&gt;=0, RIGHT(TEXT(AL599,"0.#"),1)="."),TRUE,FALSE)</formula>
    </cfRule>
    <cfRule type="expression" dxfId="1323" priority="727">
      <formula>IF(AND(AL599&lt;0, RIGHT(TEXT(AL599,"0.#"),1)&lt;&gt;"."),TRUE,FALSE)</formula>
    </cfRule>
    <cfRule type="expression" dxfId="1322" priority="728">
      <formula>IF(AND(AL599&lt;0, RIGHT(TEXT(AL599,"0.#"),1)="."),TRUE,FALSE)</formula>
    </cfRule>
  </conditionalFormatting>
  <conditionalFormatting sqref="Y599:Y626">
    <cfRule type="expression" dxfId="1321" priority="723">
      <formula>IF(RIGHT(TEXT(Y599,"0.#"),1)=".",FALSE,TRUE)</formula>
    </cfRule>
    <cfRule type="expression" dxfId="1320" priority="724">
      <formula>IF(RIGHT(TEXT(Y599,"0.#"),1)=".",TRUE,FALSE)</formula>
    </cfRule>
  </conditionalFormatting>
  <conditionalFormatting sqref="AL597:AO598">
    <cfRule type="expression" dxfId="1319" priority="719">
      <formula>IF(AND(AL597&gt;=0, RIGHT(TEXT(AL597,"0.#"),1)&lt;&gt;"."),TRUE,FALSE)</formula>
    </cfRule>
    <cfRule type="expression" dxfId="1318" priority="720">
      <formula>IF(AND(AL597&gt;=0, RIGHT(TEXT(AL597,"0.#"),1)="."),TRUE,FALSE)</formula>
    </cfRule>
    <cfRule type="expression" dxfId="1317" priority="721">
      <formula>IF(AND(AL597&lt;0, RIGHT(TEXT(AL597,"0.#"),1)&lt;&gt;"."),TRUE,FALSE)</formula>
    </cfRule>
    <cfRule type="expression" dxfId="1316" priority="722">
      <formula>IF(AND(AL597&lt;0, RIGHT(TEXT(AL597,"0.#"),1)="."),TRUE,FALSE)</formula>
    </cfRule>
  </conditionalFormatting>
  <conditionalFormatting sqref="Y597:Y598">
    <cfRule type="expression" dxfId="1315" priority="717">
      <formula>IF(RIGHT(TEXT(Y597,"0.#"),1)=".",FALSE,TRUE)</formula>
    </cfRule>
    <cfRule type="expression" dxfId="1314" priority="718">
      <formula>IF(RIGHT(TEXT(Y597,"0.#"),1)=".",TRUE,FALSE)</formula>
    </cfRule>
  </conditionalFormatting>
  <conditionalFormatting sqref="AU33">
    <cfRule type="expression" dxfId="1313" priority="713">
      <formula>IF(RIGHT(TEXT(AU33,"0.#"),1)=".",FALSE,TRUE)</formula>
    </cfRule>
    <cfRule type="expression" dxfId="1312" priority="714">
      <formula>IF(RIGHT(TEXT(AU33,"0.#"),1)=".",TRUE,FALSE)</formula>
    </cfRule>
  </conditionalFormatting>
  <conditionalFormatting sqref="AU32">
    <cfRule type="expression" dxfId="1311" priority="715">
      <formula>IF(RIGHT(TEXT(AU32,"0.#"),1)=".",FALSE,TRUE)</formula>
    </cfRule>
    <cfRule type="expression" dxfId="1310" priority="716">
      <formula>IF(RIGHT(TEXT(AU32,"0.#"),1)=".",TRUE,FALSE)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Y402">
    <cfRule type="expression" dxfId="735" priority="31">
      <formula>IF(RIGHT(TEXT(Y402,"0.#"),1)=".",FALSE,TRUE)</formula>
    </cfRule>
    <cfRule type="expression" dxfId="734" priority="32">
      <formula>IF(RIGHT(TEXT(Y402,"0.#"),1)=".",TRUE,FALSE)</formula>
    </cfRule>
  </conditionalFormatting>
  <conditionalFormatting sqref="AL402:AO402">
    <cfRule type="expression" dxfId="733" priority="33">
      <formula>IF(AND(AL402&gt;=0, RIGHT(TEXT(AL402,"0.#"),1)&lt;&gt;"."),TRUE,FALSE)</formula>
    </cfRule>
    <cfRule type="expression" dxfId="732" priority="34">
      <formula>IF(AND(AL402&gt;=0, RIGHT(TEXT(AL402,"0.#"),1)="."),TRUE,FALSE)</formula>
    </cfRule>
    <cfRule type="expression" dxfId="731" priority="35">
      <formula>IF(AND(AL402&lt;0, RIGHT(TEXT(AL402,"0.#"),1)&lt;&gt;"."),TRUE,FALSE)</formula>
    </cfRule>
    <cfRule type="expression" dxfId="730" priority="36">
      <formula>IF(AND(AL402&lt;0, RIGHT(TEXT(AL402,"0.#"),1)="."),TRUE,FALSE)</formula>
    </cfRule>
  </conditionalFormatting>
  <conditionalFormatting sqref="Y323">
    <cfRule type="expression" dxfId="729" priority="29">
      <formula>IF(RIGHT(TEXT(Y323,"0.#"),1)=".",FALSE,TRUE)</formula>
    </cfRule>
    <cfRule type="expression" dxfId="728" priority="30">
      <formula>IF(RIGHT(TEXT(Y323,"0.#"),1)=".",TRUE,FALSE)</formula>
    </cfRule>
  </conditionalFormatting>
  <conditionalFormatting sqref="Y310">
    <cfRule type="expression" dxfId="727" priority="27">
      <formula>IF(RIGHT(TEXT(Y310,"0.#"),1)=".",FALSE,TRUE)</formula>
    </cfRule>
    <cfRule type="expression" dxfId="726" priority="28">
      <formula>IF(RIGHT(TEXT(Y310,"0.#"),1)=".",TRUE,FALSE)</formula>
    </cfRule>
  </conditionalFormatting>
  <conditionalFormatting sqref="AU310">
    <cfRule type="expression" dxfId="725" priority="25">
      <formula>IF(RIGHT(TEXT(AU310,"0.#"),1)=".",FALSE,TRUE)</formula>
    </cfRule>
    <cfRule type="expression" dxfId="724" priority="26">
      <formula>IF(RIGHT(TEXT(AU310,"0.#"),1)=".",TRUE,FALSE)</formula>
    </cfRule>
  </conditionalFormatting>
  <conditionalFormatting sqref="Y434 Y436:Y438">
    <cfRule type="expression" dxfId="723" priority="19">
      <formula>IF(RIGHT(TEXT(Y434,"0.#"),1)=".",FALSE,TRUE)</formula>
    </cfRule>
    <cfRule type="expression" dxfId="722" priority="20">
      <formula>IF(RIGHT(TEXT(Y434,"0.#"),1)=".",TRUE,FALSE)</formula>
    </cfRule>
  </conditionalFormatting>
  <conditionalFormatting sqref="Y432:Y433">
    <cfRule type="expression" dxfId="721" priority="13">
      <formula>IF(RIGHT(TEXT(Y432,"0.#"),1)=".",FALSE,TRUE)</formula>
    </cfRule>
    <cfRule type="expression" dxfId="720" priority="14">
      <formula>IF(RIGHT(TEXT(Y432,"0.#"),1)=".",TRUE,FALSE)</formula>
    </cfRule>
  </conditionalFormatting>
  <conditionalFormatting sqref="AL434:AO434 AL436:AO438">
    <cfRule type="expression" dxfId="719" priority="21">
      <formula>IF(AND(AL434&gt;=0, RIGHT(TEXT(AL434,"0.#"),1)&lt;&gt;"."),TRUE,FALSE)</formula>
    </cfRule>
    <cfRule type="expression" dxfId="718" priority="22">
      <formula>IF(AND(AL434&gt;=0, RIGHT(TEXT(AL434,"0.#"),1)="."),TRUE,FALSE)</formula>
    </cfRule>
    <cfRule type="expression" dxfId="717" priority="23">
      <formula>IF(AND(AL434&lt;0, RIGHT(TEXT(AL434,"0.#"),1)&lt;&gt;"."),TRUE,FALSE)</formula>
    </cfRule>
    <cfRule type="expression" dxfId="716" priority="24">
      <formula>IF(AND(AL434&lt;0, RIGHT(TEXT(AL434,"0.#"),1)="."),TRUE,FALSE)</formula>
    </cfRule>
  </conditionalFormatting>
  <conditionalFormatting sqref="AL432:AO433">
    <cfRule type="expression" dxfId="715" priority="15">
      <formula>IF(AND(AL432&gt;=0, RIGHT(TEXT(AL432,"0.#"),1)&lt;&gt;"."),TRUE,FALSE)</formula>
    </cfRule>
    <cfRule type="expression" dxfId="714" priority="16">
      <formula>IF(AND(AL432&gt;=0, RIGHT(TEXT(AL432,"0.#"),1)="."),TRUE,FALSE)</formula>
    </cfRule>
    <cfRule type="expression" dxfId="713" priority="17">
      <formula>IF(AND(AL432&lt;0, RIGHT(TEXT(AL432,"0.#"),1)&lt;&gt;"."),TRUE,FALSE)</formula>
    </cfRule>
    <cfRule type="expression" dxfId="712" priority="18">
      <formula>IF(AND(AL432&lt;0, RIGHT(TEXT(AL432,"0.#"),1)="."),TRUE,FALSE)</formula>
    </cfRule>
  </conditionalFormatting>
  <conditionalFormatting sqref="Y435">
    <cfRule type="expression" dxfId="711" priority="7">
      <formula>IF(RIGHT(TEXT(Y435,"0.#"),1)=".",FALSE,TRUE)</formula>
    </cfRule>
    <cfRule type="expression" dxfId="710" priority="8">
      <formula>IF(RIGHT(TEXT(Y435,"0.#"),1)=".",TRUE,FALSE)</formula>
    </cfRule>
  </conditionalFormatting>
  <conditionalFormatting sqref="AL435:AO435">
    <cfRule type="expression" dxfId="709" priority="9">
      <formula>IF(AND(AL435&gt;=0, RIGHT(TEXT(AL435,"0.#"),1)&lt;&gt;"."),TRUE,FALSE)</formula>
    </cfRule>
    <cfRule type="expression" dxfId="708" priority="10">
      <formula>IF(AND(AL435&gt;=0, RIGHT(TEXT(AL435,"0.#"),1)="."),TRUE,FALSE)</formula>
    </cfRule>
    <cfRule type="expression" dxfId="707" priority="11">
      <formula>IF(AND(AL435&lt;0, RIGHT(TEXT(AL435,"0.#"),1)&lt;&gt;"."),TRUE,FALSE)</formula>
    </cfRule>
    <cfRule type="expression" dxfId="706" priority="12">
      <formula>IF(AND(AL435&lt;0, RIGHT(TEXT(AL435,"0.#"),1)="."),TRUE,FALSE)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9"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3" x14ac:dyDescent="0.25"/>
  <cols>
    <col min="1" max="1" width="21.765625" customWidth="1"/>
    <col min="2" max="2" width="8.765625"/>
    <col min="3" max="3" width="17" style="13" hidden="1" customWidth="1"/>
    <col min="4" max="4" width="4" style="13" hidden="1" customWidth="1"/>
    <col min="5" max="5" width="4" style="13" customWidth="1"/>
    <col min="6" max="6" width="32.4609375" customWidth="1"/>
    <col min="7" max="7" width="10.15234375" style="16" customWidth="1"/>
    <col min="8" max="8" width="17" style="13" hidden="1" customWidth="1"/>
    <col min="9" max="9" width="4" style="13" hidden="1" customWidth="1"/>
    <col min="10" max="10" width="4" style="13" customWidth="1"/>
    <col min="11" max="11" width="15.3828125" customWidth="1"/>
    <col min="12" max="12" width="8.765625"/>
    <col min="13" max="13" width="12" style="13" hidden="1" customWidth="1"/>
    <col min="14" max="14" width="4" style="13" hidden="1" customWidth="1"/>
    <col min="15" max="15" width="3.61328125" customWidth="1"/>
    <col min="16" max="16" width="8.3828125" customWidth="1"/>
    <col min="17" max="17" width="8.765625" style="16" customWidth="1"/>
    <col min="18" max="18" width="9.4609375" style="13" hidden="1" customWidth="1"/>
    <col min="19" max="19" width="4" style="13" hidden="1" customWidth="1"/>
    <col min="20" max="20" width="8.765625"/>
    <col min="21" max="21" width="9" style="28"/>
    <col min="22" max="22" width="3.3828125" style="28" customWidth="1"/>
    <col min="23" max="23" width="12.4609375" style="28" bestFit="1" customWidth="1"/>
    <col min="24" max="24" width="3.61328125" style="28" customWidth="1"/>
    <col min="25" max="25" width="12.4609375" style="33" bestFit="1" customWidth="1"/>
    <col min="26" max="26" width="12.15234375" style="28" customWidth="1"/>
    <col min="27" max="27" width="11.3828125" style="33" bestFit="1" customWidth="1"/>
    <col min="28" max="28" width="12.23046875" style="33" customWidth="1"/>
    <col min="29" max="29" width="24.15234375" style="33" bestFit="1" customWidth="1"/>
    <col min="30" max="30" width="3.765625" style="33" customWidth="1"/>
    <col min="31" max="31" width="33.765625" style="33" bestFit="1" customWidth="1"/>
    <col min="32" max="32" width="3" style="28" customWidth="1"/>
    <col min="33" max="33" width="30.61328125" style="28" customWidth="1"/>
    <col min="34" max="34" width="9" style="28"/>
    <col min="35" max="35" width="14.61328125" style="28" customWidth="1"/>
    <col min="36" max="41" width="9" style="28"/>
    <col min="42" max="42" width="13" style="28" customWidth="1"/>
    <col min="43" max="16384" width="9" style="28"/>
  </cols>
  <sheetData>
    <row r="1" spans="1:42" x14ac:dyDescent="0.2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5">
      <c r="A2" s="14" t="s">
        <v>81</v>
      </c>
      <c r="B2" s="15"/>
      <c r="C2" s="13" t="str">
        <f>IF(B2="","",A2)</f>
        <v/>
      </c>
      <c r="D2" s="13" t="str">
        <f>IF(C2="","",IF(D1&lt;&gt;"",CONCATENATE(D1,"、",C2),C2))</f>
        <v/>
      </c>
      <c r="F2" s="12" t="s">
        <v>68</v>
      </c>
      <c r="G2" s="17" t="s">
        <v>729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729</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5">
      <c r="A11" s="14" t="s">
        <v>89</v>
      </c>
      <c r="B11" s="15"/>
      <c r="C11" s="13" t="str">
        <f t="shared" si="0"/>
        <v/>
      </c>
      <c r="D11" s="13" t="str">
        <f t="shared" si="8"/>
        <v/>
      </c>
      <c r="F11" s="18" t="s">
        <v>113</v>
      </c>
      <c r="G11" s="17"/>
      <c r="H11" s="13" t="str">
        <f t="shared" si="1"/>
        <v/>
      </c>
      <c r="I11" s="13" t="str">
        <f t="shared" si="5"/>
        <v>一般会計</v>
      </c>
      <c r="K11" s="14" t="s">
        <v>106</v>
      </c>
      <c r="L11" s="15" t="s">
        <v>729</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5">
      <c r="A38" s="13"/>
      <c r="B38" s="13"/>
      <c r="F38" s="13"/>
      <c r="G38" s="19"/>
      <c r="K38" s="13"/>
      <c r="L38" s="13"/>
      <c r="O38" s="13"/>
      <c r="P38" s="13"/>
      <c r="Q38" s="19"/>
      <c r="T38" s="13"/>
      <c r="Y38" s="32" t="s">
        <v>409</v>
      </c>
      <c r="Z38" s="32" t="s">
        <v>537</v>
      </c>
      <c r="AF38" s="30"/>
      <c r="AK38" s="51" t="str">
        <f t="shared" si="7"/>
        <v>k</v>
      </c>
    </row>
    <row r="39" spans="1:37" x14ac:dyDescent="0.2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5">
      <c r="A40" s="13"/>
      <c r="B40" s="13"/>
      <c r="F40" s="13"/>
      <c r="G40" s="19"/>
      <c r="K40" s="13"/>
      <c r="L40" s="13"/>
      <c r="O40" s="13"/>
      <c r="P40" s="13"/>
      <c r="Q40" s="19"/>
      <c r="T40" s="13"/>
      <c r="U40" s="32"/>
      <c r="Y40" s="32" t="s">
        <v>411</v>
      </c>
      <c r="Z40" s="32" t="s">
        <v>539</v>
      </c>
      <c r="AF40" s="30"/>
      <c r="AK40" s="51" t="str">
        <f t="shared" si="7"/>
        <v>m</v>
      </c>
    </row>
    <row r="41" spans="1:37" x14ac:dyDescent="0.25">
      <c r="A41" s="13"/>
      <c r="B41" s="13"/>
      <c r="F41" s="13"/>
      <c r="G41" s="19"/>
      <c r="K41" s="13"/>
      <c r="L41" s="13"/>
      <c r="O41" s="13"/>
      <c r="P41" s="13"/>
      <c r="Q41" s="19"/>
      <c r="T41" s="13"/>
      <c r="U41" s="32" t="s">
        <v>350</v>
      </c>
      <c r="Y41" s="32" t="s">
        <v>412</v>
      </c>
      <c r="Z41" s="32" t="s">
        <v>540</v>
      </c>
      <c r="AF41" s="30"/>
      <c r="AK41" s="51" t="str">
        <f t="shared" si="7"/>
        <v>n</v>
      </c>
    </row>
    <row r="42" spans="1:37" x14ac:dyDescent="0.25">
      <c r="A42" s="13"/>
      <c r="B42" s="13"/>
      <c r="F42" s="13"/>
      <c r="G42" s="19"/>
      <c r="K42" s="13"/>
      <c r="L42" s="13"/>
      <c r="O42" s="13"/>
      <c r="P42" s="13"/>
      <c r="Q42" s="19"/>
      <c r="T42" s="13"/>
      <c r="U42" s="32" t="s">
        <v>360</v>
      </c>
      <c r="Y42" s="32" t="s">
        <v>413</v>
      </c>
      <c r="Z42" s="32" t="s">
        <v>541</v>
      </c>
      <c r="AF42" s="30"/>
      <c r="AK42" s="51" t="str">
        <f t="shared" si="7"/>
        <v>o</v>
      </c>
    </row>
    <row r="43" spans="1:37" x14ac:dyDescent="0.25">
      <c r="A43" s="13"/>
      <c r="B43" s="13"/>
      <c r="F43" s="13"/>
      <c r="G43" s="19"/>
      <c r="K43" s="13"/>
      <c r="L43" s="13"/>
      <c r="O43" s="13"/>
      <c r="P43" s="13"/>
      <c r="Q43" s="19"/>
      <c r="T43" s="13"/>
      <c r="Y43" s="32" t="s">
        <v>414</v>
      </c>
      <c r="Z43" s="32" t="s">
        <v>542</v>
      </c>
      <c r="AF43" s="30"/>
      <c r="AK43" s="51" t="str">
        <f t="shared" si="7"/>
        <v>p</v>
      </c>
    </row>
    <row r="44" spans="1:37" x14ac:dyDescent="0.25">
      <c r="A44" s="13"/>
      <c r="B44" s="13"/>
      <c r="F44" s="13"/>
      <c r="G44" s="19"/>
      <c r="K44" s="13"/>
      <c r="L44" s="13"/>
      <c r="O44" s="13"/>
      <c r="P44" s="13"/>
      <c r="Q44" s="19"/>
      <c r="T44" s="13"/>
      <c r="Y44" s="32" t="s">
        <v>415</v>
      </c>
      <c r="Z44" s="32" t="s">
        <v>543</v>
      </c>
      <c r="AF44" s="30"/>
      <c r="AK44" s="51" t="str">
        <f t="shared" si="7"/>
        <v>q</v>
      </c>
    </row>
    <row r="45" spans="1:37" x14ac:dyDescent="0.25">
      <c r="A45" s="13"/>
      <c r="B45" s="13"/>
      <c r="F45" s="13"/>
      <c r="G45" s="19"/>
      <c r="K45" s="13"/>
      <c r="L45" s="13"/>
      <c r="O45" s="13"/>
      <c r="P45" s="13"/>
      <c r="Q45" s="19"/>
      <c r="T45" s="13"/>
      <c r="U45" s="29" t="s">
        <v>161</v>
      </c>
      <c r="Y45" s="32" t="s">
        <v>416</v>
      </c>
      <c r="Z45" s="32" t="s">
        <v>544</v>
      </c>
      <c r="AF45" s="30"/>
      <c r="AK45" s="51" t="str">
        <f t="shared" si="7"/>
        <v>r</v>
      </c>
    </row>
    <row r="46" spans="1:37" x14ac:dyDescent="0.25">
      <c r="A46" s="13"/>
      <c r="B46" s="13"/>
      <c r="F46" s="13"/>
      <c r="G46" s="19"/>
      <c r="K46" s="13"/>
      <c r="L46" s="13"/>
      <c r="O46" s="13"/>
      <c r="P46" s="13"/>
      <c r="Q46" s="19"/>
      <c r="T46" s="13"/>
      <c r="U46" s="93" t="s">
        <v>685</v>
      </c>
      <c r="Y46" s="32" t="s">
        <v>417</v>
      </c>
      <c r="Z46" s="32" t="s">
        <v>545</v>
      </c>
      <c r="AF46" s="30"/>
      <c r="AK46" s="51" t="str">
        <f t="shared" si="7"/>
        <v>s</v>
      </c>
    </row>
    <row r="47" spans="1:37" x14ac:dyDescent="0.25">
      <c r="A47" s="13"/>
      <c r="B47" s="13"/>
      <c r="F47" s="13"/>
      <c r="G47" s="19"/>
      <c r="K47" s="13"/>
      <c r="L47" s="13"/>
      <c r="O47" s="13"/>
      <c r="P47" s="13"/>
      <c r="Q47" s="19"/>
      <c r="T47" s="13"/>
      <c r="Y47" s="32" t="s">
        <v>418</v>
      </c>
      <c r="Z47" s="32" t="s">
        <v>546</v>
      </c>
      <c r="AF47" s="30"/>
      <c r="AK47" s="51" t="str">
        <f t="shared" si="7"/>
        <v>t</v>
      </c>
    </row>
    <row r="48" spans="1:37" x14ac:dyDescent="0.25">
      <c r="A48" s="13"/>
      <c r="B48" s="13"/>
      <c r="F48" s="13"/>
      <c r="G48" s="19"/>
      <c r="K48" s="13"/>
      <c r="L48" s="13"/>
      <c r="O48" s="13"/>
      <c r="P48" s="13"/>
      <c r="Q48" s="19"/>
      <c r="T48" s="13"/>
      <c r="U48" s="93">
        <v>2021</v>
      </c>
      <c r="Y48" s="32" t="s">
        <v>419</v>
      </c>
      <c r="Z48" s="32" t="s">
        <v>547</v>
      </c>
      <c r="AF48" s="30"/>
      <c r="AK48" s="51" t="str">
        <f t="shared" si="7"/>
        <v>u</v>
      </c>
    </row>
    <row r="49" spans="1:37" x14ac:dyDescent="0.25">
      <c r="A49" s="13"/>
      <c r="B49" s="13"/>
      <c r="F49" s="13"/>
      <c r="G49" s="19"/>
      <c r="K49" s="13"/>
      <c r="L49" s="13"/>
      <c r="O49" s="13"/>
      <c r="P49" s="13"/>
      <c r="Q49" s="19"/>
      <c r="T49" s="13"/>
      <c r="U49" s="93">
        <v>2022</v>
      </c>
      <c r="Y49" s="32" t="s">
        <v>420</v>
      </c>
      <c r="Z49" s="32" t="s">
        <v>548</v>
      </c>
      <c r="AF49" s="30"/>
      <c r="AK49" s="51" t="str">
        <f t="shared" si="7"/>
        <v>v</v>
      </c>
    </row>
    <row r="50" spans="1:37" x14ac:dyDescent="0.25">
      <c r="A50" s="13"/>
      <c r="B50" s="13"/>
      <c r="F50" s="13"/>
      <c r="G50" s="19"/>
      <c r="K50" s="13"/>
      <c r="L50" s="13"/>
      <c r="O50" s="13"/>
      <c r="P50" s="13"/>
      <c r="Q50" s="19"/>
      <c r="T50" s="13"/>
      <c r="U50" s="93">
        <v>2023</v>
      </c>
      <c r="Y50" s="32" t="s">
        <v>421</v>
      </c>
      <c r="Z50" s="32" t="s">
        <v>549</v>
      </c>
      <c r="AF50" s="30"/>
    </row>
    <row r="51" spans="1:37" x14ac:dyDescent="0.25">
      <c r="A51" s="13"/>
      <c r="B51" s="13"/>
      <c r="F51" s="13"/>
      <c r="G51" s="19"/>
      <c r="K51" s="13"/>
      <c r="L51" s="13"/>
      <c r="O51" s="13"/>
      <c r="P51" s="13"/>
      <c r="Q51" s="19"/>
      <c r="T51" s="13"/>
      <c r="U51" s="93">
        <v>2024</v>
      </c>
      <c r="Y51" s="32" t="s">
        <v>422</v>
      </c>
      <c r="Z51" s="32" t="s">
        <v>550</v>
      </c>
      <c r="AF51" s="30"/>
    </row>
    <row r="52" spans="1:37" x14ac:dyDescent="0.25">
      <c r="A52" s="13"/>
      <c r="B52" s="13"/>
      <c r="F52" s="13"/>
      <c r="G52" s="19"/>
      <c r="K52" s="13"/>
      <c r="L52" s="13"/>
      <c r="O52" s="13"/>
      <c r="P52" s="13"/>
      <c r="Q52" s="19"/>
      <c r="T52" s="13"/>
      <c r="U52" s="93">
        <v>2025</v>
      </c>
      <c r="Y52" s="32" t="s">
        <v>423</v>
      </c>
      <c r="Z52" s="32" t="s">
        <v>551</v>
      </c>
      <c r="AF52" s="30"/>
    </row>
    <row r="53" spans="1:37" x14ac:dyDescent="0.25">
      <c r="A53" s="13"/>
      <c r="B53" s="13"/>
      <c r="F53" s="13"/>
      <c r="G53" s="19"/>
      <c r="K53" s="13"/>
      <c r="L53" s="13"/>
      <c r="O53" s="13"/>
      <c r="P53" s="13"/>
      <c r="Q53" s="19"/>
      <c r="T53" s="13"/>
      <c r="U53" s="93">
        <v>2026</v>
      </c>
      <c r="Y53" s="32" t="s">
        <v>424</v>
      </c>
      <c r="Z53" s="32" t="s">
        <v>552</v>
      </c>
      <c r="AF53" s="30"/>
    </row>
    <row r="54" spans="1:37" x14ac:dyDescent="0.25">
      <c r="A54" s="13"/>
      <c r="B54" s="13"/>
      <c r="F54" s="13"/>
      <c r="G54" s="19"/>
      <c r="K54" s="13"/>
      <c r="L54" s="13"/>
      <c r="O54" s="13"/>
      <c r="P54" s="20"/>
      <c r="Q54" s="19"/>
      <c r="T54" s="13"/>
      <c r="Y54" s="32" t="s">
        <v>425</v>
      </c>
      <c r="Z54" s="32" t="s">
        <v>553</v>
      </c>
      <c r="AF54" s="30"/>
    </row>
    <row r="55" spans="1:37" x14ac:dyDescent="0.25">
      <c r="A55" s="13"/>
      <c r="B55" s="13"/>
      <c r="F55" s="13"/>
      <c r="G55" s="19"/>
      <c r="K55" s="13"/>
      <c r="L55" s="13"/>
      <c r="O55" s="13"/>
      <c r="P55" s="13"/>
      <c r="Q55" s="19"/>
      <c r="T55" s="13"/>
      <c r="Y55" s="32" t="s">
        <v>426</v>
      </c>
      <c r="Z55" s="32" t="s">
        <v>554</v>
      </c>
      <c r="AF55" s="30"/>
    </row>
    <row r="56" spans="1:37" x14ac:dyDescent="0.25">
      <c r="A56" s="13"/>
      <c r="B56" s="13"/>
      <c r="F56" s="13"/>
      <c r="G56" s="19"/>
      <c r="K56" s="13"/>
      <c r="L56" s="13"/>
      <c r="O56" s="13"/>
      <c r="P56" s="13"/>
      <c r="Q56" s="19"/>
      <c r="T56" s="13"/>
      <c r="U56" s="93">
        <v>20</v>
      </c>
      <c r="Y56" s="32" t="s">
        <v>427</v>
      </c>
      <c r="Z56" s="32" t="s">
        <v>555</v>
      </c>
      <c r="AF56" s="30"/>
    </row>
    <row r="57" spans="1:37" x14ac:dyDescent="0.25">
      <c r="A57" s="13"/>
      <c r="B57" s="13"/>
      <c r="F57" s="13"/>
      <c r="G57" s="19"/>
      <c r="K57" s="13"/>
      <c r="L57" s="13"/>
      <c r="O57" s="13"/>
      <c r="P57" s="13"/>
      <c r="Q57" s="19"/>
      <c r="T57" s="13"/>
      <c r="U57" s="32" t="s">
        <v>625</v>
      </c>
      <c r="Y57" s="32" t="s">
        <v>428</v>
      </c>
      <c r="Z57" s="32" t="s">
        <v>556</v>
      </c>
      <c r="AF57" s="30"/>
    </row>
    <row r="58" spans="1:37" x14ac:dyDescent="0.25">
      <c r="A58" s="13"/>
      <c r="B58" s="13"/>
      <c r="F58" s="13"/>
      <c r="G58" s="19"/>
      <c r="K58" s="13"/>
      <c r="L58" s="13"/>
      <c r="O58" s="13"/>
      <c r="P58" s="13"/>
      <c r="Q58" s="19"/>
      <c r="T58" s="13"/>
      <c r="U58" s="32" t="s">
        <v>626</v>
      </c>
      <c r="Y58" s="32" t="s">
        <v>429</v>
      </c>
      <c r="Z58" s="32" t="s">
        <v>557</v>
      </c>
      <c r="AF58" s="30"/>
    </row>
    <row r="59" spans="1:37" x14ac:dyDescent="0.25">
      <c r="A59" s="13"/>
      <c r="B59" s="13"/>
      <c r="F59" s="13"/>
      <c r="G59" s="19"/>
      <c r="K59" s="13"/>
      <c r="L59" s="13"/>
      <c r="O59" s="13"/>
      <c r="P59" s="13"/>
      <c r="Q59" s="19"/>
      <c r="T59" s="13"/>
      <c r="Y59" s="32" t="s">
        <v>430</v>
      </c>
      <c r="Z59" s="32" t="s">
        <v>558</v>
      </c>
      <c r="AF59" s="30"/>
    </row>
    <row r="60" spans="1:37" x14ac:dyDescent="0.25">
      <c r="A60" s="13"/>
      <c r="B60" s="13"/>
      <c r="F60" s="13"/>
      <c r="G60" s="19"/>
      <c r="K60" s="13"/>
      <c r="L60" s="13"/>
      <c r="O60" s="13"/>
      <c r="P60" s="13"/>
      <c r="Q60" s="19"/>
      <c r="T60" s="13"/>
      <c r="Y60" s="32" t="s">
        <v>431</v>
      </c>
      <c r="Z60" s="32" t="s">
        <v>559</v>
      </c>
      <c r="AF60" s="30"/>
    </row>
    <row r="61" spans="1:37" x14ac:dyDescent="0.25">
      <c r="A61" s="13"/>
      <c r="B61" s="13"/>
      <c r="F61" s="13"/>
      <c r="G61" s="19"/>
      <c r="K61" s="13"/>
      <c r="L61" s="13"/>
      <c r="O61" s="13"/>
      <c r="P61" s="13"/>
      <c r="Q61" s="19"/>
      <c r="T61" s="13"/>
      <c r="Y61" s="32" t="s">
        <v>432</v>
      </c>
      <c r="Z61" s="32" t="s">
        <v>560</v>
      </c>
      <c r="AF61" s="30"/>
    </row>
    <row r="62" spans="1:37" x14ac:dyDescent="0.25">
      <c r="A62" s="13"/>
      <c r="B62" s="13"/>
      <c r="F62" s="13"/>
      <c r="G62" s="19"/>
      <c r="K62" s="13"/>
      <c r="L62" s="13"/>
      <c r="O62" s="13"/>
      <c r="P62" s="13"/>
      <c r="Q62" s="19"/>
      <c r="T62" s="13"/>
      <c r="Y62" s="32" t="s">
        <v>433</v>
      </c>
      <c r="Z62" s="32" t="s">
        <v>561</v>
      </c>
      <c r="AF62" s="30"/>
    </row>
    <row r="63" spans="1:37" x14ac:dyDescent="0.25">
      <c r="A63" s="13"/>
      <c r="B63" s="13"/>
      <c r="F63" s="13"/>
      <c r="G63" s="19"/>
      <c r="K63" s="13"/>
      <c r="L63" s="13"/>
      <c r="O63" s="13"/>
      <c r="P63" s="13"/>
      <c r="Q63" s="19"/>
      <c r="T63" s="13"/>
      <c r="Y63" s="32" t="s">
        <v>434</v>
      </c>
      <c r="Z63" s="32" t="s">
        <v>562</v>
      </c>
      <c r="AF63" s="30"/>
    </row>
    <row r="64" spans="1:37" x14ac:dyDescent="0.25">
      <c r="A64" s="13"/>
      <c r="B64" s="13"/>
      <c r="F64" s="13"/>
      <c r="G64" s="19"/>
      <c r="K64" s="13"/>
      <c r="L64" s="13"/>
      <c r="O64" s="13"/>
      <c r="P64" s="13"/>
      <c r="Q64" s="19"/>
      <c r="T64" s="13"/>
      <c r="Y64" s="32" t="s">
        <v>435</v>
      </c>
      <c r="Z64" s="32" t="s">
        <v>563</v>
      </c>
      <c r="AF64" s="30"/>
    </row>
    <row r="65" spans="1:32" x14ac:dyDescent="0.25">
      <c r="A65" s="13"/>
      <c r="B65" s="13"/>
      <c r="F65" s="13"/>
      <c r="G65" s="19"/>
      <c r="K65" s="13"/>
      <c r="L65" s="13"/>
      <c r="O65" s="13"/>
      <c r="P65" s="13"/>
      <c r="Q65" s="19"/>
      <c r="T65" s="13"/>
      <c r="Y65" s="32" t="s">
        <v>436</v>
      </c>
      <c r="Z65" s="32" t="s">
        <v>564</v>
      </c>
      <c r="AF65" s="30"/>
    </row>
    <row r="66" spans="1:32" x14ac:dyDescent="0.25">
      <c r="A66" s="13"/>
      <c r="B66" s="13"/>
      <c r="F66" s="13"/>
      <c r="G66" s="19"/>
      <c r="K66" s="13"/>
      <c r="L66" s="13"/>
      <c r="O66" s="13"/>
      <c r="P66" s="13"/>
      <c r="Q66" s="19"/>
      <c r="T66" s="13"/>
      <c r="Y66" s="32" t="s">
        <v>67</v>
      </c>
      <c r="Z66" s="32" t="s">
        <v>565</v>
      </c>
      <c r="AF66" s="30"/>
    </row>
    <row r="67" spans="1:32" x14ac:dyDescent="0.25">
      <c r="A67" s="13"/>
      <c r="B67" s="13"/>
      <c r="F67" s="13"/>
      <c r="G67" s="19"/>
      <c r="K67" s="13"/>
      <c r="L67" s="13"/>
      <c r="O67" s="13"/>
      <c r="P67" s="13"/>
      <c r="Q67" s="19"/>
      <c r="T67" s="13"/>
      <c r="Y67" s="32" t="s">
        <v>437</v>
      </c>
      <c r="Z67" s="32" t="s">
        <v>566</v>
      </c>
      <c r="AF67" s="30"/>
    </row>
    <row r="68" spans="1:32" x14ac:dyDescent="0.25">
      <c r="A68" s="13"/>
      <c r="B68" s="13"/>
      <c r="F68" s="13"/>
      <c r="G68" s="19"/>
      <c r="K68" s="13"/>
      <c r="L68" s="13"/>
      <c r="O68" s="13"/>
      <c r="P68" s="13"/>
      <c r="Q68" s="19"/>
      <c r="T68" s="13"/>
      <c r="Y68" s="32" t="s">
        <v>438</v>
      </c>
      <c r="Z68" s="32" t="s">
        <v>567</v>
      </c>
      <c r="AF68" s="30"/>
    </row>
    <row r="69" spans="1:32" x14ac:dyDescent="0.25">
      <c r="A69" s="13"/>
      <c r="B69" s="13"/>
      <c r="F69" s="13"/>
      <c r="G69" s="19"/>
      <c r="K69" s="13"/>
      <c r="L69" s="13"/>
      <c r="O69" s="13"/>
      <c r="P69" s="13"/>
      <c r="Q69" s="19"/>
      <c r="T69" s="13"/>
      <c r="Y69" s="32" t="s">
        <v>439</v>
      </c>
      <c r="Z69" s="32" t="s">
        <v>568</v>
      </c>
      <c r="AF69" s="30"/>
    </row>
    <row r="70" spans="1:32" x14ac:dyDescent="0.25">
      <c r="A70" s="13"/>
      <c r="B70" s="13"/>
      <c r="Y70" s="32" t="s">
        <v>440</v>
      </c>
      <c r="Z70" s="32" t="s">
        <v>569</v>
      </c>
    </row>
    <row r="71" spans="1:32" x14ac:dyDescent="0.25">
      <c r="Y71" s="32" t="s">
        <v>441</v>
      </c>
      <c r="Z71" s="32" t="s">
        <v>570</v>
      </c>
    </row>
    <row r="72" spans="1:32" x14ac:dyDescent="0.25">
      <c r="Y72" s="32" t="s">
        <v>442</v>
      </c>
      <c r="Z72" s="32" t="s">
        <v>571</v>
      </c>
    </row>
    <row r="73" spans="1:32" x14ac:dyDescent="0.25">
      <c r="Y73" s="32" t="s">
        <v>443</v>
      </c>
      <c r="Z73" s="32" t="s">
        <v>572</v>
      </c>
    </row>
    <row r="74" spans="1:32" x14ac:dyDescent="0.25">
      <c r="Y74" s="32" t="s">
        <v>444</v>
      </c>
      <c r="Z74" s="32" t="s">
        <v>573</v>
      </c>
    </row>
    <row r="75" spans="1:32" x14ac:dyDescent="0.25">
      <c r="Y75" s="32" t="s">
        <v>445</v>
      </c>
      <c r="Z75" s="32" t="s">
        <v>574</v>
      </c>
    </row>
    <row r="76" spans="1:32" x14ac:dyDescent="0.25">
      <c r="Y76" s="32" t="s">
        <v>446</v>
      </c>
      <c r="Z76" s="32" t="s">
        <v>575</v>
      </c>
    </row>
    <row r="77" spans="1:32" x14ac:dyDescent="0.25">
      <c r="Y77" s="32" t="s">
        <v>447</v>
      </c>
      <c r="Z77" s="32" t="s">
        <v>576</v>
      </c>
    </row>
    <row r="78" spans="1:32" x14ac:dyDescent="0.25">
      <c r="Y78" s="32" t="s">
        <v>448</v>
      </c>
      <c r="Z78" s="32" t="s">
        <v>577</v>
      </c>
    </row>
    <row r="79" spans="1:32" x14ac:dyDescent="0.25">
      <c r="Y79" s="32" t="s">
        <v>449</v>
      </c>
      <c r="Z79" s="32" t="s">
        <v>578</v>
      </c>
    </row>
    <row r="80" spans="1:32" x14ac:dyDescent="0.25">
      <c r="Y80" s="32" t="s">
        <v>450</v>
      </c>
      <c r="Z80" s="32" t="s">
        <v>579</v>
      </c>
    </row>
    <row r="81" spans="25:26" x14ac:dyDescent="0.25">
      <c r="Y81" s="32" t="s">
        <v>451</v>
      </c>
      <c r="Z81" s="32" t="s">
        <v>580</v>
      </c>
    </row>
    <row r="82" spans="25:26" x14ac:dyDescent="0.25">
      <c r="Y82" s="32" t="s">
        <v>452</v>
      </c>
      <c r="Z82" s="32" t="s">
        <v>581</v>
      </c>
    </row>
    <row r="83" spans="25:26" x14ac:dyDescent="0.25">
      <c r="Y83" s="32" t="s">
        <v>453</v>
      </c>
      <c r="Z83" s="32" t="s">
        <v>582</v>
      </c>
    </row>
    <row r="84" spans="25:26" x14ac:dyDescent="0.25">
      <c r="Y84" s="32" t="s">
        <v>454</v>
      </c>
      <c r="Z84" s="32" t="s">
        <v>583</v>
      </c>
    </row>
    <row r="85" spans="25:26" x14ac:dyDescent="0.25">
      <c r="Y85" s="32" t="s">
        <v>455</v>
      </c>
      <c r="Z85" s="32" t="s">
        <v>584</v>
      </c>
    </row>
    <row r="86" spans="25:26" x14ac:dyDescent="0.25">
      <c r="Y86" s="32" t="s">
        <v>456</v>
      </c>
      <c r="Z86" s="32" t="s">
        <v>585</v>
      </c>
    </row>
    <row r="87" spans="25:26" x14ac:dyDescent="0.25">
      <c r="Y87" s="32" t="s">
        <v>457</v>
      </c>
      <c r="Z87" s="32" t="s">
        <v>586</v>
      </c>
    </row>
    <row r="88" spans="25:26" x14ac:dyDescent="0.25">
      <c r="Y88" s="32" t="s">
        <v>458</v>
      </c>
      <c r="Z88" s="32" t="s">
        <v>587</v>
      </c>
    </row>
    <row r="89" spans="25:26" x14ac:dyDescent="0.25">
      <c r="Y89" s="32" t="s">
        <v>459</v>
      </c>
      <c r="Z89" s="32" t="s">
        <v>588</v>
      </c>
    </row>
    <row r="90" spans="25:26" x14ac:dyDescent="0.25">
      <c r="Y90" s="32" t="s">
        <v>460</v>
      </c>
      <c r="Z90" s="32" t="s">
        <v>589</v>
      </c>
    </row>
    <row r="91" spans="25:26" x14ac:dyDescent="0.25">
      <c r="Y91" s="32" t="s">
        <v>461</v>
      </c>
      <c r="Z91" s="32" t="s">
        <v>590</v>
      </c>
    </row>
    <row r="92" spans="25:26" x14ac:dyDescent="0.25">
      <c r="Y92" s="32" t="s">
        <v>462</v>
      </c>
      <c r="Z92" s="32" t="s">
        <v>591</v>
      </c>
    </row>
    <row r="93" spans="25:26" x14ac:dyDescent="0.25">
      <c r="Y93" s="32" t="s">
        <v>463</v>
      </c>
      <c r="Z93" s="32" t="s">
        <v>592</v>
      </c>
    </row>
    <row r="94" spans="25:26" x14ac:dyDescent="0.25">
      <c r="Y94" s="32" t="s">
        <v>464</v>
      </c>
      <c r="Z94" s="32" t="s">
        <v>593</v>
      </c>
    </row>
    <row r="95" spans="25:26" x14ac:dyDescent="0.25">
      <c r="Y95" s="32" t="s">
        <v>465</v>
      </c>
      <c r="Z95" s="32" t="s">
        <v>594</v>
      </c>
    </row>
    <row r="96" spans="25:26" x14ac:dyDescent="0.25">
      <c r="Y96" s="32" t="s">
        <v>368</v>
      </c>
      <c r="Z96" s="32" t="s">
        <v>595</v>
      </c>
    </row>
    <row r="97" spans="25:26" x14ac:dyDescent="0.25">
      <c r="Y97" s="32" t="s">
        <v>466</v>
      </c>
      <c r="Z97" s="32" t="s">
        <v>596</v>
      </c>
    </row>
    <row r="98" spans="25:26" x14ac:dyDescent="0.25">
      <c r="Y98" s="32" t="s">
        <v>467</v>
      </c>
      <c r="Z98" s="32" t="s">
        <v>597</v>
      </c>
    </row>
    <row r="99" spans="25:26" x14ac:dyDescent="0.25">
      <c r="Y99" s="32" t="s">
        <v>497</v>
      </c>
      <c r="Z99" s="32" t="s">
        <v>598</v>
      </c>
    </row>
    <row r="100" spans="25:26" x14ac:dyDescent="0.2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3" x14ac:dyDescent="0.25"/>
  <cols>
    <col min="1" max="49" width="2.61328125" style="34" customWidth="1"/>
    <col min="50" max="50" width="6.23046875" style="34" customWidth="1"/>
    <col min="51" max="51" width="16.15234375" style="34" hidden="1" customWidth="1"/>
    <col min="52" max="57" width="2.23046875" style="34" customWidth="1"/>
    <col min="58" max="61" width="9" style="34"/>
    <col min="62" max="62" width="27.84375" style="34" customWidth="1"/>
    <col min="63" max="63" width="12.23046875" style="34" customWidth="1"/>
    <col min="64" max="16384" width="9" style="34"/>
  </cols>
  <sheetData>
    <row r="1" spans="1:51" ht="23.25" customHeight="1" x14ac:dyDescent="0.25">
      <c r="AP1" s="35"/>
      <c r="AQ1" s="35"/>
      <c r="AR1" s="35"/>
      <c r="AS1" s="35"/>
      <c r="AT1" s="35"/>
      <c r="AU1" s="35"/>
      <c r="AV1" s="35"/>
      <c r="AW1" s="36"/>
    </row>
    <row r="2" spans="1:51" ht="18.75" customHeight="1" x14ac:dyDescent="0.25">
      <c r="A2" s="690" t="s">
        <v>315</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7"/>
      <c r="AA2" s="288"/>
      <c r="AB2" s="940" t="s">
        <v>11</v>
      </c>
      <c r="AC2" s="941"/>
      <c r="AD2" s="942"/>
      <c r="AE2" s="929" t="s">
        <v>370</v>
      </c>
      <c r="AF2" s="929"/>
      <c r="AG2" s="929"/>
      <c r="AH2" s="128"/>
      <c r="AI2" s="929" t="s">
        <v>466</v>
      </c>
      <c r="AJ2" s="929"/>
      <c r="AK2" s="929"/>
      <c r="AL2" s="128"/>
      <c r="AM2" s="929" t="s">
        <v>467</v>
      </c>
      <c r="AN2" s="929"/>
      <c r="AO2" s="929"/>
      <c r="AP2" s="128"/>
      <c r="AQ2" s="135" t="s">
        <v>223</v>
      </c>
      <c r="AR2" s="136"/>
      <c r="AS2" s="136"/>
      <c r="AT2" s="137"/>
      <c r="AU2" s="138" t="s">
        <v>129</v>
      </c>
      <c r="AV2" s="138"/>
      <c r="AW2" s="138"/>
      <c r="AX2" s="139"/>
      <c r="AY2" s="34">
        <f>COUNTA($G$4)</f>
        <v>0</v>
      </c>
    </row>
    <row r="3" spans="1:51" ht="18.75" customHeight="1" x14ac:dyDescent="0.2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2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5">
      <c r="A7" s="959" t="s">
        <v>342</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5">
      <c r="A9" s="690" t="s">
        <v>315</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7"/>
      <c r="AA9" s="288"/>
      <c r="AB9" s="940" t="s">
        <v>11</v>
      </c>
      <c r="AC9" s="941"/>
      <c r="AD9" s="942"/>
      <c r="AE9" s="929" t="s">
        <v>370</v>
      </c>
      <c r="AF9" s="929"/>
      <c r="AG9" s="929"/>
      <c r="AH9" s="128"/>
      <c r="AI9" s="929" t="s">
        <v>466</v>
      </c>
      <c r="AJ9" s="929"/>
      <c r="AK9" s="929"/>
      <c r="AL9" s="128"/>
      <c r="AM9" s="929" t="s">
        <v>467</v>
      </c>
      <c r="AN9" s="929"/>
      <c r="AO9" s="929"/>
      <c r="AP9" s="128"/>
      <c r="AQ9" s="135" t="s">
        <v>223</v>
      </c>
      <c r="AR9" s="136"/>
      <c r="AS9" s="136"/>
      <c r="AT9" s="137"/>
      <c r="AU9" s="138" t="s">
        <v>129</v>
      </c>
      <c r="AV9" s="138"/>
      <c r="AW9" s="138"/>
      <c r="AX9" s="139"/>
      <c r="AY9" s="34">
        <f>COUNTA($G$11)</f>
        <v>0</v>
      </c>
    </row>
    <row r="10" spans="1:51" ht="18.75" customHeight="1" x14ac:dyDescent="0.2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2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5">
      <c r="A14" s="959" t="s">
        <v>342</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5">
      <c r="A16" s="690" t="s">
        <v>315</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7"/>
      <c r="AA16" s="288"/>
      <c r="AB16" s="940" t="s">
        <v>11</v>
      </c>
      <c r="AC16" s="941"/>
      <c r="AD16" s="942"/>
      <c r="AE16" s="929" t="s">
        <v>370</v>
      </c>
      <c r="AF16" s="929"/>
      <c r="AG16" s="929"/>
      <c r="AH16" s="128"/>
      <c r="AI16" s="929" t="s">
        <v>466</v>
      </c>
      <c r="AJ16" s="929"/>
      <c r="AK16" s="929"/>
      <c r="AL16" s="128"/>
      <c r="AM16" s="929" t="s">
        <v>467</v>
      </c>
      <c r="AN16" s="929"/>
      <c r="AO16" s="929"/>
      <c r="AP16" s="128"/>
      <c r="AQ16" s="135" t="s">
        <v>223</v>
      </c>
      <c r="AR16" s="136"/>
      <c r="AS16" s="136"/>
      <c r="AT16" s="137"/>
      <c r="AU16" s="138" t="s">
        <v>129</v>
      </c>
      <c r="AV16" s="138"/>
      <c r="AW16" s="138"/>
      <c r="AX16" s="139"/>
      <c r="AY16" s="34">
        <f>COUNTA($G$18)</f>
        <v>0</v>
      </c>
    </row>
    <row r="17" spans="1:51" ht="18.75" customHeight="1" x14ac:dyDescent="0.2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2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5">
      <c r="A21" s="959" t="s">
        <v>342</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5">
      <c r="A23" s="690" t="s">
        <v>315</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7"/>
      <c r="AA23" s="288"/>
      <c r="AB23" s="940" t="s">
        <v>11</v>
      </c>
      <c r="AC23" s="941"/>
      <c r="AD23" s="942"/>
      <c r="AE23" s="929" t="s">
        <v>370</v>
      </c>
      <c r="AF23" s="929"/>
      <c r="AG23" s="929"/>
      <c r="AH23" s="128"/>
      <c r="AI23" s="929" t="s">
        <v>466</v>
      </c>
      <c r="AJ23" s="929"/>
      <c r="AK23" s="929"/>
      <c r="AL23" s="128"/>
      <c r="AM23" s="929" t="s">
        <v>467</v>
      </c>
      <c r="AN23" s="929"/>
      <c r="AO23" s="929"/>
      <c r="AP23" s="128"/>
      <c r="AQ23" s="135" t="s">
        <v>223</v>
      </c>
      <c r="AR23" s="136"/>
      <c r="AS23" s="136"/>
      <c r="AT23" s="137"/>
      <c r="AU23" s="138" t="s">
        <v>129</v>
      </c>
      <c r="AV23" s="138"/>
      <c r="AW23" s="138"/>
      <c r="AX23" s="139"/>
      <c r="AY23" s="34">
        <f>COUNTA($G$25)</f>
        <v>0</v>
      </c>
    </row>
    <row r="24" spans="1:51" ht="18.75" customHeight="1" x14ac:dyDescent="0.2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2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5">
      <c r="A28" s="959" t="s">
        <v>342</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5">
      <c r="A30" s="690" t="s">
        <v>315</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7"/>
      <c r="AA30" s="288"/>
      <c r="AB30" s="940" t="s">
        <v>11</v>
      </c>
      <c r="AC30" s="941"/>
      <c r="AD30" s="942"/>
      <c r="AE30" s="929" t="s">
        <v>370</v>
      </c>
      <c r="AF30" s="929"/>
      <c r="AG30" s="929"/>
      <c r="AH30" s="128"/>
      <c r="AI30" s="929" t="s">
        <v>466</v>
      </c>
      <c r="AJ30" s="929"/>
      <c r="AK30" s="929"/>
      <c r="AL30" s="128"/>
      <c r="AM30" s="929" t="s">
        <v>467</v>
      </c>
      <c r="AN30" s="929"/>
      <c r="AO30" s="929"/>
      <c r="AP30" s="128"/>
      <c r="AQ30" s="135" t="s">
        <v>223</v>
      </c>
      <c r="AR30" s="136"/>
      <c r="AS30" s="136"/>
      <c r="AT30" s="137"/>
      <c r="AU30" s="138" t="s">
        <v>129</v>
      </c>
      <c r="AV30" s="138"/>
      <c r="AW30" s="138"/>
      <c r="AX30" s="139"/>
      <c r="AY30" s="34">
        <f>COUNTA($G$32)</f>
        <v>0</v>
      </c>
    </row>
    <row r="31" spans="1:51" ht="18.75" customHeight="1" x14ac:dyDescent="0.2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2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5">
      <c r="A35" s="959" t="s">
        <v>342</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5">
      <c r="A37" s="690" t="s">
        <v>315</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7"/>
      <c r="AA37" s="288"/>
      <c r="AB37" s="940" t="s">
        <v>11</v>
      </c>
      <c r="AC37" s="941"/>
      <c r="AD37" s="942"/>
      <c r="AE37" s="929" t="s">
        <v>370</v>
      </c>
      <c r="AF37" s="929"/>
      <c r="AG37" s="929"/>
      <c r="AH37" s="128"/>
      <c r="AI37" s="929" t="s">
        <v>466</v>
      </c>
      <c r="AJ37" s="929"/>
      <c r="AK37" s="929"/>
      <c r="AL37" s="128"/>
      <c r="AM37" s="929" t="s">
        <v>467</v>
      </c>
      <c r="AN37" s="929"/>
      <c r="AO37" s="929"/>
      <c r="AP37" s="128"/>
      <c r="AQ37" s="135" t="s">
        <v>223</v>
      </c>
      <c r="AR37" s="136"/>
      <c r="AS37" s="136"/>
      <c r="AT37" s="137"/>
      <c r="AU37" s="138" t="s">
        <v>129</v>
      </c>
      <c r="AV37" s="138"/>
      <c r="AW37" s="138"/>
      <c r="AX37" s="139"/>
      <c r="AY37" s="34">
        <f>COUNTA($G$39)</f>
        <v>0</v>
      </c>
    </row>
    <row r="38" spans="1:51" ht="18.75" customHeight="1" x14ac:dyDescent="0.2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2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5">
      <c r="A42" s="959" t="s">
        <v>342</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5">
      <c r="A44" s="690" t="s">
        <v>315</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7"/>
      <c r="AA44" s="288"/>
      <c r="AB44" s="940" t="s">
        <v>11</v>
      </c>
      <c r="AC44" s="941"/>
      <c r="AD44" s="942"/>
      <c r="AE44" s="929" t="s">
        <v>370</v>
      </c>
      <c r="AF44" s="929"/>
      <c r="AG44" s="929"/>
      <c r="AH44" s="128"/>
      <c r="AI44" s="929" t="s">
        <v>466</v>
      </c>
      <c r="AJ44" s="929"/>
      <c r="AK44" s="929"/>
      <c r="AL44" s="128"/>
      <c r="AM44" s="929" t="s">
        <v>467</v>
      </c>
      <c r="AN44" s="929"/>
      <c r="AO44" s="929"/>
      <c r="AP44" s="128"/>
      <c r="AQ44" s="135" t="s">
        <v>223</v>
      </c>
      <c r="AR44" s="136"/>
      <c r="AS44" s="136"/>
      <c r="AT44" s="137"/>
      <c r="AU44" s="138" t="s">
        <v>129</v>
      </c>
      <c r="AV44" s="138"/>
      <c r="AW44" s="138"/>
      <c r="AX44" s="139"/>
      <c r="AY44" s="34">
        <f>COUNTA($G$46)</f>
        <v>0</v>
      </c>
    </row>
    <row r="45" spans="1:51" ht="18.75" customHeight="1" x14ac:dyDescent="0.2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2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5">
      <c r="A49" s="959" t="s">
        <v>342</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5">
      <c r="A51" s="690" t="s">
        <v>315</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7"/>
      <c r="AA51" s="288"/>
      <c r="AB51" s="128" t="s">
        <v>11</v>
      </c>
      <c r="AC51" s="941"/>
      <c r="AD51" s="942"/>
      <c r="AE51" s="929" t="s">
        <v>370</v>
      </c>
      <c r="AF51" s="929"/>
      <c r="AG51" s="929"/>
      <c r="AH51" s="128"/>
      <c r="AI51" s="929" t="s">
        <v>466</v>
      </c>
      <c r="AJ51" s="929"/>
      <c r="AK51" s="929"/>
      <c r="AL51" s="128"/>
      <c r="AM51" s="929" t="s">
        <v>467</v>
      </c>
      <c r="AN51" s="929"/>
      <c r="AO51" s="929"/>
      <c r="AP51" s="128"/>
      <c r="AQ51" s="135" t="s">
        <v>223</v>
      </c>
      <c r="AR51" s="136"/>
      <c r="AS51" s="136"/>
      <c r="AT51" s="137"/>
      <c r="AU51" s="138" t="s">
        <v>129</v>
      </c>
      <c r="AV51" s="138"/>
      <c r="AW51" s="138"/>
      <c r="AX51" s="139"/>
      <c r="AY51" s="34">
        <f>COUNTA($G$53)</f>
        <v>0</v>
      </c>
    </row>
    <row r="52" spans="1:51" ht="18.75" customHeight="1" x14ac:dyDescent="0.2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2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5">
      <c r="A56" s="959" t="s">
        <v>342</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5">
      <c r="A58" s="690" t="s">
        <v>315</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7"/>
      <c r="AA58" s="288"/>
      <c r="AB58" s="940" t="s">
        <v>11</v>
      </c>
      <c r="AC58" s="941"/>
      <c r="AD58" s="942"/>
      <c r="AE58" s="929" t="s">
        <v>370</v>
      </c>
      <c r="AF58" s="929"/>
      <c r="AG58" s="929"/>
      <c r="AH58" s="128"/>
      <c r="AI58" s="929" t="s">
        <v>466</v>
      </c>
      <c r="AJ58" s="929"/>
      <c r="AK58" s="929"/>
      <c r="AL58" s="128"/>
      <c r="AM58" s="929" t="s">
        <v>467</v>
      </c>
      <c r="AN58" s="929"/>
      <c r="AO58" s="929"/>
      <c r="AP58" s="128"/>
      <c r="AQ58" s="135" t="s">
        <v>223</v>
      </c>
      <c r="AR58" s="136"/>
      <c r="AS58" s="136"/>
      <c r="AT58" s="137"/>
      <c r="AU58" s="138" t="s">
        <v>129</v>
      </c>
      <c r="AV58" s="138"/>
      <c r="AW58" s="138"/>
      <c r="AX58" s="139"/>
      <c r="AY58" s="34">
        <f>COUNTA($G$60)</f>
        <v>0</v>
      </c>
    </row>
    <row r="59" spans="1:51" ht="18.75" customHeight="1" x14ac:dyDescent="0.2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2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5">
      <c r="A63" s="959" t="s">
        <v>342</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5">
      <c r="A65" s="690" t="s">
        <v>315</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7"/>
      <c r="AA65" s="288"/>
      <c r="AB65" s="940" t="s">
        <v>11</v>
      </c>
      <c r="AC65" s="941"/>
      <c r="AD65" s="942"/>
      <c r="AE65" s="929" t="s">
        <v>370</v>
      </c>
      <c r="AF65" s="929"/>
      <c r="AG65" s="929"/>
      <c r="AH65" s="128"/>
      <c r="AI65" s="929" t="s">
        <v>466</v>
      </c>
      <c r="AJ65" s="929"/>
      <c r="AK65" s="929"/>
      <c r="AL65" s="128"/>
      <c r="AM65" s="929" t="s">
        <v>467</v>
      </c>
      <c r="AN65" s="929"/>
      <c r="AO65" s="929"/>
      <c r="AP65" s="128"/>
      <c r="AQ65" s="135" t="s">
        <v>223</v>
      </c>
      <c r="AR65" s="136"/>
      <c r="AS65" s="136"/>
      <c r="AT65" s="137"/>
      <c r="AU65" s="138" t="s">
        <v>129</v>
      </c>
      <c r="AV65" s="138"/>
      <c r="AW65" s="138"/>
      <c r="AX65" s="139"/>
      <c r="AY65" s="34">
        <f>COUNTA($G$67)</f>
        <v>0</v>
      </c>
    </row>
    <row r="66" spans="1:51" ht="18.75" customHeight="1" x14ac:dyDescent="0.2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2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5">
      <c r="A70" s="959" t="s">
        <v>342</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3">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3" x14ac:dyDescent="0.25"/>
  <cols>
    <col min="1" max="49" width="2.61328125" style="34" customWidth="1"/>
    <col min="50" max="50" width="4.3828125" style="34" customWidth="1"/>
    <col min="51" max="51" width="8.84375" style="34" hidden="1" customWidth="1"/>
    <col min="52" max="57" width="2.23046875" style="34" customWidth="1"/>
    <col min="58" max="61" width="9" style="34"/>
    <col min="62" max="62" width="27.84375" style="34" customWidth="1"/>
    <col min="63" max="63" width="12.23046875" style="34" customWidth="1"/>
    <col min="64" max="16384" width="9" style="34"/>
  </cols>
  <sheetData>
    <row r="1" spans="1:51" ht="23.25" customHeight="1" thickBot="1" x14ac:dyDescent="0.3">
      <c r="AP1" s="35"/>
      <c r="AQ1" s="35"/>
      <c r="AR1" s="35"/>
      <c r="AS1" s="35"/>
      <c r="AT1" s="35"/>
      <c r="AU1" s="35"/>
      <c r="AV1" s="35"/>
      <c r="AW1" s="36"/>
    </row>
    <row r="2" spans="1:51" ht="30" customHeight="1" x14ac:dyDescent="0.25">
      <c r="A2" s="968" t="s">
        <v>26</v>
      </c>
      <c r="B2" s="969"/>
      <c r="C2" s="969"/>
      <c r="D2" s="969"/>
      <c r="E2" s="969"/>
      <c r="F2" s="970"/>
      <c r="G2" s="313" t="s">
        <v>328</v>
      </c>
      <c r="H2" s="314"/>
      <c r="I2" s="314"/>
      <c r="J2" s="314"/>
      <c r="K2" s="314"/>
      <c r="L2" s="314"/>
      <c r="M2" s="314"/>
      <c r="N2" s="314"/>
      <c r="O2" s="314"/>
      <c r="P2" s="314"/>
      <c r="Q2" s="314"/>
      <c r="R2" s="314"/>
      <c r="S2" s="314"/>
      <c r="T2" s="314"/>
      <c r="U2" s="314"/>
      <c r="V2" s="314"/>
      <c r="W2" s="314"/>
      <c r="X2" s="314"/>
      <c r="Y2" s="314"/>
      <c r="Z2" s="314"/>
      <c r="AA2" s="314"/>
      <c r="AB2" s="315"/>
      <c r="AC2" s="313" t="s">
        <v>330</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25">
      <c r="A3" s="971"/>
      <c r="B3" s="972"/>
      <c r="C3" s="972"/>
      <c r="D3" s="972"/>
      <c r="E3" s="972"/>
      <c r="F3" s="973"/>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25">
      <c r="A4" s="971"/>
      <c r="B4" s="972"/>
      <c r="C4" s="972"/>
      <c r="D4" s="972"/>
      <c r="E4" s="972"/>
      <c r="F4" s="97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25">
      <c r="A5" s="971"/>
      <c r="B5" s="972"/>
      <c r="C5" s="972"/>
      <c r="D5" s="972"/>
      <c r="E5" s="972"/>
      <c r="F5" s="97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25">
      <c r="A6" s="971"/>
      <c r="B6" s="972"/>
      <c r="C6" s="972"/>
      <c r="D6" s="972"/>
      <c r="E6" s="972"/>
      <c r="F6" s="97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25">
      <c r="A7" s="971"/>
      <c r="B7" s="972"/>
      <c r="C7" s="972"/>
      <c r="D7" s="972"/>
      <c r="E7" s="972"/>
      <c r="F7" s="97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25">
      <c r="A8" s="971"/>
      <c r="B8" s="972"/>
      <c r="C8" s="972"/>
      <c r="D8" s="972"/>
      <c r="E8" s="972"/>
      <c r="F8" s="97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25">
      <c r="A9" s="971"/>
      <c r="B9" s="972"/>
      <c r="C9" s="972"/>
      <c r="D9" s="972"/>
      <c r="E9" s="972"/>
      <c r="F9" s="97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25">
      <c r="A10" s="971"/>
      <c r="B10" s="972"/>
      <c r="C10" s="972"/>
      <c r="D10" s="972"/>
      <c r="E10" s="972"/>
      <c r="F10" s="97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25">
      <c r="A11" s="971"/>
      <c r="B11" s="972"/>
      <c r="C11" s="972"/>
      <c r="D11" s="972"/>
      <c r="E11" s="972"/>
      <c r="F11" s="97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25">
      <c r="A12" s="971"/>
      <c r="B12" s="972"/>
      <c r="C12" s="972"/>
      <c r="D12" s="972"/>
      <c r="E12" s="972"/>
      <c r="F12" s="97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25">
      <c r="A13" s="971"/>
      <c r="B13" s="972"/>
      <c r="C13" s="972"/>
      <c r="D13" s="972"/>
      <c r="E13" s="972"/>
      <c r="F13" s="97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3">
      <c r="A14" s="971"/>
      <c r="B14" s="972"/>
      <c r="C14" s="972"/>
      <c r="D14" s="972"/>
      <c r="E14" s="972"/>
      <c r="F14" s="973"/>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25">
      <c r="A15" s="971"/>
      <c r="B15" s="972"/>
      <c r="C15" s="972"/>
      <c r="D15" s="972"/>
      <c r="E15" s="972"/>
      <c r="F15" s="973"/>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25">
      <c r="A16" s="971"/>
      <c r="B16" s="972"/>
      <c r="C16" s="972"/>
      <c r="D16" s="972"/>
      <c r="E16" s="972"/>
      <c r="F16" s="973"/>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25">
      <c r="A17" s="971"/>
      <c r="B17" s="972"/>
      <c r="C17" s="972"/>
      <c r="D17" s="972"/>
      <c r="E17" s="972"/>
      <c r="F17" s="97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25">
      <c r="A18" s="971"/>
      <c r="B18" s="972"/>
      <c r="C18" s="972"/>
      <c r="D18" s="972"/>
      <c r="E18" s="972"/>
      <c r="F18" s="97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25">
      <c r="A19" s="971"/>
      <c r="B19" s="972"/>
      <c r="C19" s="972"/>
      <c r="D19" s="972"/>
      <c r="E19" s="972"/>
      <c r="F19" s="97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25">
      <c r="A20" s="971"/>
      <c r="B20" s="972"/>
      <c r="C20" s="972"/>
      <c r="D20" s="972"/>
      <c r="E20" s="972"/>
      <c r="F20" s="97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25">
      <c r="A21" s="971"/>
      <c r="B21" s="972"/>
      <c r="C21" s="972"/>
      <c r="D21" s="972"/>
      <c r="E21" s="972"/>
      <c r="F21" s="97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25">
      <c r="A22" s="971"/>
      <c r="B22" s="972"/>
      <c r="C22" s="972"/>
      <c r="D22" s="972"/>
      <c r="E22" s="972"/>
      <c r="F22" s="97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25">
      <c r="A23" s="971"/>
      <c r="B23" s="972"/>
      <c r="C23" s="972"/>
      <c r="D23" s="972"/>
      <c r="E23" s="972"/>
      <c r="F23" s="97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25">
      <c r="A24" s="971"/>
      <c r="B24" s="972"/>
      <c r="C24" s="972"/>
      <c r="D24" s="972"/>
      <c r="E24" s="972"/>
      <c r="F24" s="97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25">
      <c r="A25" s="971"/>
      <c r="B25" s="972"/>
      <c r="C25" s="972"/>
      <c r="D25" s="972"/>
      <c r="E25" s="972"/>
      <c r="F25" s="97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25">
      <c r="A26" s="971"/>
      <c r="B26" s="972"/>
      <c r="C26" s="972"/>
      <c r="D26" s="972"/>
      <c r="E26" s="972"/>
      <c r="F26" s="97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3">
      <c r="A27" s="971"/>
      <c r="B27" s="972"/>
      <c r="C27" s="972"/>
      <c r="D27" s="972"/>
      <c r="E27" s="972"/>
      <c r="F27" s="973"/>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25">
      <c r="A28" s="971"/>
      <c r="B28" s="972"/>
      <c r="C28" s="972"/>
      <c r="D28" s="972"/>
      <c r="E28" s="972"/>
      <c r="F28" s="973"/>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25">
      <c r="A29" s="971"/>
      <c r="B29" s="972"/>
      <c r="C29" s="972"/>
      <c r="D29" s="972"/>
      <c r="E29" s="972"/>
      <c r="F29" s="973"/>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25">
      <c r="A30" s="971"/>
      <c r="B30" s="972"/>
      <c r="C30" s="972"/>
      <c r="D30" s="972"/>
      <c r="E30" s="972"/>
      <c r="F30" s="97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25">
      <c r="A31" s="971"/>
      <c r="B31" s="972"/>
      <c r="C31" s="972"/>
      <c r="D31" s="972"/>
      <c r="E31" s="972"/>
      <c r="F31" s="97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25">
      <c r="A32" s="971"/>
      <c r="B32" s="972"/>
      <c r="C32" s="972"/>
      <c r="D32" s="972"/>
      <c r="E32" s="972"/>
      <c r="F32" s="97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25">
      <c r="A33" s="971"/>
      <c r="B33" s="972"/>
      <c r="C33" s="972"/>
      <c r="D33" s="972"/>
      <c r="E33" s="972"/>
      <c r="F33" s="97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25">
      <c r="A34" s="971"/>
      <c r="B34" s="972"/>
      <c r="C34" s="972"/>
      <c r="D34" s="972"/>
      <c r="E34" s="972"/>
      <c r="F34" s="97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25">
      <c r="A35" s="971"/>
      <c r="B35" s="972"/>
      <c r="C35" s="972"/>
      <c r="D35" s="972"/>
      <c r="E35" s="972"/>
      <c r="F35" s="97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25">
      <c r="A36" s="971"/>
      <c r="B36" s="972"/>
      <c r="C36" s="972"/>
      <c r="D36" s="972"/>
      <c r="E36" s="972"/>
      <c r="F36" s="97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25">
      <c r="A37" s="971"/>
      <c r="B37" s="972"/>
      <c r="C37" s="972"/>
      <c r="D37" s="972"/>
      <c r="E37" s="972"/>
      <c r="F37" s="97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25">
      <c r="A38" s="971"/>
      <c r="B38" s="972"/>
      <c r="C38" s="972"/>
      <c r="D38" s="972"/>
      <c r="E38" s="972"/>
      <c r="F38" s="97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25">
      <c r="A39" s="971"/>
      <c r="B39" s="972"/>
      <c r="C39" s="972"/>
      <c r="D39" s="972"/>
      <c r="E39" s="972"/>
      <c r="F39" s="97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3">
      <c r="A40" s="971"/>
      <c r="B40" s="972"/>
      <c r="C40" s="972"/>
      <c r="D40" s="972"/>
      <c r="E40" s="972"/>
      <c r="F40" s="973"/>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25">
      <c r="A41" s="971"/>
      <c r="B41" s="972"/>
      <c r="C41" s="972"/>
      <c r="D41" s="972"/>
      <c r="E41" s="972"/>
      <c r="F41" s="973"/>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25">
      <c r="A42" s="971"/>
      <c r="B42" s="972"/>
      <c r="C42" s="972"/>
      <c r="D42" s="972"/>
      <c r="E42" s="972"/>
      <c r="F42" s="973"/>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25">
      <c r="A43" s="971"/>
      <c r="B43" s="972"/>
      <c r="C43" s="972"/>
      <c r="D43" s="972"/>
      <c r="E43" s="972"/>
      <c r="F43" s="97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25">
      <c r="A44" s="971"/>
      <c r="B44" s="972"/>
      <c r="C44" s="972"/>
      <c r="D44" s="972"/>
      <c r="E44" s="972"/>
      <c r="F44" s="97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25">
      <c r="A45" s="971"/>
      <c r="B45" s="972"/>
      <c r="C45" s="972"/>
      <c r="D45" s="972"/>
      <c r="E45" s="972"/>
      <c r="F45" s="97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25">
      <c r="A46" s="971"/>
      <c r="B46" s="972"/>
      <c r="C46" s="972"/>
      <c r="D46" s="972"/>
      <c r="E46" s="972"/>
      <c r="F46" s="97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25">
      <c r="A47" s="971"/>
      <c r="B47" s="972"/>
      <c r="C47" s="972"/>
      <c r="D47" s="972"/>
      <c r="E47" s="972"/>
      <c r="F47" s="97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25">
      <c r="A48" s="971"/>
      <c r="B48" s="972"/>
      <c r="C48" s="972"/>
      <c r="D48" s="972"/>
      <c r="E48" s="972"/>
      <c r="F48" s="97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25">
      <c r="A49" s="971"/>
      <c r="B49" s="972"/>
      <c r="C49" s="972"/>
      <c r="D49" s="972"/>
      <c r="E49" s="972"/>
      <c r="F49" s="97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25">
      <c r="A50" s="971"/>
      <c r="B50" s="972"/>
      <c r="C50" s="972"/>
      <c r="D50" s="972"/>
      <c r="E50" s="972"/>
      <c r="F50" s="97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25">
      <c r="A51" s="971"/>
      <c r="B51" s="972"/>
      <c r="C51" s="972"/>
      <c r="D51" s="972"/>
      <c r="E51" s="972"/>
      <c r="F51" s="97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25">
      <c r="A52" s="971"/>
      <c r="B52" s="972"/>
      <c r="C52" s="972"/>
      <c r="D52" s="972"/>
      <c r="E52" s="972"/>
      <c r="F52" s="97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3">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3"/>
    <row r="55" spans="1:51" ht="30" customHeight="1" x14ac:dyDescent="0.25">
      <c r="A55" s="968" t="s">
        <v>26</v>
      </c>
      <c r="B55" s="969"/>
      <c r="C55" s="969"/>
      <c r="D55" s="969"/>
      <c r="E55" s="969"/>
      <c r="F55" s="970"/>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25">
      <c r="A56" s="971"/>
      <c r="B56" s="972"/>
      <c r="C56" s="972"/>
      <c r="D56" s="972"/>
      <c r="E56" s="972"/>
      <c r="F56" s="973"/>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25">
      <c r="A57" s="971"/>
      <c r="B57" s="972"/>
      <c r="C57" s="972"/>
      <c r="D57" s="972"/>
      <c r="E57" s="972"/>
      <c r="F57" s="97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25">
      <c r="A58" s="971"/>
      <c r="B58" s="972"/>
      <c r="C58" s="972"/>
      <c r="D58" s="972"/>
      <c r="E58" s="972"/>
      <c r="F58" s="97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25">
      <c r="A59" s="971"/>
      <c r="B59" s="972"/>
      <c r="C59" s="972"/>
      <c r="D59" s="972"/>
      <c r="E59" s="972"/>
      <c r="F59" s="97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25">
      <c r="A60" s="971"/>
      <c r="B60" s="972"/>
      <c r="C60" s="972"/>
      <c r="D60" s="972"/>
      <c r="E60" s="972"/>
      <c r="F60" s="97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25">
      <c r="A61" s="971"/>
      <c r="B61" s="972"/>
      <c r="C61" s="972"/>
      <c r="D61" s="972"/>
      <c r="E61" s="972"/>
      <c r="F61" s="97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25">
      <c r="A62" s="971"/>
      <c r="B62" s="972"/>
      <c r="C62" s="972"/>
      <c r="D62" s="972"/>
      <c r="E62" s="972"/>
      <c r="F62" s="97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25">
      <c r="A63" s="971"/>
      <c r="B63" s="972"/>
      <c r="C63" s="972"/>
      <c r="D63" s="972"/>
      <c r="E63" s="972"/>
      <c r="F63" s="97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25">
      <c r="A64" s="971"/>
      <c r="B64" s="972"/>
      <c r="C64" s="972"/>
      <c r="D64" s="972"/>
      <c r="E64" s="972"/>
      <c r="F64" s="97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25">
      <c r="A65" s="971"/>
      <c r="B65" s="972"/>
      <c r="C65" s="972"/>
      <c r="D65" s="972"/>
      <c r="E65" s="972"/>
      <c r="F65" s="97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25">
      <c r="A66" s="971"/>
      <c r="B66" s="972"/>
      <c r="C66" s="972"/>
      <c r="D66" s="972"/>
      <c r="E66" s="972"/>
      <c r="F66" s="97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3">
      <c r="A67" s="971"/>
      <c r="B67" s="972"/>
      <c r="C67" s="972"/>
      <c r="D67" s="972"/>
      <c r="E67" s="972"/>
      <c r="F67" s="973"/>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25">
      <c r="A68" s="971"/>
      <c r="B68" s="972"/>
      <c r="C68" s="972"/>
      <c r="D68" s="972"/>
      <c r="E68" s="972"/>
      <c r="F68" s="973"/>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25">
      <c r="A69" s="971"/>
      <c r="B69" s="972"/>
      <c r="C69" s="972"/>
      <c r="D69" s="972"/>
      <c r="E69" s="972"/>
      <c r="F69" s="973"/>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25">
      <c r="A70" s="971"/>
      <c r="B70" s="972"/>
      <c r="C70" s="972"/>
      <c r="D70" s="972"/>
      <c r="E70" s="972"/>
      <c r="F70" s="97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25">
      <c r="A71" s="971"/>
      <c r="B71" s="972"/>
      <c r="C71" s="972"/>
      <c r="D71" s="972"/>
      <c r="E71" s="972"/>
      <c r="F71" s="97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25">
      <c r="A72" s="971"/>
      <c r="B72" s="972"/>
      <c r="C72" s="972"/>
      <c r="D72" s="972"/>
      <c r="E72" s="972"/>
      <c r="F72" s="97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25">
      <c r="A73" s="971"/>
      <c r="B73" s="972"/>
      <c r="C73" s="972"/>
      <c r="D73" s="972"/>
      <c r="E73" s="972"/>
      <c r="F73" s="97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25">
      <c r="A74" s="971"/>
      <c r="B74" s="972"/>
      <c r="C74" s="972"/>
      <c r="D74" s="972"/>
      <c r="E74" s="972"/>
      <c r="F74" s="97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25">
      <c r="A75" s="971"/>
      <c r="B75" s="972"/>
      <c r="C75" s="972"/>
      <c r="D75" s="972"/>
      <c r="E75" s="972"/>
      <c r="F75" s="97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25">
      <c r="A76" s="971"/>
      <c r="B76" s="972"/>
      <c r="C76" s="972"/>
      <c r="D76" s="972"/>
      <c r="E76" s="972"/>
      <c r="F76" s="97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25">
      <c r="A77" s="971"/>
      <c r="B77" s="972"/>
      <c r="C77" s="972"/>
      <c r="D77" s="972"/>
      <c r="E77" s="972"/>
      <c r="F77" s="97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25">
      <c r="A78" s="971"/>
      <c r="B78" s="972"/>
      <c r="C78" s="972"/>
      <c r="D78" s="972"/>
      <c r="E78" s="972"/>
      <c r="F78" s="97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25">
      <c r="A79" s="971"/>
      <c r="B79" s="972"/>
      <c r="C79" s="972"/>
      <c r="D79" s="972"/>
      <c r="E79" s="972"/>
      <c r="F79" s="97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3">
      <c r="A80" s="971"/>
      <c r="B80" s="972"/>
      <c r="C80" s="972"/>
      <c r="D80" s="972"/>
      <c r="E80" s="972"/>
      <c r="F80" s="973"/>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25">
      <c r="A81" s="971"/>
      <c r="B81" s="972"/>
      <c r="C81" s="972"/>
      <c r="D81" s="972"/>
      <c r="E81" s="972"/>
      <c r="F81" s="973"/>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25">
      <c r="A82" s="971"/>
      <c r="B82" s="972"/>
      <c r="C82" s="972"/>
      <c r="D82" s="972"/>
      <c r="E82" s="972"/>
      <c r="F82" s="973"/>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25">
      <c r="A83" s="971"/>
      <c r="B83" s="972"/>
      <c r="C83" s="972"/>
      <c r="D83" s="972"/>
      <c r="E83" s="972"/>
      <c r="F83" s="97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25">
      <c r="A84" s="971"/>
      <c r="B84" s="972"/>
      <c r="C84" s="972"/>
      <c r="D84" s="972"/>
      <c r="E84" s="972"/>
      <c r="F84" s="97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25">
      <c r="A85" s="971"/>
      <c r="B85" s="972"/>
      <c r="C85" s="972"/>
      <c r="D85" s="972"/>
      <c r="E85" s="972"/>
      <c r="F85" s="97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25">
      <c r="A86" s="971"/>
      <c r="B86" s="972"/>
      <c r="C86" s="972"/>
      <c r="D86" s="972"/>
      <c r="E86" s="972"/>
      <c r="F86" s="97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25">
      <c r="A87" s="971"/>
      <c r="B87" s="972"/>
      <c r="C87" s="972"/>
      <c r="D87" s="972"/>
      <c r="E87" s="972"/>
      <c r="F87" s="97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25">
      <c r="A88" s="971"/>
      <c r="B88" s="972"/>
      <c r="C88" s="972"/>
      <c r="D88" s="972"/>
      <c r="E88" s="972"/>
      <c r="F88" s="97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25">
      <c r="A89" s="971"/>
      <c r="B89" s="972"/>
      <c r="C89" s="972"/>
      <c r="D89" s="972"/>
      <c r="E89" s="972"/>
      <c r="F89" s="97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25">
      <c r="A90" s="971"/>
      <c r="B90" s="972"/>
      <c r="C90" s="972"/>
      <c r="D90" s="972"/>
      <c r="E90" s="972"/>
      <c r="F90" s="97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25">
      <c r="A91" s="971"/>
      <c r="B91" s="972"/>
      <c r="C91" s="972"/>
      <c r="D91" s="972"/>
      <c r="E91" s="972"/>
      <c r="F91" s="97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25">
      <c r="A92" s="971"/>
      <c r="B92" s="972"/>
      <c r="C92" s="972"/>
      <c r="D92" s="972"/>
      <c r="E92" s="972"/>
      <c r="F92" s="97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3">
      <c r="A93" s="971"/>
      <c r="B93" s="972"/>
      <c r="C93" s="972"/>
      <c r="D93" s="972"/>
      <c r="E93" s="972"/>
      <c r="F93" s="973"/>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25">
      <c r="A94" s="971"/>
      <c r="B94" s="972"/>
      <c r="C94" s="972"/>
      <c r="D94" s="972"/>
      <c r="E94" s="972"/>
      <c r="F94" s="973"/>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25">
      <c r="A95" s="971"/>
      <c r="B95" s="972"/>
      <c r="C95" s="972"/>
      <c r="D95" s="972"/>
      <c r="E95" s="972"/>
      <c r="F95" s="973"/>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25">
      <c r="A96" s="971"/>
      <c r="B96" s="972"/>
      <c r="C96" s="972"/>
      <c r="D96" s="972"/>
      <c r="E96" s="972"/>
      <c r="F96" s="97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25">
      <c r="A97" s="971"/>
      <c r="B97" s="972"/>
      <c r="C97" s="972"/>
      <c r="D97" s="972"/>
      <c r="E97" s="972"/>
      <c r="F97" s="97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25">
      <c r="A98" s="971"/>
      <c r="B98" s="972"/>
      <c r="C98" s="972"/>
      <c r="D98" s="972"/>
      <c r="E98" s="972"/>
      <c r="F98" s="97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25">
      <c r="A99" s="971"/>
      <c r="B99" s="972"/>
      <c r="C99" s="972"/>
      <c r="D99" s="972"/>
      <c r="E99" s="972"/>
      <c r="F99" s="97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25">
      <c r="A100" s="971"/>
      <c r="B100" s="972"/>
      <c r="C100" s="972"/>
      <c r="D100" s="972"/>
      <c r="E100" s="972"/>
      <c r="F100" s="97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25">
      <c r="A101" s="971"/>
      <c r="B101" s="972"/>
      <c r="C101" s="972"/>
      <c r="D101" s="972"/>
      <c r="E101" s="972"/>
      <c r="F101" s="97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25">
      <c r="A102" s="971"/>
      <c r="B102" s="972"/>
      <c r="C102" s="972"/>
      <c r="D102" s="972"/>
      <c r="E102" s="972"/>
      <c r="F102" s="97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25">
      <c r="A103" s="971"/>
      <c r="B103" s="972"/>
      <c r="C103" s="972"/>
      <c r="D103" s="972"/>
      <c r="E103" s="972"/>
      <c r="F103" s="97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25">
      <c r="A104" s="971"/>
      <c r="B104" s="972"/>
      <c r="C104" s="972"/>
      <c r="D104" s="972"/>
      <c r="E104" s="972"/>
      <c r="F104" s="97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25">
      <c r="A105" s="971"/>
      <c r="B105" s="972"/>
      <c r="C105" s="972"/>
      <c r="D105" s="972"/>
      <c r="E105" s="972"/>
      <c r="F105" s="97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3">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3"/>
    <row r="108" spans="1:51" ht="30" customHeight="1" x14ac:dyDescent="0.25">
      <c r="A108" s="968" t="s">
        <v>26</v>
      </c>
      <c r="B108" s="969"/>
      <c r="C108" s="969"/>
      <c r="D108" s="969"/>
      <c r="E108" s="969"/>
      <c r="F108" s="970"/>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25">
      <c r="A109" s="971"/>
      <c r="B109" s="972"/>
      <c r="C109" s="972"/>
      <c r="D109" s="972"/>
      <c r="E109" s="972"/>
      <c r="F109" s="973"/>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25">
      <c r="A110" s="971"/>
      <c r="B110" s="972"/>
      <c r="C110" s="972"/>
      <c r="D110" s="972"/>
      <c r="E110" s="972"/>
      <c r="F110" s="97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25">
      <c r="A111" s="971"/>
      <c r="B111" s="972"/>
      <c r="C111" s="972"/>
      <c r="D111" s="972"/>
      <c r="E111" s="972"/>
      <c r="F111" s="97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25">
      <c r="A112" s="971"/>
      <c r="B112" s="972"/>
      <c r="C112" s="972"/>
      <c r="D112" s="972"/>
      <c r="E112" s="972"/>
      <c r="F112" s="97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25">
      <c r="A113" s="971"/>
      <c r="B113" s="972"/>
      <c r="C113" s="972"/>
      <c r="D113" s="972"/>
      <c r="E113" s="972"/>
      <c r="F113" s="97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25">
      <c r="A114" s="971"/>
      <c r="B114" s="972"/>
      <c r="C114" s="972"/>
      <c r="D114" s="972"/>
      <c r="E114" s="972"/>
      <c r="F114" s="97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25">
      <c r="A115" s="971"/>
      <c r="B115" s="972"/>
      <c r="C115" s="972"/>
      <c r="D115" s="972"/>
      <c r="E115" s="972"/>
      <c r="F115" s="97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25">
      <c r="A116" s="971"/>
      <c r="B116" s="972"/>
      <c r="C116" s="972"/>
      <c r="D116" s="972"/>
      <c r="E116" s="972"/>
      <c r="F116" s="97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25">
      <c r="A117" s="971"/>
      <c r="B117" s="972"/>
      <c r="C117" s="972"/>
      <c r="D117" s="972"/>
      <c r="E117" s="972"/>
      <c r="F117" s="97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25">
      <c r="A118" s="971"/>
      <c r="B118" s="972"/>
      <c r="C118" s="972"/>
      <c r="D118" s="972"/>
      <c r="E118" s="972"/>
      <c r="F118" s="97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25">
      <c r="A119" s="971"/>
      <c r="B119" s="972"/>
      <c r="C119" s="972"/>
      <c r="D119" s="972"/>
      <c r="E119" s="972"/>
      <c r="F119" s="97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3">
      <c r="A120" s="971"/>
      <c r="B120" s="972"/>
      <c r="C120" s="972"/>
      <c r="D120" s="972"/>
      <c r="E120" s="972"/>
      <c r="F120" s="973"/>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25">
      <c r="A121" s="971"/>
      <c r="B121" s="972"/>
      <c r="C121" s="972"/>
      <c r="D121" s="972"/>
      <c r="E121" s="972"/>
      <c r="F121" s="973"/>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25">
      <c r="A122" s="971"/>
      <c r="B122" s="972"/>
      <c r="C122" s="972"/>
      <c r="D122" s="972"/>
      <c r="E122" s="972"/>
      <c r="F122" s="973"/>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25">
      <c r="A123" s="971"/>
      <c r="B123" s="972"/>
      <c r="C123" s="972"/>
      <c r="D123" s="972"/>
      <c r="E123" s="972"/>
      <c r="F123" s="97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25">
      <c r="A124" s="971"/>
      <c r="B124" s="972"/>
      <c r="C124" s="972"/>
      <c r="D124" s="972"/>
      <c r="E124" s="972"/>
      <c r="F124" s="97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25">
      <c r="A125" s="971"/>
      <c r="B125" s="972"/>
      <c r="C125" s="972"/>
      <c r="D125" s="972"/>
      <c r="E125" s="972"/>
      <c r="F125" s="97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25">
      <c r="A126" s="971"/>
      <c r="B126" s="972"/>
      <c r="C126" s="972"/>
      <c r="D126" s="972"/>
      <c r="E126" s="972"/>
      <c r="F126" s="97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25">
      <c r="A127" s="971"/>
      <c r="B127" s="972"/>
      <c r="C127" s="972"/>
      <c r="D127" s="972"/>
      <c r="E127" s="972"/>
      <c r="F127" s="97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25">
      <c r="A128" s="971"/>
      <c r="B128" s="972"/>
      <c r="C128" s="972"/>
      <c r="D128" s="972"/>
      <c r="E128" s="972"/>
      <c r="F128" s="97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25">
      <c r="A129" s="971"/>
      <c r="B129" s="972"/>
      <c r="C129" s="972"/>
      <c r="D129" s="972"/>
      <c r="E129" s="972"/>
      <c r="F129" s="97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25">
      <c r="A130" s="971"/>
      <c r="B130" s="972"/>
      <c r="C130" s="972"/>
      <c r="D130" s="972"/>
      <c r="E130" s="972"/>
      <c r="F130" s="97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25">
      <c r="A131" s="971"/>
      <c r="B131" s="972"/>
      <c r="C131" s="972"/>
      <c r="D131" s="972"/>
      <c r="E131" s="972"/>
      <c r="F131" s="97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25">
      <c r="A132" s="971"/>
      <c r="B132" s="972"/>
      <c r="C132" s="972"/>
      <c r="D132" s="972"/>
      <c r="E132" s="972"/>
      <c r="F132" s="97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3">
      <c r="A133" s="971"/>
      <c r="B133" s="972"/>
      <c r="C133" s="972"/>
      <c r="D133" s="972"/>
      <c r="E133" s="972"/>
      <c r="F133" s="973"/>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25">
      <c r="A134" s="971"/>
      <c r="B134" s="972"/>
      <c r="C134" s="972"/>
      <c r="D134" s="972"/>
      <c r="E134" s="972"/>
      <c r="F134" s="973"/>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25">
      <c r="A135" s="971"/>
      <c r="B135" s="972"/>
      <c r="C135" s="972"/>
      <c r="D135" s="972"/>
      <c r="E135" s="972"/>
      <c r="F135" s="973"/>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25">
      <c r="A136" s="971"/>
      <c r="B136" s="972"/>
      <c r="C136" s="972"/>
      <c r="D136" s="972"/>
      <c r="E136" s="972"/>
      <c r="F136" s="97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25">
      <c r="A137" s="971"/>
      <c r="B137" s="972"/>
      <c r="C137" s="972"/>
      <c r="D137" s="972"/>
      <c r="E137" s="972"/>
      <c r="F137" s="97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25">
      <c r="A138" s="971"/>
      <c r="B138" s="972"/>
      <c r="C138" s="972"/>
      <c r="D138" s="972"/>
      <c r="E138" s="972"/>
      <c r="F138" s="97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25">
      <c r="A139" s="971"/>
      <c r="B139" s="972"/>
      <c r="C139" s="972"/>
      <c r="D139" s="972"/>
      <c r="E139" s="972"/>
      <c r="F139" s="97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25">
      <c r="A140" s="971"/>
      <c r="B140" s="972"/>
      <c r="C140" s="972"/>
      <c r="D140" s="972"/>
      <c r="E140" s="972"/>
      <c r="F140" s="97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25">
      <c r="A141" s="971"/>
      <c r="B141" s="972"/>
      <c r="C141" s="972"/>
      <c r="D141" s="972"/>
      <c r="E141" s="972"/>
      <c r="F141" s="97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25">
      <c r="A142" s="971"/>
      <c r="B142" s="972"/>
      <c r="C142" s="972"/>
      <c r="D142" s="972"/>
      <c r="E142" s="972"/>
      <c r="F142" s="97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25">
      <c r="A143" s="971"/>
      <c r="B143" s="972"/>
      <c r="C143" s="972"/>
      <c r="D143" s="972"/>
      <c r="E143" s="972"/>
      <c r="F143" s="97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25">
      <c r="A144" s="971"/>
      <c r="B144" s="972"/>
      <c r="C144" s="972"/>
      <c r="D144" s="972"/>
      <c r="E144" s="972"/>
      <c r="F144" s="97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25">
      <c r="A145" s="971"/>
      <c r="B145" s="972"/>
      <c r="C145" s="972"/>
      <c r="D145" s="972"/>
      <c r="E145" s="972"/>
      <c r="F145" s="97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3">
      <c r="A146" s="971"/>
      <c r="B146" s="972"/>
      <c r="C146" s="972"/>
      <c r="D146" s="972"/>
      <c r="E146" s="972"/>
      <c r="F146" s="973"/>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25">
      <c r="A147" s="971"/>
      <c r="B147" s="972"/>
      <c r="C147" s="972"/>
      <c r="D147" s="972"/>
      <c r="E147" s="972"/>
      <c r="F147" s="973"/>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25">
      <c r="A148" s="971"/>
      <c r="B148" s="972"/>
      <c r="C148" s="972"/>
      <c r="D148" s="972"/>
      <c r="E148" s="972"/>
      <c r="F148" s="973"/>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25">
      <c r="A149" s="971"/>
      <c r="B149" s="972"/>
      <c r="C149" s="972"/>
      <c r="D149" s="972"/>
      <c r="E149" s="972"/>
      <c r="F149" s="97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25">
      <c r="A150" s="971"/>
      <c r="B150" s="972"/>
      <c r="C150" s="972"/>
      <c r="D150" s="972"/>
      <c r="E150" s="972"/>
      <c r="F150" s="97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25">
      <c r="A151" s="971"/>
      <c r="B151" s="972"/>
      <c r="C151" s="972"/>
      <c r="D151" s="972"/>
      <c r="E151" s="972"/>
      <c r="F151" s="97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25">
      <c r="A152" s="971"/>
      <c r="B152" s="972"/>
      <c r="C152" s="972"/>
      <c r="D152" s="972"/>
      <c r="E152" s="972"/>
      <c r="F152" s="97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25">
      <c r="A153" s="971"/>
      <c r="B153" s="972"/>
      <c r="C153" s="972"/>
      <c r="D153" s="972"/>
      <c r="E153" s="972"/>
      <c r="F153" s="97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25">
      <c r="A154" s="971"/>
      <c r="B154" s="972"/>
      <c r="C154" s="972"/>
      <c r="D154" s="972"/>
      <c r="E154" s="972"/>
      <c r="F154" s="97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25">
      <c r="A155" s="971"/>
      <c r="B155" s="972"/>
      <c r="C155" s="972"/>
      <c r="D155" s="972"/>
      <c r="E155" s="972"/>
      <c r="F155" s="97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25">
      <c r="A156" s="971"/>
      <c r="B156" s="972"/>
      <c r="C156" s="972"/>
      <c r="D156" s="972"/>
      <c r="E156" s="972"/>
      <c r="F156" s="97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25">
      <c r="A157" s="971"/>
      <c r="B157" s="972"/>
      <c r="C157" s="972"/>
      <c r="D157" s="972"/>
      <c r="E157" s="972"/>
      <c r="F157" s="97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25">
      <c r="A158" s="971"/>
      <c r="B158" s="972"/>
      <c r="C158" s="972"/>
      <c r="D158" s="972"/>
      <c r="E158" s="972"/>
      <c r="F158" s="97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3">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3"/>
    <row r="161" spans="1:51" ht="30" customHeight="1" x14ac:dyDescent="0.25">
      <c r="A161" s="968" t="s">
        <v>26</v>
      </c>
      <c r="B161" s="969"/>
      <c r="C161" s="969"/>
      <c r="D161" s="969"/>
      <c r="E161" s="969"/>
      <c r="F161" s="970"/>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25">
      <c r="A162" s="971"/>
      <c r="B162" s="972"/>
      <c r="C162" s="972"/>
      <c r="D162" s="972"/>
      <c r="E162" s="972"/>
      <c r="F162" s="973"/>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25">
      <c r="A163" s="971"/>
      <c r="B163" s="972"/>
      <c r="C163" s="972"/>
      <c r="D163" s="972"/>
      <c r="E163" s="972"/>
      <c r="F163" s="97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25">
      <c r="A164" s="971"/>
      <c r="B164" s="972"/>
      <c r="C164" s="972"/>
      <c r="D164" s="972"/>
      <c r="E164" s="972"/>
      <c r="F164" s="97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25">
      <c r="A165" s="971"/>
      <c r="B165" s="972"/>
      <c r="C165" s="972"/>
      <c r="D165" s="972"/>
      <c r="E165" s="972"/>
      <c r="F165" s="97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25">
      <c r="A166" s="971"/>
      <c r="B166" s="972"/>
      <c r="C166" s="972"/>
      <c r="D166" s="972"/>
      <c r="E166" s="972"/>
      <c r="F166" s="97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25">
      <c r="A167" s="971"/>
      <c r="B167" s="972"/>
      <c r="C167" s="972"/>
      <c r="D167" s="972"/>
      <c r="E167" s="972"/>
      <c r="F167" s="97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25">
      <c r="A168" s="971"/>
      <c r="B168" s="972"/>
      <c r="C168" s="972"/>
      <c r="D168" s="972"/>
      <c r="E168" s="972"/>
      <c r="F168" s="97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25">
      <c r="A169" s="971"/>
      <c r="B169" s="972"/>
      <c r="C169" s="972"/>
      <c r="D169" s="972"/>
      <c r="E169" s="972"/>
      <c r="F169" s="97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25">
      <c r="A170" s="971"/>
      <c r="B170" s="972"/>
      <c r="C170" s="972"/>
      <c r="D170" s="972"/>
      <c r="E170" s="972"/>
      <c r="F170" s="97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25">
      <c r="A171" s="971"/>
      <c r="B171" s="972"/>
      <c r="C171" s="972"/>
      <c r="D171" s="972"/>
      <c r="E171" s="972"/>
      <c r="F171" s="97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25">
      <c r="A172" s="971"/>
      <c r="B172" s="972"/>
      <c r="C172" s="972"/>
      <c r="D172" s="972"/>
      <c r="E172" s="972"/>
      <c r="F172" s="97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3">
      <c r="A173" s="971"/>
      <c r="B173" s="972"/>
      <c r="C173" s="972"/>
      <c r="D173" s="972"/>
      <c r="E173" s="972"/>
      <c r="F173" s="973"/>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25">
      <c r="A174" s="971"/>
      <c r="B174" s="972"/>
      <c r="C174" s="972"/>
      <c r="D174" s="972"/>
      <c r="E174" s="972"/>
      <c r="F174" s="973"/>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25">
      <c r="A175" s="971"/>
      <c r="B175" s="972"/>
      <c r="C175" s="972"/>
      <c r="D175" s="972"/>
      <c r="E175" s="972"/>
      <c r="F175" s="973"/>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25">
      <c r="A176" s="971"/>
      <c r="B176" s="972"/>
      <c r="C176" s="972"/>
      <c r="D176" s="972"/>
      <c r="E176" s="972"/>
      <c r="F176" s="97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25">
      <c r="A177" s="971"/>
      <c r="B177" s="972"/>
      <c r="C177" s="972"/>
      <c r="D177" s="972"/>
      <c r="E177" s="972"/>
      <c r="F177" s="97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25">
      <c r="A178" s="971"/>
      <c r="B178" s="972"/>
      <c r="C178" s="972"/>
      <c r="D178" s="972"/>
      <c r="E178" s="972"/>
      <c r="F178" s="97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25">
      <c r="A179" s="971"/>
      <c r="B179" s="972"/>
      <c r="C179" s="972"/>
      <c r="D179" s="972"/>
      <c r="E179" s="972"/>
      <c r="F179" s="97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25">
      <c r="A180" s="971"/>
      <c r="B180" s="972"/>
      <c r="C180" s="972"/>
      <c r="D180" s="972"/>
      <c r="E180" s="972"/>
      <c r="F180" s="97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25">
      <c r="A181" s="971"/>
      <c r="B181" s="972"/>
      <c r="C181" s="972"/>
      <c r="D181" s="972"/>
      <c r="E181" s="972"/>
      <c r="F181" s="97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25">
      <c r="A182" s="971"/>
      <c r="B182" s="972"/>
      <c r="C182" s="972"/>
      <c r="D182" s="972"/>
      <c r="E182" s="972"/>
      <c r="F182" s="97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25">
      <c r="A183" s="971"/>
      <c r="B183" s="972"/>
      <c r="C183" s="972"/>
      <c r="D183" s="972"/>
      <c r="E183" s="972"/>
      <c r="F183" s="97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25">
      <c r="A184" s="971"/>
      <c r="B184" s="972"/>
      <c r="C184" s="972"/>
      <c r="D184" s="972"/>
      <c r="E184" s="972"/>
      <c r="F184" s="97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25">
      <c r="A185" s="971"/>
      <c r="B185" s="972"/>
      <c r="C185" s="972"/>
      <c r="D185" s="972"/>
      <c r="E185" s="972"/>
      <c r="F185" s="97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3">
      <c r="A186" s="971"/>
      <c r="B186" s="972"/>
      <c r="C186" s="972"/>
      <c r="D186" s="972"/>
      <c r="E186" s="972"/>
      <c r="F186" s="973"/>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25">
      <c r="A187" s="971"/>
      <c r="B187" s="972"/>
      <c r="C187" s="972"/>
      <c r="D187" s="972"/>
      <c r="E187" s="972"/>
      <c r="F187" s="973"/>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25">
      <c r="A188" s="971"/>
      <c r="B188" s="972"/>
      <c r="C188" s="972"/>
      <c r="D188" s="972"/>
      <c r="E188" s="972"/>
      <c r="F188" s="973"/>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25">
      <c r="A189" s="971"/>
      <c r="B189" s="972"/>
      <c r="C189" s="972"/>
      <c r="D189" s="972"/>
      <c r="E189" s="972"/>
      <c r="F189" s="97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25">
      <c r="A190" s="971"/>
      <c r="B190" s="972"/>
      <c r="C190" s="972"/>
      <c r="D190" s="972"/>
      <c r="E190" s="972"/>
      <c r="F190" s="97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25">
      <c r="A191" s="971"/>
      <c r="B191" s="972"/>
      <c r="C191" s="972"/>
      <c r="D191" s="972"/>
      <c r="E191" s="972"/>
      <c r="F191" s="97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25">
      <c r="A192" s="971"/>
      <c r="B192" s="972"/>
      <c r="C192" s="972"/>
      <c r="D192" s="972"/>
      <c r="E192" s="972"/>
      <c r="F192" s="97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25">
      <c r="A193" s="971"/>
      <c r="B193" s="972"/>
      <c r="C193" s="972"/>
      <c r="D193" s="972"/>
      <c r="E193" s="972"/>
      <c r="F193" s="97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25">
      <c r="A194" s="971"/>
      <c r="B194" s="972"/>
      <c r="C194" s="972"/>
      <c r="D194" s="972"/>
      <c r="E194" s="972"/>
      <c r="F194" s="97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25">
      <c r="A195" s="971"/>
      <c r="B195" s="972"/>
      <c r="C195" s="972"/>
      <c r="D195" s="972"/>
      <c r="E195" s="972"/>
      <c r="F195" s="97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25">
      <c r="A196" s="971"/>
      <c r="B196" s="972"/>
      <c r="C196" s="972"/>
      <c r="D196" s="972"/>
      <c r="E196" s="972"/>
      <c r="F196" s="97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25">
      <c r="A197" s="971"/>
      <c r="B197" s="972"/>
      <c r="C197" s="972"/>
      <c r="D197" s="972"/>
      <c r="E197" s="972"/>
      <c r="F197" s="97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25">
      <c r="A198" s="971"/>
      <c r="B198" s="972"/>
      <c r="C198" s="972"/>
      <c r="D198" s="972"/>
      <c r="E198" s="972"/>
      <c r="F198" s="97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3">
      <c r="A199" s="971"/>
      <c r="B199" s="972"/>
      <c r="C199" s="972"/>
      <c r="D199" s="972"/>
      <c r="E199" s="972"/>
      <c r="F199" s="973"/>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25">
      <c r="A200" s="971"/>
      <c r="B200" s="972"/>
      <c r="C200" s="972"/>
      <c r="D200" s="972"/>
      <c r="E200" s="972"/>
      <c r="F200" s="973"/>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25">
      <c r="A201" s="971"/>
      <c r="B201" s="972"/>
      <c r="C201" s="972"/>
      <c r="D201" s="972"/>
      <c r="E201" s="972"/>
      <c r="F201" s="973"/>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25">
      <c r="A202" s="971"/>
      <c r="B202" s="972"/>
      <c r="C202" s="972"/>
      <c r="D202" s="972"/>
      <c r="E202" s="972"/>
      <c r="F202" s="97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25">
      <c r="A203" s="971"/>
      <c r="B203" s="972"/>
      <c r="C203" s="972"/>
      <c r="D203" s="972"/>
      <c r="E203" s="972"/>
      <c r="F203" s="9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25">
      <c r="A204" s="971"/>
      <c r="B204" s="972"/>
      <c r="C204" s="972"/>
      <c r="D204" s="972"/>
      <c r="E204" s="972"/>
      <c r="F204" s="9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25">
      <c r="A205" s="971"/>
      <c r="B205" s="972"/>
      <c r="C205" s="972"/>
      <c r="D205" s="972"/>
      <c r="E205" s="972"/>
      <c r="F205" s="9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25">
      <c r="A206" s="971"/>
      <c r="B206" s="972"/>
      <c r="C206" s="972"/>
      <c r="D206" s="972"/>
      <c r="E206" s="972"/>
      <c r="F206" s="9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25">
      <c r="A207" s="971"/>
      <c r="B207" s="972"/>
      <c r="C207" s="972"/>
      <c r="D207" s="972"/>
      <c r="E207" s="972"/>
      <c r="F207" s="9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25">
      <c r="A208" s="971"/>
      <c r="B208" s="972"/>
      <c r="C208" s="972"/>
      <c r="D208" s="972"/>
      <c r="E208" s="972"/>
      <c r="F208" s="9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25">
      <c r="A209" s="971"/>
      <c r="B209" s="972"/>
      <c r="C209" s="972"/>
      <c r="D209" s="972"/>
      <c r="E209" s="972"/>
      <c r="F209" s="9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25">
      <c r="A210" s="971"/>
      <c r="B210" s="972"/>
      <c r="C210" s="972"/>
      <c r="D210" s="972"/>
      <c r="E210" s="972"/>
      <c r="F210" s="97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25">
      <c r="A211" s="971"/>
      <c r="B211" s="972"/>
      <c r="C211" s="972"/>
      <c r="D211" s="972"/>
      <c r="E211" s="972"/>
      <c r="F211" s="97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3">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3"/>
    <row r="214" spans="1:51" ht="30" customHeight="1" x14ac:dyDescent="0.25">
      <c r="A214" s="988" t="s">
        <v>26</v>
      </c>
      <c r="B214" s="989"/>
      <c r="C214" s="989"/>
      <c r="D214" s="989"/>
      <c r="E214" s="989"/>
      <c r="F214" s="990"/>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25">
      <c r="A215" s="971"/>
      <c r="B215" s="972"/>
      <c r="C215" s="972"/>
      <c r="D215" s="972"/>
      <c r="E215" s="972"/>
      <c r="F215" s="973"/>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25">
      <c r="A216" s="971"/>
      <c r="B216" s="972"/>
      <c r="C216" s="972"/>
      <c r="D216" s="972"/>
      <c r="E216" s="972"/>
      <c r="F216" s="97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25">
      <c r="A217" s="971"/>
      <c r="B217" s="972"/>
      <c r="C217" s="972"/>
      <c r="D217" s="972"/>
      <c r="E217" s="972"/>
      <c r="F217" s="9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25">
      <c r="A218" s="971"/>
      <c r="B218" s="972"/>
      <c r="C218" s="972"/>
      <c r="D218" s="972"/>
      <c r="E218" s="972"/>
      <c r="F218" s="9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25">
      <c r="A219" s="971"/>
      <c r="B219" s="972"/>
      <c r="C219" s="972"/>
      <c r="D219" s="972"/>
      <c r="E219" s="972"/>
      <c r="F219" s="9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25">
      <c r="A220" s="971"/>
      <c r="B220" s="972"/>
      <c r="C220" s="972"/>
      <c r="D220" s="972"/>
      <c r="E220" s="972"/>
      <c r="F220" s="9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25">
      <c r="A221" s="971"/>
      <c r="B221" s="972"/>
      <c r="C221" s="972"/>
      <c r="D221" s="972"/>
      <c r="E221" s="972"/>
      <c r="F221" s="9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25">
      <c r="A222" s="971"/>
      <c r="B222" s="972"/>
      <c r="C222" s="972"/>
      <c r="D222" s="972"/>
      <c r="E222" s="972"/>
      <c r="F222" s="9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25">
      <c r="A223" s="971"/>
      <c r="B223" s="972"/>
      <c r="C223" s="972"/>
      <c r="D223" s="972"/>
      <c r="E223" s="972"/>
      <c r="F223" s="97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25">
      <c r="A224" s="971"/>
      <c r="B224" s="972"/>
      <c r="C224" s="972"/>
      <c r="D224" s="972"/>
      <c r="E224" s="972"/>
      <c r="F224" s="97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25">
      <c r="A225" s="971"/>
      <c r="B225" s="972"/>
      <c r="C225" s="972"/>
      <c r="D225" s="972"/>
      <c r="E225" s="972"/>
      <c r="F225" s="97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3">
      <c r="A226" s="971"/>
      <c r="B226" s="972"/>
      <c r="C226" s="972"/>
      <c r="D226" s="972"/>
      <c r="E226" s="972"/>
      <c r="F226" s="973"/>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25">
      <c r="A227" s="971"/>
      <c r="B227" s="972"/>
      <c r="C227" s="972"/>
      <c r="D227" s="972"/>
      <c r="E227" s="972"/>
      <c r="F227" s="973"/>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25">
      <c r="A228" s="971"/>
      <c r="B228" s="972"/>
      <c r="C228" s="972"/>
      <c r="D228" s="972"/>
      <c r="E228" s="972"/>
      <c r="F228" s="973"/>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25">
      <c r="A229" s="971"/>
      <c r="B229" s="972"/>
      <c r="C229" s="972"/>
      <c r="D229" s="972"/>
      <c r="E229" s="972"/>
      <c r="F229" s="97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25">
      <c r="A230" s="971"/>
      <c r="B230" s="972"/>
      <c r="C230" s="972"/>
      <c r="D230" s="972"/>
      <c r="E230" s="972"/>
      <c r="F230" s="9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25">
      <c r="A231" s="971"/>
      <c r="B231" s="972"/>
      <c r="C231" s="972"/>
      <c r="D231" s="972"/>
      <c r="E231" s="972"/>
      <c r="F231" s="9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25">
      <c r="A232" s="971"/>
      <c r="B232" s="972"/>
      <c r="C232" s="972"/>
      <c r="D232" s="972"/>
      <c r="E232" s="972"/>
      <c r="F232" s="9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25">
      <c r="A233" s="971"/>
      <c r="B233" s="972"/>
      <c r="C233" s="972"/>
      <c r="D233" s="972"/>
      <c r="E233" s="972"/>
      <c r="F233" s="9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25">
      <c r="A234" s="971"/>
      <c r="B234" s="972"/>
      <c r="C234" s="972"/>
      <c r="D234" s="972"/>
      <c r="E234" s="972"/>
      <c r="F234" s="9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25">
      <c r="A235" s="971"/>
      <c r="B235" s="972"/>
      <c r="C235" s="972"/>
      <c r="D235" s="972"/>
      <c r="E235" s="972"/>
      <c r="F235" s="9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25">
      <c r="A236" s="971"/>
      <c r="B236" s="972"/>
      <c r="C236" s="972"/>
      <c r="D236" s="972"/>
      <c r="E236" s="972"/>
      <c r="F236" s="97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25">
      <c r="A237" s="971"/>
      <c r="B237" s="972"/>
      <c r="C237" s="972"/>
      <c r="D237" s="972"/>
      <c r="E237" s="972"/>
      <c r="F237" s="97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25">
      <c r="A238" s="971"/>
      <c r="B238" s="972"/>
      <c r="C238" s="972"/>
      <c r="D238" s="972"/>
      <c r="E238" s="972"/>
      <c r="F238" s="97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3">
      <c r="A239" s="971"/>
      <c r="B239" s="972"/>
      <c r="C239" s="972"/>
      <c r="D239" s="972"/>
      <c r="E239" s="972"/>
      <c r="F239" s="973"/>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25">
      <c r="A240" s="971"/>
      <c r="B240" s="972"/>
      <c r="C240" s="972"/>
      <c r="D240" s="972"/>
      <c r="E240" s="972"/>
      <c r="F240" s="973"/>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25">
      <c r="A241" s="971"/>
      <c r="B241" s="972"/>
      <c r="C241" s="972"/>
      <c r="D241" s="972"/>
      <c r="E241" s="972"/>
      <c r="F241" s="973"/>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25">
      <c r="A242" s="971"/>
      <c r="B242" s="972"/>
      <c r="C242" s="972"/>
      <c r="D242" s="972"/>
      <c r="E242" s="972"/>
      <c r="F242" s="97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25">
      <c r="A243" s="971"/>
      <c r="B243" s="972"/>
      <c r="C243" s="972"/>
      <c r="D243" s="972"/>
      <c r="E243" s="972"/>
      <c r="F243" s="9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25">
      <c r="A244" s="971"/>
      <c r="B244" s="972"/>
      <c r="C244" s="972"/>
      <c r="D244" s="972"/>
      <c r="E244" s="972"/>
      <c r="F244" s="9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25">
      <c r="A245" s="971"/>
      <c r="B245" s="972"/>
      <c r="C245" s="972"/>
      <c r="D245" s="972"/>
      <c r="E245" s="972"/>
      <c r="F245" s="9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25">
      <c r="A246" s="971"/>
      <c r="B246" s="972"/>
      <c r="C246" s="972"/>
      <c r="D246" s="972"/>
      <c r="E246" s="972"/>
      <c r="F246" s="9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25">
      <c r="A247" s="971"/>
      <c r="B247" s="972"/>
      <c r="C247" s="972"/>
      <c r="D247" s="972"/>
      <c r="E247" s="972"/>
      <c r="F247" s="9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25">
      <c r="A248" s="971"/>
      <c r="B248" s="972"/>
      <c r="C248" s="972"/>
      <c r="D248" s="972"/>
      <c r="E248" s="972"/>
      <c r="F248" s="9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25">
      <c r="A249" s="971"/>
      <c r="B249" s="972"/>
      <c r="C249" s="972"/>
      <c r="D249" s="972"/>
      <c r="E249" s="972"/>
      <c r="F249" s="97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25">
      <c r="A250" s="971"/>
      <c r="B250" s="972"/>
      <c r="C250" s="972"/>
      <c r="D250" s="972"/>
      <c r="E250" s="972"/>
      <c r="F250" s="97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25">
      <c r="A251" s="971"/>
      <c r="B251" s="972"/>
      <c r="C251" s="972"/>
      <c r="D251" s="972"/>
      <c r="E251" s="972"/>
      <c r="F251" s="97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3">
      <c r="A252" s="971"/>
      <c r="B252" s="972"/>
      <c r="C252" s="972"/>
      <c r="D252" s="972"/>
      <c r="E252" s="972"/>
      <c r="F252" s="973"/>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25">
      <c r="A253" s="971"/>
      <c r="B253" s="972"/>
      <c r="C253" s="972"/>
      <c r="D253" s="972"/>
      <c r="E253" s="972"/>
      <c r="F253" s="973"/>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25">
      <c r="A254" s="971"/>
      <c r="B254" s="972"/>
      <c r="C254" s="972"/>
      <c r="D254" s="972"/>
      <c r="E254" s="972"/>
      <c r="F254" s="973"/>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25">
      <c r="A255" s="971"/>
      <c r="B255" s="972"/>
      <c r="C255" s="972"/>
      <c r="D255" s="972"/>
      <c r="E255" s="972"/>
      <c r="F255" s="97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25">
      <c r="A256" s="971"/>
      <c r="B256" s="972"/>
      <c r="C256" s="972"/>
      <c r="D256" s="972"/>
      <c r="E256" s="972"/>
      <c r="F256" s="97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25">
      <c r="A257" s="971"/>
      <c r="B257" s="972"/>
      <c r="C257" s="972"/>
      <c r="D257" s="972"/>
      <c r="E257" s="972"/>
      <c r="F257" s="97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25">
      <c r="A258" s="971"/>
      <c r="B258" s="972"/>
      <c r="C258" s="972"/>
      <c r="D258" s="972"/>
      <c r="E258" s="972"/>
      <c r="F258" s="97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25">
      <c r="A259" s="971"/>
      <c r="B259" s="972"/>
      <c r="C259" s="972"/>
      <c r="D259" s="972"/>
      <c r="E259" s="972"/>
      <c r="F259" s="97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25">
      <c r="A260" s="971"/>
      <c r="B260" s="972"/>
      <c r="C260" s="972"/>
      <c r="D260" s="972"/>
      <c r="E260" s="972"/>
      <c r="F260" s="97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25">
      <c r="A261" s="971"/>
      <c r="B261" s="972"/>
      <c r="C261" s="972"/>
      <c r="D261" s="972"/>
      <c r="E261" s="972"/>
      <c r="F261" s="97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25">
      <c r="A262" s="971"/>
      <c r="B262" s="972"/>
      <c r="C262" s="972"/>
      <c r="D262" s="972"/>
      <c r="E262" s="972"/>
      <c r="F262" s="97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25">
      <c r="A263" s="971"/>
      <c r="B263" s="972"/>
      <c r="C263" s="972"/>
      <c r="D263" s="972"/>
      <c r="E263" s="972"/>
      <c r="F263" s="97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25">
      <c r="A264" s="971"/>
      <c r="B264" s="972"/>
      <c r="C264" s="972"/>
      <c r="D264" s="972"/>
      <c r="E264" s="972"/>
      <c r="F264" s="97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3">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2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3" x14ac:dyDescent="0.25"/>
  <cols>
    <col min="1" max="2" width="2.61328125" style="34" customWidth="1"/>
    <col min="3" max="33" width="2.61328125" style="69" customWidth="1"/>
    <col min="34" max="37" width="3.4609375" style="69" customWidth="1"/>
    <col min="38" max="41" width="2.61328125" style="69" customWidth="1"/>
    <col min="42" max="50" width="3.23046875" style="70" customWidth="1"/>
    <col min="51" max="51" width="11.15234375" style="34" hidden="1" customWidth="1"/>
    <col min="52" max="57" width="2.23046875" style="34" customWidth="1"/>
    <col min="58" max="61" width="9" style="34"/>
    <col min="62" max="62" width="27.84375" style="34" customWidth="1"/>
    <col min="63" max="63" width="12.23046875" style="34" customWidth="1"/>
    <col min="64" max="16384" width="9" style="34"/>
  </cols>
  <sheetData>
    <row r="1" spans="1:51" ht="23.25" customHeight="1" x14ac:dyDescent="0.2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318</v>
      </c>
      <c r="Z3" s="273"/>
      <c r="AA3" s="273"/>
      <c r="AB3" s="273"/>
      <c r="AC3" s="993" t="s">
        <v>309</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25">
      <c r="A4" s="995">
        <v>1</v>
      </c>
      <c r="B4" s="995">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5">
      <c r="A5" s="995">
        <v>2</v>
      </c>
      <c r="B5" s="99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5">
      <c r="A6" s="995">
        <v>3</v>
      </c>
      <c r="B6" s="99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5">
      <c r="A7" s="995">
        <v>4</v>
      </c>
      <c r="B7" s="99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5">
      <c r="A8" s="995">
        <v>5</v>
      </c>
      <c r="B8" s="99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5">
      <c r="A9" s="995">
        <v>6</v>
      </c>
      <c r="B9" s="99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5">
      <c r="A10" s="995">
        <v>7</v>
      </c>
      <c r="B10" s="99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5">
      <c r="A11" s="995">
        <v>8</v>
      </c>
      <c r="B11" s="99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5">
      <c r="A12" s="995">
        <v>9</v>
      </c>
      <c r="B12" s="99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5">
      <c r="A13" s="995">
        <v>10</v>
      </c>
      <c r="B13" s="99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5">
      <c r="A31" s="995">
        <v>28</v>
      </c>
      <c r="B31" s="99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5">
      <c r="A32" s="995">
        <v>29</v>
      </c>
      <c r="B32" s="99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5">
      <c r="A33" s="995">
        <v>30</v>
      </c>
      <c r="B33" s="99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318</v>
      </c>
      <c r="Z36" s="273"/>
      <c r="AA36" s="273"/>
      <c r="AB36" s="273"/>
      <c r="AC36" s="993" t="s">
        <v>309</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25">
      <c r="A37" s="995">
        <v>1</v>
      </c>
      <c r="B37" s="99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5">
      <c r="A38" s="995">
        <v>2</v>
      </c>
      <c r="B38" s="99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5">
      <c r="A39" s="995">
        <v>3</v>
      </c>
      <c r="B39" s="99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5">
      <c r="A40" s="995">
        <v>4</v>
      </c>
      <c r="B40" s="99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5">
      <c r="A41" s="995">
        <v>5</v>
      </c>
      <c r="B41" s="99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5">
      <c r="A42" s="995">
        <v>6</v>
      </c>
      <c r="B42" s="99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5">
      <c r="A43" s="995">
        <v>7</v>
      </c>
      <c r="B43" s="99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5">
      <c r="A44" s="995">
        <v>8</v>
      </c>
      <c r="B44" s="99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5">
      <c r="A45" s="995">
        <v>9</v>
      </c>
      <c r="B45" s="99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5">
      <c r="A46" s="995">
        <v>10</v>
      </c>
      <c r="B46" s="99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318</v>
      </c>
      <c r="Z69" s="273"/>
      <c r="AA69" s="273"/>
      <c r="AB69" s="273"/>
      <c r="AC69" s="993" t="s">
        <v>309</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2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318</v>
      </c>
      <c r="Z102" s="273"/>
      <c r="AA102" s="273"/>
      <c r="AB102" s="273"/>
      <c r="AC102" s="993" t="s">
        <v>309</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2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318</v>
      </c>
      <c r="Z135" s="273"/>
      <c r="AA135" s="273"/>
      <c r="AB135" s="273"/>
      <c r="AC135" s="993" t="s">
        <v>309</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2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318</v>
      </c>
      <c r="Z168" s="273"/>
      <c r="AA168" s="273"/>
      <c r="AB168" s="273"/>
      <c r="AC168" s="993" t="s">
        <v>309</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2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318</v>
      </c>
      <c r="Z201" s="273"/>
      <c r="AA201" s="273"/>
      <c r="AB201" s="273"/>
      <c r="AC201" s="993" t="s">
        <v>309</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25">
      <c r="A202" s="995">
        <v>1</v>
      </c>
      <c r="B202" s="99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318</v>
      </c>
      <c r="Z234" s="273"/>
      <c r="AA234" s="273"/>
      <c r="AB234" s="273"/>
      <c r="AC234" s="993" t="s">
        <v>309</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2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318</v>
      </c>
      <c r="Z267" s="273"/>
      <c r="AA267" s="273"/>
      <c r="AB267" s="273"/>
      <c r="AC267" s="993" t="s">
        <v>309</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2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318</v>
      </c>
      <c r="Z300" s="273"/>
      <c r="AA300" s="273"/>
      <c r="AB300" s="273"/>
      <c r="AC300" s="993" t="s">
        <v>309</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2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318</v>
      </c>
      <c r="Z333" s="273"/>
      <c r="AA333" s="273"/>
      <c r="AB333" s="273"/>
      <c r="AC333" s="993" t="s">
        <v>309</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2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318</v>
      </c>
      <c r="Z366" s="273"/>
      <c r="AA366" s="273"/>
      <c r="AB366" s="273"/>
      <c r="AC366" s="993" t="s">
        <v>309</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2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318</v>
      </c>
      <c r="Z399" s="273"/>
      <c r="AA399" s="273"/>
      <c r="AB399" s="273"/>
      <c r="AC399" s="993" t="s">
        <v>309</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2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318</v>
      </c>
      <c r="Z432" s="273"/>
      <c r="AA432" s="273"/>
      <c r="AB432" s="273"/>
      <c r="AC432" s="993" t="s">
        <v>309</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2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318</v>
      </c>
      <c r="Z465" s="273"/>
      <c r="AA465" s="273"/>
      <c r="AB465" s="273"/>
      <c r="AC465" s="993" t="s">
        <v>309</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2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318</v>
      </c>
      <c r="Z498" s="273"/>
      <c r="AA498" s="273"/>
      <c r="AB498" s="273"/>
      <c r="AC498" s="993" t="s">
        <v>309</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2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318</v>
      </c>
      <c r="Z531" s="273"/>
      <c r="AA531" s="273"/>
      <c r="AB531" s="273"/>
      <c r="AC531" s="993" t="s">
        <v>309</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2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318</v>
      </c>
      <c r="Z564" s="273"/>
      <c r="AA564" s="273"/>
      <c r="AB564" s="273"/>
      <c r="AC564" s="993" t="s">
        <v>309</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2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318</v>
      </c>
      <c r="Z597" s="273"/>
      <c r="AA597" s="273"/>
      <c r="AB597" s="273"/>
      <c r="AC597" s="993" t="s">
        <v>309</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2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318</v>
      </c>
      <c r="Z630" s="273"/>
      <c r="AA630" s="273"/>
      <c r="AB630" s="273"/>
      <c r="AC630" s="993" t="s">
        <v>309</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2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5">
      <c r="A647" s="995">
        <v>17</v>
      </c>
      <c r="B647" s="99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318</v>
      </c>
      <c r="Z663" s="273"/>
      <c r="AA663" s="273"/>
      <c r="AB663" s="273"/>
      <c r="AC663" s="993" t="s">
        <v>309</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2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318</v>
      </c>
      <c r="Z696" s="273"/>
      <c r="AA696" s="273"/>
      <c r="AB696" s="273"/>
      <c r="AC696" s="993" t="s">
        <v>309</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2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318</v>
      </c>
      <c r="Z729" s="273"/>
      <c r="AA729" s="273"/>
      <c r="AB729" s="273"/>
      <c r="AC729" s="993" t="s">
        <v>309</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2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318</v>
      </c>
      <c r="Z762" s="273"/>
      <c r="AA762" s="273"/>
      <c r="AB762" s="273"/>
      <c r="AC762" s="993" t="s">
        <v>309</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2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318</v>
      </c>
      <c r="Z795" s="273"/>
      <c r="AA795" s="273"/>
      <c r="AB795" s="273"/>
      <c r="AC795" s="993" t="s">
        <v>309</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2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318</v>
      </c>
      <c r="Z828" s="273"/>
      <c r="AA828" s="273"/>
      <c r="AB828" s="273"/>
      <c r="AC828" s="993" t="s">
        <v>309</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2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318</v>
      </c>
      <c r="Z861" s="273"/>
      <c r="AA861" s="273"/>
      <c r="AB861" s="273"/>
      <c r="AC861" s="993" t="s">
        <v>309</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2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318</v>
      </c>
      <c r="Z894" s="273"/>
      <c r="AA894" s="273"/>
      <c r="AB894" s="273"/>
      <c r="AC894" s="993" t="s">
        <v>309</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2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318</v>
      </c>
      <c r="Z927" s="273"/>
      <c r="AA927" s="273"/>
      <c r="AB927" s="273"/>
      <c r="AC927" s="993" t="s">
        <v>309</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25">
      <c r="A928" s="995">
        <v>1</v>
      </c>
      <c r="B928" s="99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318</v>
      </c>
      <c r="Z960" s="273"/>
      <c r="AA960" s="273"/>
      <c r="AB960" s="273"/>
      <c r="AC960" s="993" t="s">
        <v>309</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2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318</v>
      </c>
      <c r="Z993" s="273"/>
      <c r="AA993" s="273"/>
      <c r="AB993" s="273"/>
      <c r="AC993" s="993" t="s">
        <v>309</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2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318</v>
      </c>
      <c r="Z1026" s="273"/>
      <c r="AA1026" s="273"/>
      <c r="AB1026" s="273"/>
      <c r="AC1026" s="993" t="s">
        <v>309</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2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318</v>
      </c>
      <c r="Z1059" s="273"/>
      <c r="AA1059" s="273"/>
      <c r="AB1059" s="273"/>
      <c r="AC1059" s="993" t="s">
        <v>309</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2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318</v>
      </c>
      <c r="Z1092" s="273"/>
      <c r="AA1092" s="273"/>
      <c r="AB1092" s="273"/>
      <c r="AC1092" s="993" t="s">
        <v>309</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2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318</v>
      </c>
      <c r="Z1125" s="273"/>
      <c r="AA1125" s="273"/>
      <c r="AB1125" s="273"/>
      <c r="AC1125" s="993" t="s">
        <v>309</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2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318</v>
      </c>
      <c r="Z1158" s="273"/>
      <c r="AA1158" s="273"/>
      <c r="AB1158" s="273"/>
      <c r="AC1158" s="993" t="s">
        <v>309</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2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318</v>
      </c>
      <c r="Z1191" s="273"/>
      <c r="AA1191" s="273"/>
      <c r="AB1191" s="273"/>
      <c r="AC1191" s="993" t="s">
        <v>309</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2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318</v>
      </c>
      <c r="Z1224" s="273"/>
      <c r="AA1224" s="273"/>
      <c r="AB1224" s="273"/>
      <c r="AC1224" s="993" t="s">
        <v>309</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2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318</v>
      </c>
      <c r="Z1257" s="273"/>
      <c r="AA1257" s="273"/>
      <c r="AB1257" s="273"/>
      <c r="AC1257" s="993" t="s">
        <v>309</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2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318</v>
      </c>
      <c r="Z1290" s="273"/>
      <c r="AA1290" s="273"/>
      <c r="AB1290" s="273"/>
      <c r="AC1290" s="993" t="s">
        <v>309</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2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2022-06-03T02:16:22Z</cp:lastPrinted>
  <dcterms:created xsi:type="dcterms:W3CDTF">2012-03-13T00:50:25Z</dcterms:created>
  <dcterms:modified xsi:type="dcterms:W3CDTF">2022-08-19T05:48:35Z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