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21" i="11"/>
  <c r="AY333" i="11" s="1"/>
  <c r="AY326" i="11" l="1"/>
  <c r="AY330" i="11"/>
  <c r="AY323" i="11"/>
  <c r="AY327" i="11"/>
  <c r="AY331" i="11"/>
  <c r="AY322" i="11"/>
  <c r="AY324" i="11"/>
  <c r="AY328" i="11"/>
  <c r="AY332" i="11"/>
  <c r="AY325" i="11"/>
  <c r="AY329" i="11"/>
  <c r="AY338" i="11"/>
  <c r="AY340" i="11"/>
  <c r="AY337"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55" i="11" l="1"/>
  <c r="AY82" i="11"/>
  <c r="AY86" i="11"/>
  <c r="AY90" i="11"/>
  <c r="AY94" i="11"/>
  <c r="AY80" i="11"/>
  <c r="AY84" i="11"/>
  <c r="AY81" i="11"/>
  <c r="AY85" i="11"/>
  <c r="AY89" i="11"/>
  <c r="AY79" i="11"/>
  <c r="AY83" i="11"/>
  <c r="AY91" i="11"/>
  <c r="AY95"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<sst xmlns="http://schemas.openxmlformats.org/spreadsheetml/2006/main" count="2226" uniqueCount="803">
  <si>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</si>
  <si>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</si>
  <si>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</si>
  <si>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</si>
  <si>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</si>
  <si>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</si>
  <si>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</si>
  <si>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</si>
  <si>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</si>
  <si>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</si>
  <si>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</si>
  <si>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</si>
  <si>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</si>
  <si>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</si>
  <si>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</si>
  <si>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</si>
  <si>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</si>
  <si>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</si>
  <si>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</si>
  <si>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</si>
  <si>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</si>
  <si>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</si>
  <si>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</si>
  <si>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</si>
  <si>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</si>
  <si>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</si>
  <si>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</si>
  <si>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</si>
  <si>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</si>
  <si>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</si>
  <si>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</si>
  <si>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</si>
  <si>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</si>
  <si>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</si>
  <si>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</si>
  <si>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</si>
  <si>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</si>
  <si>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</si>
  <si>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</si>
  <si>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</si>
  <si>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</si>
  <si>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</si>
  <si>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</si>
  <si>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</si>
  <si>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</si>
  <si>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</si>
  <si>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</si>
  <si>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</si>
  <si>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</si>
  <si>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</si>
  <si>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</si>
  <si>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</si>
  <si>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</si>
  <si>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</si>
  <si>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</si>
  <si>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</si>
  <si>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</si>
  <si>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</si>
  <si>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</si>
  <si>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</si>
  <si>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</si>
  <si>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</si>
  <si>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</si>
  <si>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</si>
  <si>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</si>
  <si>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</si>
  <si>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</si>
  <si>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</si>
  <si>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</si>
  <si>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</si>
  <si>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</si>
  <si>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</si>
  <si>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</si>
  <si>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</si>
  <si>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</si>
  <si>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</si>
  <si>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</si>
  <si>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</si>
  <si>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</si>
  <si>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</si>
  <si>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</si>
  <si>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</si>
  <si>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</si>
  <si>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</si>
  <si>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</si>
  <si>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</si>
  <si>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</si>
  <si>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</si>
  <si>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</si>
  <si>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</si>
  <si>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</si>
  <si>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</si>
  <si>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</si>
  <si>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</si>
  <si>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</si>
  <si>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</si>
  <si>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</si>
  <si>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</si>
  <si>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</si>
  <si>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</si>
  <si>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</si>
  <si>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</si>
  <si>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</si>
  <si>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</si>
  <si>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</si>
  <si>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</si>
  <si>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</si>
  <si>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</si>
  <si>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</si>
  <si>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</si>
  <si>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</si>
  <si>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</si>
  <si>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</si>
  <si>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</si>
  <si>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</si>
  <si>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</si>
  <si>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</si>
  <si>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</si>
  <si>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</si>
  <si>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</si>
  <si>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</si>
  <si>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</si>
  <si>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</si>
  <si>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</si>
  <si>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</si>
  <si>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</si>
  <si>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</si>
  <si>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</si>
  <si>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</si>
  <si>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</si>
  <si>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</si>
  <si>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</si>
  <si>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</si>
  <si>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</si>
  <si>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</si>
  <si>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</si>
  <si>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</si>
  <si>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</si>
  <si>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</si>
  <si>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</si>
  <si>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</si>
  <si>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</si>
  <si>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</si>
  <si>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</si>
  <si>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</si>
  <si>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</si>
  <si>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</si>
  <si>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</si>
  <si>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</si>
  <si>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</si>
  <si>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</si>
  <si>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</si>
  <si>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</si>
  <si>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</si>
  <si>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</si>
  <si>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</si>
  <si>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</si>
  <si>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</si>
  <si>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</si>
  <si>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</si>
  <si>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</si>
  <si>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</si>
  <si>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</si>
  <si>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</si>
  <si>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</si>
  <si>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</si>
  <si>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</si>
  <si>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</si>
  <si>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</si>
  <si>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</si>
  <si>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</si>
  <si>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</si>
  <si>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</si>
  <si>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</si>
  <si>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</si>
  <si>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</si>
  <si>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</si>
  <si>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</si>
  <si>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</si>
  <si>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</si>
  <si>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</si>
  <si>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</si>
  <si>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</si>
  <si>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</si>
  <si>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</si>
  <si>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</si>
  <si>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</si>
  <si>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</si>
  <si>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</si>
  <si>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</si>
  <si>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</si>
  <si>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</si>
  <si>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</si>
  <si>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</si>
  <si>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</si>
  <si>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</si>
  <si>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</si>
  <si>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</si>
  <si>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</si>
  <si>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</si>
  <si>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</si>
  <si>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</si>
  <si>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</si>
  <si>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</si>
  <si>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</si>
  <si>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</si>
  <si>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</si>
  <si>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</si>
  <si>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</si>
  <si>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</si>
  <si>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</si>
  <si>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</si>
  <si>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</si>
  <si>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</si>
  <si>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</si>
  <si>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</si>
  <si>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</si>
  <si>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</si>
  <si>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</si>
  <si>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</si>
  <si>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</si>
  <si>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</si>
  <si>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</si>
  <si>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</si>
  <si>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</si>
  <si>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</si>
  <si>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</si>
  <si>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</si>
  <si>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</si>
  <si>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</si>
  <si>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</si>
  <si>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</si>
  <si>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</si>
  <si>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</si>
  <si>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</si>
  <si>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</si>
  <si>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</si>
  <si>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</si>
  <si>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</si>
  <si>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</si>
  <si>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</si>
  <si>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</si>
  <si>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</si>
  <si>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</si>
  <si>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</si>
  <si>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</si>
  <si>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</si>
  <si>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</si>
  <si>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</si>
  <si>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</si>
  <si>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</si>
  <si>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</si>
  <si>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</si>
  <si>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</si>
  <si>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</si>
  <si>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</si>
  <si>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</si>
  <si>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</si>
  <si>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</si>
  <si>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</si>
  <si>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</si>
  <si>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</si>
  <si>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</si>
  <si>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</si>
  <si>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</si>
  <si>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</si>
  <si>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</si>
  <si>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</si>
  <si>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</si>
  <si>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</si>
  <si>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</si>
  <si>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</si>
  <si>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</si>
  <si>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</si>
  <si>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</si>
  <si>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</si>
  <si>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</si>
  <si>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</si>
  <si>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</si>
  <si>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</si>
  <si>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</si>
  <si>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</si>
  <si>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</si>
  <si>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</si>
  <si>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</si>
  <si>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</si>
  <si>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</si>
  <si>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</si>
  <si>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</si>
  <si>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</si>
  <si>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</si>
  <si>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</si>
  <si>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</si>
  <si>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</si>
  <si>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</si>
  <si>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</si>
  <si>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</si>
  <si>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</si>
  <si>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</si>
  <si>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</si>
  <si>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</si>
  <si>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</si>
  <si>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</si>
  <si>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</si>
  <si>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</si>
  <si>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</si>
  <si>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</si>
  <si>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</si>
  <si>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</si>
  <si>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</si>
  <si>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</si>
  <si>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</si>
  <si>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</si>
  <si>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</si>
  <si>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</si>
  <si>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</si>
  <si>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</si>
  <si>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</si>
  <si>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</si>
  <si>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</si>
  <si>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</si>
  <si>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</si>
  <si>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</si>
  <si>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</si>
  <si>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</si>
  <si>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</si>
  <si>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</si>
  <si>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</si>
  <si>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</si>
  <si>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</si>
  <si>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</si>
  <si>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</si>
  <si>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</si>
  <si>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</si>
  <si>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</si>
  <si>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</si>
  <si>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</si>
  <si>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</si>
  <si>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</si>
  <si>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</si>
  <si>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</si>
  <si>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</si>
  <si>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</si>
  <si>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</si>
  <si>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</si>
  <si>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</si>
  <si>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</si>
  <si>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</si>
  <si>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</si>
  <si>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</si>
  <si>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</si>
  <si>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</si>
  <si>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</si>
  <si>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</si>
  <si>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</si>
  <si>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</si>
  <si>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</si>
  <si>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</si>
  <si>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</si>
  <si>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</si>
  <si>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</si>
  <si>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</si>
  <si>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</si>
  <si>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</si>
  <si>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</si>
  <si>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</si>
  <si>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</si>
  <si>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</si>
  <si>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</si>
  <si>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</si>
  <si>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</si>
  <si>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</si>
  <si>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</si>
  <si>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</si>
  <si>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</si>
  <si>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</si>
  <si>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</si>
  <si>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</si>
  <si>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</si>
  <si>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</si>
  <si>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</si>
  <si>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</si>
  <si>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</si>
  <si>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</si>
  <si>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</si>
  <si>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</si>
  <si>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</si>
  <si>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</si>
  <si>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</si>
  <si>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</si>
  <si>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</si>
  <si>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</si>
  <si>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</si>
  <si>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</si>
  <si>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</si>
  <si>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</si>
  <si>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</si>
  <si>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</si>
  <si>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</si>
  <si>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</si>
  <si>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</si>
  <si>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</si>
  <si>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</si>
  <si>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</si>
  <si>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</si>
  <si>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</si>
  <si>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</si>
  <si>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</si>
  <si>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</si>
  <si>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</si>
  <si>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</si>
  <si>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</si>
  <si>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</si>
  <si>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</si>
  <si>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</si>
  <si>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</si>
  <si>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</si>
  <si>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</si>
  <si>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</si>
  <si>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</si>
  <si>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</si>
  <si>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</si>
  <si>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</si>
  <si>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</si>
  <si>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</si>
  <si>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</si>
  <si>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</si>
  <si>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</si>
  <si>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</si>
  <si>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</si>
  <si>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</si>
  <si>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</si>
  <si>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</si>
  <si>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</si>
  <si>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</si>
  <si>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</si>
  <si>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</si>
  <si>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</si>
  <si>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</si>
  <si>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</si>
  <si>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</si>
  <si>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</si>
  <si>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</si>
  <si>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</si>
  <si>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</si>
  <si>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</si>
  <si>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</si>
  <si>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</si>
  <si>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</si>
  <si>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</si>
  <si>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</si>
  <si>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</si>
  <si>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</si>
  <si>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</si>
  <si>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</si>
  <si>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</si>
  <si>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</si>
  <si>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</si>
  <si>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</si>
  <si>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</si>
  <si>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</si>
  <si>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</si>
  <si>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</si>
  <si>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</si>
  <si>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</si>
  <si>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</si>
  <si>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</si>
  <si>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</si>
  <si>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</si>
  <si>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</si>
  <si>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</si>
  <si>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</si>
  <si>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</si>
  <si>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</si>
  <si>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</si>
  <si>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</si>
  <si>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</si>
  <si>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</si>
  <si>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</si>
  <si>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</si>
  <si>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</si>
  <si>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</si>
  <si>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</si>
  <si>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</si>
  <si>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</si>
  <si>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</si>
  <si>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</si>
  <si>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</si>
  <si>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</si>
  <si>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</si>
  <si>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</si>
  <si>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</si>
  <si>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</si>
  <si>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</si>
  <si>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</si>
  <si>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</si>
  <si>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</si>
  <si>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</si>
  <si>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</si>
  <si>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</si>
  <si>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</si>
  <si>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</si>
  <si>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</si>
  <si>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</si>
  <si>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</si>
  <si>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</si>
  <si>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</si>
  <si>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</si>
  <si>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</si>
  <si>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</si>
  <si>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</si>
  <si>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</si>
  <si>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</si>
  <si>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</si>
  <si>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</si>
  <si>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</si>
  <si>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</si>
  <si>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</si>
  <si>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</si>
  <si>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</si>
  <si>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</si>
  <si>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</si>
  <si>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</si>
  <si>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</si>
  <si>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</si>
  <si>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</si>
  <si>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</si>
  <si>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</si>
  <si>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</si>
  <si>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</si>
  <si>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</si>
  <si>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</si>
  <si>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</si>
  <si>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</si>
  <si>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</si>
  <si>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</si>
  <si>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</si>
  <si>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</si>
  <si>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</si>
  <si>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</si>
  <si>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</si>
  <si>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</si>
  <si>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</si>
  <si>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</si>
  <si>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</si>
  <si>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</si>
  <si>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</si>
  <si>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</si>
  <si>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</si>
  <si>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</si>
  <si>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</si>
  <si>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</si>
  <si>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</si>
  <si>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</si>
  <si>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</si>
  <si>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</si>
  <si>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</si>
  <si>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</si>
  <si>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</si>
  <si>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</si>
  <si>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</si>
  <si>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</si>
  <si>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</si>
  <si>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</si>
  <si>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</si>
  <si>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</si>
  <si>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</si>
  <si>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</si>
  <si>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</si>
  <si>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</si>
  <si>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</si>
  <si>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</si>
  <si>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</si>
  <si>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</si>
  <si>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</si>
  <si>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</si>
  <si>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</si>
  <si>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</si>
  <si>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</si>
  <si>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</si>
  <si>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</si>
  <si>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</si>
  <si>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</si>
  <si>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</si>
  <si>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</si>
  <si>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</si>
  <si>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</si>
  <si>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</si>
  <si>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</si>
  <si>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</si>
  <si>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</si>
  <si>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</si>
  <si>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</si>
  <si>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</si>
  <si>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</si>
  <si>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</si>
  <si>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</si>
  <si>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</si>
  <si>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</si>
  <si>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</si>
  <si>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</si>
  <si>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</si>
  <si>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</si>
  <si>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</si>
  <si>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</si>
  <si>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</si>
  <si>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</si>
  <si>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</si>
  <si>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</si>
  <si>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</si>
  <si>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</si>
  <si>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</si>
  <si>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</si>
  <si>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</si>
  <si>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</si>
  <si>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</si>
  <si>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</si>
  <si>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</si>
  <si>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</si>
  <si>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</si>
  <si>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</si>
  <si>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</si>
  <si>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</si>
  <si>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</si>
  <si>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</si>
  <si>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</si>
  <si>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</si>
  <si>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</si>
  <si>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</si>
  <si>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</si>
  <si>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</si>
  <si>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</si>
  <si>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</si>
  <si>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</si>
  <si>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</si>
  <si>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</si>
  <si>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</si>
  <si>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</si>
  <si>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</si>
  <si>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</si>
  <si>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</si>
  <si>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</si>
  <si>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</si>
  <si>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</si>
  <si>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</si>
  <si>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</si>
  <si>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</si>
  <si>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</si>
  <si>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</si>
  <si>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</si>
  <si>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</si>
  <si>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</si>
  <si>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</si>
  <si>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</si>
  <si>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</si>
  <si>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</si>
  <si>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</si>
  <si>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</si>
  <si>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</si>
  <si>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</si>
  <si>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</si>
  <si>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</si>
  <si>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</si>
  <si>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</si>
  <si>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</si>
  <si>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</si>
  <si>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</si>
  <si>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</si>
  <si>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</si>
  <si>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</si>
  <si>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</si>
  <si>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</si>
  <si>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</si>
  <si>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</si>
  <si>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</si>
  <si>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</si>
  <si>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</si>
  <si>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</si>
  <si>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</si>
  <si>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</si>
  <si>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</si>
  <si>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</si>
  <si>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</si>
  <si>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</si>
  <si>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</si>
  <si>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</si>
  <si>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</si>
  <si>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</si>
  <si>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</si>
  <si>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高齢者医療制度円滑運営臨時特例交付金</t>
  </si>
  <si>
    <t>保険局</t>
  </si>
  <si>
    <t>平成20年度</t>
  </si>
  <si>
    <t>終了予定なし</t>
  </si>
  <si>
    <t>保険課、国民健康保険課、高齢者医療課</t>
  </si>
  <si>
    <t>高齢者の医療の確保に関する法律第102条
国民健康保険法第74条</t>
  </si>
  <si>
    <t>平成２０年度4月より施行された後期高齢者医療制度において、円滑な施行と激変緩和を図るため、低所得者である被保険者の保険料軽減等の特例措置に要する費用を交付するものである。</t>
  </si>
  <si>
    <t>-</t>
  </si>
  <si>
    <t>万人</t>
  </si>
  <si>
    <t>47都道府県後期高齢者医療広域連合に対する保険料軽減分の交付額</t>
  </si>
  <si>
    <t>百万円</t>
  </si>
  <si>
    <t>円</t>
  </si>
  <si>
    <t>　　X/Y</t>
    <phoneticPr fontId="5"/>
  </si>
  <si>
    <t>41,919/745</t>
  </si>
  <si>
    <t>12,717/371</t>
  </si>
  <si>
    <t>223</t>
  </si>
  <si>
    <t>190</t>
  </si>
  <si>
    <t>236</t>
  </si>
  <si>
    <t>245</t>
  </si>
  <si>
    <t>242</t>
  </si>
  <si>
    <t>247</t>
  </si>
  <si>
    <t>265</t>
  </si>
  <si>
    <t>○</t>
  </si>
  <si>
    <t>厚労</t>
  </si>
  <si>
    <t>0</t>
    <phoneticPr fontId="5"/>
  </si>
  <si>
    <t>-</t>
    <phoneticPr fontId="5"/>
  </si>
  <si>
    <t>医療費の窓口負担軽減（2割→1割）の円滑な実施を助成する。</t>
    <phoneticPr fontId="5"/>
  </si>
  <si>
    <t>軽減対象者に対する保険料負担軽減</t>
    <phoneticPr fontId="5"/>
  </si>
  <si>
    <t>本事業により保険料を軽減された対象被保険者数（実績人数は概算）</t>
    <phoneticPr fontId="5"/>
  </si>
  <si>
    <t xml:space="preserve">「後期高齢者医療制度被保険者実態調査報告」　　　　　　　　　　　　　　　　　　　　　　　　　　　　　　　　　　　　　　　　　　　　　　　　　　　　　　　　　　　　　　　　　　　　　    </t>
    <phoneticPr fontId="5"/>
  </si>
  <si>
    <t>国立社会保障・人口問題研究所「日本の将来推計人口（平成29年度推計）」</t>
    <phoneticPr fontId="5"/>
  </si>
  <si>
    <t>75歳以上の低所得者の保険料負担軽減の措置に要する費用について、後期高齢者医療広域連合へ資金交付を行う。</t>
    <phoneticPr fontId="5"/>
  </si>
  <si>
    <t>施策大目標９：全国民に必要な医療を保障できる安定的・効率的な医療保険制度を構築すること。</t>
  </si>
  <si>
    <t>保険料軽減や窓口負担軽減を図る事業であり、国民のニーズが高い。</t>
  </si>
  <si>
    <t>国が方針を示し、実施している事業である。</t>
  </si>
  <si>
    <t>国民のニーズも高く、負担軽減・激変緩和という政策目標達成のために、優先度の高い事業である。</t>
  </si>
  <si>
    <t>‐</t>
  </si>
  <si>
    <t>無</t>
  </si>
  <si>
    <t>低所得者の負担軽減や激変緩和のための事業であり、妥当である。</t>
  </si>
  <si>
    <t>中間段階での支出は補助金等に係る予算の執行の適正化に関する法律第26条第2項に基づくものである。</t>
  </si>
  <si>
    <t>使途は交付要綱等により事業目的に即したものに限定されており、実績報告でも確認している。</t>
  </si>
  <si>
    <t>医療費の窓口負担軽減措置においては、いずれも全ての対象者が特例措置の適用を受けており、成果実績は目標と見合ったものとなっている。</t>
    <phoneticPr fontId="5"/>
  </si>
  <si>
    <t>事業実施に係る実額を負担している。</t>
  </si>
  <si>
    <t>実績報告書等により確認している。</t>
  </si>
  <si>
    <t>交付金</t>
    <rPh sb="0" eb="3">
      <t>コウフキン</t>
    </rPh>
    <phoneticPr fontId="5"/>
  </si>
  <si>
    <t>保険料軽減措置に係る費用の交付</t>
    <phoneticPr fontId="5"/>
  </si>
  <si>
    <t>本事業により窓口負担を軽減された対象被保険者数（実績人数は概算）</t>
    <phoneticPr fontId="5"/>
  </si>
  <si>
    <t>47都道府県国民健康保険団体連合会及び社会保険診療報酬支払基金に対する窓口負担軽減分の交付額</t>
    <phoneticPr fontId="5"/>
  </si>
  <si>
    <r>
      <t>70</t>
    </r>
    <r>
      <rPr>
        <sz val="11"/>
        <rFont val="ＭＳ Ｐゴシック"/>
        <family val="3"/>
        <charset val="128"/>
      </rPr>
      <t>歳から74歳の患者負担特例措置に要するについて、</t>
    </r>
    <r>
      <rPr>
        <sz val="11"/>
        <rFont val="ＭＳ Ｐゴシック"/>
        <family val="3"/>
        <charset val="128"/>
      </rPr>
      <t>47</t>
    </r>
    <r>
      <rPr>
        <sz val="11"/>
        <rFont val="ＭＳ Ｐゴシック"/>
        <family val="3"/>
        <charset val="128"/>
      </rPr>
      <t>都道府県国民健康保険団体連合会及び社会保険診療報酬支払基金へ資金交付を行う。</t>
    </r>
    <rPh sb="7" eb="8">
      <t>サイ</t>
    </rPh>
    <rPh sb="9" eb="11">
      <t>カンジャ</t>
    </rPh>
    <rPh sb="11" eb="13">
      <t>フタン</t>
    </rPh>
    <rPh sb="13" eb="15">
      <t>トクレイ</t>
    </rPh>
    <rPh sb="15" eb="17">
      <t>ソチ</t>
    </rPh>
    <rPh sb="18" eb="19">
      <t>ヨウ</t>
    </rPh>
    <phoneticPr fontId="5"/>
  </si>
  <si>
    <t>E.社会保険診療報酬支払基金</t>
    <rPh sb="2" eb="4">
      <t>シャカイ</t>
    </rPh>
    <rPh sb="4" eb="6">
      <t>ホケン</t>
    </rPh>
    <rPh sb="6" eb="8">
      <t>シンリョウ</t>
    </rPh>
    <rPh sb="8" eb="10">
      <t>ホウシュウ</t>
    </rPh>
    <rPh sb="10" eb="12">
      <t>シハライ</t>
    </rPh>
    <rPh sb="12" eb="14">
      <t>キキン</t>
    </rPh>
    <phoneticPr fontId="5"/>
  </si>
  <si>
    <t>給付費</t>
    <rPh sb="0" eb="3">
      <t>キュウフヒ</t>
    </rPh>
    <phoneticPr fontId="5"/>
  </si>
  <si>
    <t>管理費</t>
    <rPh sb="0" eb="3">
      <t>カンリヒ</t>
    </rPh>
    <phoneticPr fontId="5"/>
  </si>
  <si>
    <t>７０～７４歳の患者負担軽減措置に係る費用</t>
    <phoneticPr fontId="5"/>
  </si>
  <si>
    <t>事務に要する費用</t>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</si>
  <si>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</si>
  <si>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指定公費負担医療費の審査支払に関する事務</t>
    <phoneticPr fontId="5"/>
  </si>
  <si>
    <t>補助金等交付</t>
  </si>
  <si>
    <t>-</t>
    <phoneticPr fontId="5"/>
  </si>
  <si>
    <t>－</t>
    <phoneticPr fontId="5"/>
  </si>
  <si>
    <t>-</t>
    <phoneticPr fontId="5"/>
  </si>
  <si>
    <t>交付金</t>
    <rPh sb="0" eb="3">
      <t>コウフキン</t>
    </rPh>
    <phoneticPr fontId="5"/>
  </si>
  <si>
    <t>給付費</t>
    <rPh sb="0" eb="3">
      <t>キュウフヒ</t>
    </rPh>
    <phoneticPr fontId="5"/>
  </si>
  <si>
    <t>管理費</t>
    <rPh sb="0" eb="3">
      <t>カンリヒ</t>
    </rPh>
    <phoneticPr fontId="5"/>
  </si>
  <si>
    <t>C.東京都</t>
    <rPh sb="2" eb="5">
      <t>トウキョウト</t>
    </rPh>
    <phoneticPr fontId="5"/>
  </si>
  <si>
    <t>D.東京都国民健康保険団体連合会</t>
    <rPh sb="2" eb="5">
      <t>トウキョウト</t>
    </rPh>
    <rPh sb="5" eb="7">
      <t>コクミン</t>
    </rPh>
    <rPh sb="7" eb="9">
      <t>ケンコウ</t>
    </rPh>
    <rPh sb="9" eb="11">
      <t>ホケン</t>
    </rPh>
    <rPh sb="11" eb="13">
      <t>ダンタイ</t>
    </rPh>
    <rPh sb="13" eb="16">
      <t>レンゴウカイ</t>
    </rPh>
    <phoneticPr fontId="5"/>
  </si>
  <si>
    <t>７０～７４歳の患者負担軽減措置に係る費用</t>
    <phoneticPr fontId="5"/>
  </si>
  <si>
    <t>事務に要する費用</t>
    <rPh sb="0" eb="2">
      <t>ジム</t>
    </rPh>
    <rPh sb="3" eb="4">
      <t>ヨウ</t>
    </rPh>
    <rPh sb="6" eb="8">
      <t>ヒヨウ</t>
    </rPh>
    <phoneticPr fontId="5"/>
  </si>
  <si>
    <t>東京都</t>
    <rPh sb="0" eb="3">
      <t>トウキョウト</t>
    </rPh>
    <phoneticPr fontId="5"/>
  </si>
  <si>
    <t>埼玉県</t>
    <rPh sb="0" eb="2">
      <t>サイタマ</t>
    </rPh>
    <rPh sb="2" eb="3">
      <t>ケン</t>
    </rPh>
    <phoneticPr fontId="5"/>
  </si>
  <si>
    <t>大阪府</t>
    <rPh sb="0" eb="3">
      <t>オオサカフ</t>
    </rPh>
    <phoneticPr fontId="5"/>
  </si>
  <si>
    <t>神奈川県</t>
    <rPh sb="0" eb="3">
      <t>カナガワ</t>
    </rPh>
    <rPh sb="3" eb="4">
      <t>ケン</t>
    </rPh>
    <phoneticPr fontId="5"/>
  </si>
  <si>
    <t>兵庫県</t>
    <rPh sb="0" eb="3">
      <t>ヒョウゴケン</t>
    </rPh>
    <phoneticPr fontId="5"/>
  </si>
  <si>
    <t>福岡県</t>
    <rPh sb="0" eb="3">
      <t>フクオカケン</t>
    </rPh>
    <phoneticPr fontId="5"/>
  </si>
  <si>
    <t>千葉県</t>
    <rPh sb="0" eb="3">
      <t>チバケン</t>
    </rPh>
    <phoneticPr fontId="5"/>
  </si>
  <si>
    <t>愛知県</t>
    <rPh sb="0" eb="2">
      <t>アイチ</t>
    </rPh>
    <rPh sb="2" eb="3">
      <t>ケン</t>
    </rPh>
    <phoneticPr fontId="5"/>
  </si>
  <si>
    <t>香川県</t>
    <rPh sb="0" eb="3">
      <t>カガワケン</t>
    </rPh>
    <phoneticPr fontId="5"/>
  </si>
  <si>
    <t>北海道</t>
    <rPh sb="0" eb="3">
      <t>ホッカイドウ</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</si>
  <si>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</si>
  <si>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</si>
  <si>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東京都国民健康保険団体連合会</t>
  </si>
  <si>
    <t>埼玉県国民健康保険団体連合会</t>
  </si>
  <si>
    <t>大阪府国民健康保険団体連合会</t>
  </si>
  <si>
    <t>神奈川県国民健康保険団体連合会</t>
  </si>
  <si>
    <t>兵庫県国民健康保険団体連合会</t>
  </si>
  <si>
    <t>福岡県国民健康保険団体連合会</t>
  </si>
  <si>
    <t>千葉県国民健康保険団体連合会</t>
  </si>
  <si>
    <t>愛知県国民健康保険団体連合会</t>
  </si>
  <si>
    <t>香川県国民健康保険団体連合会</t>
    <rPh sb="0" eb="3">
      <t>カガワケン</t>
    </rPh>
    <rPh sb="3" eb="5">
      <t>コクミン</t>
    </rPh>
    <rPh sb="5" eb="7">
      <t>ケンコウ</t>
    </rPh>
    <rPh sb="7" eb="9">
      <t>ホケン</t>
    </rPh>
    <rPh sb="9" eb="11">
      <t>ダンタイ</t>
    </rPh>
    <rPh sb="11" eb="14">
      <t>レンゴウカイ</t>
    </rPh>
    <phoneticPr fontId="5"/>
  </si>
  <si>
    <t>北海道国民健康保険団体連合会</t>
  </si>
  <si>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</si>
  <si>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令和３年度高齢者医療制度円滑運営臨時特例交付金交付要綱　「令和３年度高齢者医療制度円滑運営臨時特例交付金について」（令和３年11月12日厚生労働省発保1112第2号）等　　　　</t>
    <phoneticPr fontId="5"/>
  </si>
  <si>
    <t>-</t>
    <phoneticPr fontId="5"/>
  </si>
  <si>
    <t>-</t>
    <phoneticPr fontId="5"/>
  </si>
  <si>
    <t>75歳以上低所得者の保険料負担を軽減する。</t>
    <phoneticPr fontId="5"/>
  </si>
  <si>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</si>
  <si>
    <t>給付費等</t>
    <rPh sb="0" eb="3">
      <t>キュウフヒ</t>
    </rPh>
    <rPh sb="3" eb="4">
      <t>トウ</t>
    </rPh>
    <phoneticPr fontId="5"/>
  </si>
  <si>
    <t>保険料軽減措置に係る費用</t>
  </si>
  <si>
    <t>①保険料軽減にかかる1人あたりコスト　　　　　　　　　　　　　　　単位あたりコスト＝X／Y　　　　
　X：「各年度の交付額（百万円）」　　　　　　　　　　　　　　　　　　　Y：「各年度の対象者（万人）」</t>
    <phoneticPr fontId="5"/>
  </si>
  <si>
    <t>②窓口負担軽減にかかる1人あたりコスト　　　　　　　　　　　　　　　単位あたりコスト＝X／Y　　　　　　　　　　　　　　　　　　　　　　
　X：「各年度の交付額（百万円）」　　　　　　　　　　　　　　　　　　　Y：「各年度の対象者（万人）</t>
    <phoneticPr fontId="5"/>
  </si>
  <si>
    <t>事業の実態については、国保連合会、社会保険診療報酬支払基金から毎年度当該交付金の実績報告や決算状況報告を受けて詳細を把握しており、令和３年度においても適切な運営がされていることを確認している。</t>
    <rPh sb="65" eb="67">
      <t>レイワ</t>
    </rPh>
    <phoneticPr fontId="5"/>
  </si>
  <si>
    <t>①後期高齢者医療制度の被保険者のうち低所得である者について、保険料を軽減する。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5"/>
  </si>
  <si>
    <t>70～74歳の医療費の窓口負担額を2割から1割に軽減する。</t>
    <phoneticPr fontId="5"/>
  </si>
  <si>
    <t>A.都道府県</t>
    <rPh sb="2" eb="6">
      <t>トドウフケン</t>
    </rPh>
    <phoneticPr fontId="5"/>
  </si>
  <si>
    <t>B.都道府県後期高齢者医療広域連合</t>
    <rPh sb="2" eb="6">
      <t>トドウフケン</t>
    </rPh>
    <rPh sb="6" eb="8">
      <t>コウキ</t>
    </rPh>
    <rPh sb="8" eb="11">
      <t>コウレイシャ</t>
    </rPh>
    <rPh sb="11" eb="13">
      <t>イリョウ</t>
    </rPh>
    <rPh sb="13" eb="15">
      <t>コウイキ</t>
    </rPh>
    <rPh sb="15" eb="17">
      <t>レンゴウ</t>
    </rPh>
    <phoneticPr fontId="5"/>
  </si>
  <si>
    <t>点検対象外</t>
    <rPh sb="0" eb="5">
      <t>テンケンタイショウガイ</t>
    </rPh>
    <phoneticPr fontId="5"/>
  </si>
  <si>
    <t>https://www.mhlw.go.jp/wp/seisaku/hyouka/r03_jizenbunseki.html</t>
    <phoneticPr fontId="5"/>
  </si>
  <si>
    <t>施策目標Ⅰー９－１　データヘルスの推進による保険者機能の強化等により適正かつ安定的・効率的な医療保険制度を構築すること。</t>
    <phoneticPr fontId="5"/>
  </si>
  <si>
    <t>患者負担特例措置対象者は平成31年3月までに全員が75歳に到達しており、本交付金は医療機関等からの月遅れ請求等を対象としていることから、前々年度執行実績額をもとに予算要求を行わざるを得ないことから妥当である。</t>
    <phoneticPr fontId="5"/>
  </si>
  <si>
    <t>-</t>
    <phoneticPr fontId="5"/>
  </si>
  <si>
    <t>70～74歳の被保険者等の患者負担軽減特例措置は終了しており、今後請求遅れ分もなくなるため、要求額を適切に見直すこと</t>
    <rPh sb="31" eb="33">
      <t>コンゴ</t>
    </rPh>
    <phoneticPr fontId="8"/>
  </si>
  <si>
    <t>要求額を適切に見直すこととする。</t>
  </si>
  <si>
    <t>縮減</t>
  </si>
  <si>
    <t>原田朋弘 、高木有生 、田中義高</t>
    <rPh sb="0" eb="2">
      <t>ハラダ</t>
    </rPh>
    <rPh sb="2" eb="4">
      <t>トモヒロ</t>
    </rPh>
    <rPh sb="6" eb="8">
      <t>タカギ</t>
    </rPh>
    <rPh sb="8" eb="10">
      <t>ユウセイ</t>
    </rPh>
    <rPh sb="12" eb="14">
      <t>タナカ</t>
    </rPh>
    <rPh sb="14" eb="16">
      <t>ヨシタカ</t>
    </rPh>
    <phoneticPr fontId="5"/>
  </si>
  <si>
    <t>70歳～74歳の患者負担特例措置は終了しているため、月遅れ請求分（事務費を含む）のみ要求しているが、その件数も減ることが予想されるため。</t>
    <rPh sb="52" eb="54">
      <t>ケンスウ</t>
    </rPh>
    <rPh sb="55" eb="56">
      <t>ヘ</t>
    </rPh>
    <rPh sb="60" eb="62">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</si>
</sst>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145677</xdr:colOff>
      <xdr:row>270</xdr:row>
      <xdr:rowOff>44823</xdr:rowOff>
    </xdr:from>
    <xdr:to>
      <xdr:col>48</xdr:col>
      <xdr:colOff>131581</xdr:colOff>
      <xdr:row>276</xdr:row>
      <xdr:rowOff>137452</xdr:rowOff>
    </xdr:to>
    <xdr:sp macro="" textlink="">
      <xdr:nvSpPr>
        <xdr:cNvPr id="2" name="角丸四角形 1"/>
        <xdr:cNvSpPr/>
      </xdr:nvSpPr>
      <xdr:spPr>
        <a:xfrm>
          <a:off x="3171265" y="49395529"/>
          <a:ext cx="6642198" cy="2176923"/>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600">
              <a:solidFill>
                <a:schemeClr val="tx1"/>
              </a:solidFill>
              <a:latin typeface="ＭＳ Ｐゴシック" panose="020B0600070205080204" pitchFamily="50" charset="-128"/>
              <a:ea typeface="ＭＳ Ｐゴシック" panose="020B0600070205080204" pitchFamily="50" charset="-128"/>
            </a:rPr>
            <a:t>65.6</a:t>
          </a:r>
          <a:r>
            <a:rPr kumimoji="1" lang="ja-JP" altLang="en-US" sz="16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112060</xdr:colOff>
      <xdr:row>276</xdr:row>
      <xdr:rowOff>179295</xdr:rowOff>
    </xdr:from>
    <xdr:to>
      <xdr:col>24</xdr:col>
      <xdr:colOff>137620</xdr:colOff>
      <xdr:row>282</xdr:row>
      <xdr:rowOff>203634</xdr:rowOff>
    </xdr:to>
    <xdr:cxnSp macro="">
      <xdr:nvCxnSpPr>
        <xdr:cNvPr id="3" name="カギ線コネクタ 2"/>
        <xdr:cNvCxnSpPr/>
      </xdr:nvCxnSpPr>
      <xdr:spPr>
        <a:xfrm rot="5400000">
          <a:off x="3104641" y="51849008"/>
          <a:ext cx="2108633" cy="1639207"/>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33</xdr:col>
      <xdr:colOff>168089</xdr:colOff>
      <xdr:row>276</xdr:row>
      <xdr:rowOff>168089</xdr:rowOff>
    </xdr:from>
    <xdr:to>
      <xdr:col>40</xdr:col>
      <xdr:colOff>29776</xdr:colOff>
      <xdr:row>282</xdr:row>
      <xdr:rowOff>13790</xdr:rowOff>
    </xdr:to>
    <xdr:cxnSp macro="">
      <xdr:nvCxnSpPr>
        <xdr:cNvPr id="4" name="カギ線コネクタ 3"/>
        <xdr:cNvCxnSpPr/>
      </xdr:nvCxnSpPr>
      <xdr:spPr>
        <a:xfrm rot="5400000">
          <a:off x="6496199" y="51931273"/>
          <a:ext cx="1929995" cy="1273628"/>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40</xdr:col>
      <xdr:colOff>67237</xdr:colOff>
      <xdr:row>276</xdr:row>
      <xdr:rowOff>123266</xdr:rowOff>
    </xdr:from>
    <xdr:to>
      <xdr:col>47</xdr:col>
      <xdr:colOff>23598</xdr:colOff>
      <xdr:row>282</xdr:row>
      <xdr:rowOff>174883</xdr:rowOff>
    </xdr:to>
    <xdr:cxnSp macro="">
      <xdr:nvCxnSpPr>
        <xdr:cNvPr id="5" name="カギ線コネクタ 4"/>
        <xdr:cNvCxnSpPr/>
      </xdr:nvCxnSpPr>
      <xdr:spPr>
        <a:xfrm rot="16200000" flipH="1">
          <a:off x="7751667" y="51942071"/>
          <a:ext cx="2135911" cy="1368302"/>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8</xdr:col>
      <xdr:colOff>33618</xdr:colOff>
      <xdr:row>283</xdr:row>
      <xdr:rowOff>291354</xdr:rowOff>
    </xdr:from>
    <xdr:to>
      <xdr:col>21</xdr:col>
      <xdr:colOff>25715</xdr:colOff>
      <xdr:row>287</xdr:row>
      <xdr:rowOff>87990</xdr:rowOff>
    </xdr:to>
    <xdr:sp macro="" textlink="">
      <xdr:nvSpPr>
        <xdr:cNvPr id="6" name="角丸四角形 5"/>
        <xdr:cNvSpPr/>
      </xdr:nvSpPr>
      <xdr:spPr>
        <a:xfrm>
          <a:off x="1647265" y="54158030"/>
          <a:ext cx="2614274" cy="1836107"/>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112059</xdr:colOff>
      <xdr:row>282</xdr:row>
      <xdr:rowOff>280146</xdr:rowOff>
    </xdr:from>
    <xdr:to>
      <xdr:col>19</xdr:col>
      <xdr:colOff>116069</xdr:colOff>
      <xdr:row>283</xdr:row>
      <xdr:rowOff>319161</xdr:rowOff>
    </xdr:to>
    <xdr:sp macro="" textlink="">
      <xdr:nvSpPr>
        <xdr:cNvPr id="7" name="テキスト ボックス 6"/>
        <xdr:cNvSpPr txBox="1"/>
      </xdr:nvSpPr>
      <xdr:spPr>
        <a:xfrm>
          <a:off x="2330824" y="53799440"/>
          <a:ext cx="1617657" cy="38639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11206</xdr:colOff>
      <xdr:row>277</xdr:row>
      <xdr:rowOff>235325</xdr:rowOff>
    </xdr:from>
    <xdr:to>
      <xdr:col>21</xdr:col>
      <xdr:colOff>173665</xdr:colOff>
      <xdr:row>279</xdr:row>
      <xdr:rowOff>261222</xdr:rowOff>
    </xdr:to>
    <xdr:sp macro="" textlink="">
      <xdr:nvSpPr>
        <xdr:cNvPr id="8" name="テキスト ボックス 7"/>
        <xdr:cNvSpPr txBox="1"/>
      </xdr:nvSpPr>
      <xdr:spPr>
        <a:xfrm>
          <a:off x="1826559" y="52017707"/>
          <a:ext cx="2582930" cy="72066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27</xdr:col>
      <xdr:colOff>179294</xdr:colOff>
      <xdr:row>277</xdr:row>
      <xdr:rowOff>145677</xdr:rowOff>
    </xdr:from>
    <xdr:to>
      <xdr:col>40</xdr:col>
      <xdr:colOff>152453</xdr:colOff>
      <xdr:row>279</xdr:row>
      <xdr:rowOff>171574</xdr:rowOff>
    </xdr:to>
    <xdr:sp macro="" textlink="">
      <xdr:nvSpPr>
        <xdr:cNvPr id="10" name="テキスト ボックス 9"/>
        <xdr:cNvSpPr txBox="1"/>
      </xdr:nvSpPr>
      <xdr:spPr>
        <a:xfrm>
          <a:off x="5625353" y="51928059"/>
          <a:ext cx="2595335" cy="72066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24</xdr:col>
      <xdr:colOff>168089</xdr:colOff>
      <xdr:row>283</xdr:row>
      <xdr:rowOff>212912</xdr:rowOff>
    </xdr:from>
    <xdr:to>
      <xdr:col>37</xdr:col>
      <xdr:colOff>31106</xdr:colOff>
      <xdr:row>286</xdr:row>
      <xdr:rowOff>614435</xdr:rowOff>
    </xdr:to>
    <xdr:sp macro="" textlink="">
      <xdr:nvSpPr>
        <xdr:cNvPr id="11" name="角丸四角形 10"/>
        <xdr:cNvSpPr/>
      </xdr:nvSpPr>
      <xdr:spPr>
        <a:xfrm>
          <a:off x="5009030" y="54079588"/>
          <a:ext cx="2485194" cy="176864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145676</xdr:colOff>
      <xdr:row>283</xdr:row>
      <xdr:rowOff>156883</xdr:rowOff>
    </xdr:from>
    <xdr:to>
      <xdr:col>51</xdr:col>
      <xdr:colOff>14391</xdr:colOff>
      <xdr:row>286</xdr:row>
      <xdr:rowOff>548641</xdr:rowOff>
    </xdr:to>
    <xdr:sp macro="" textlink="">
      <xdr:nvSpPr>
        <xdr:cNvPr id="12" name="テキスト ボックス 11"/>
        <xdr:cNvSpPr txBox="1"/>
      </xdr:nvSpPr>
      <xdr:spPr>
        <a:xfrm>
          <a:off x="7608794" y="54023559"/>
          <a:ext cx="2793450" cy="1758876"/>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28</xdr:col>
      <xdr:colOff>0</xdr:colOff>
      <xdr:row>282</xdr:row>
      <xdr:rowOff>112059</xdr:rowOff>
    </xdr:from>
    <xdr:to>
      <xdr:col>36</xdr:col>
      <xdr:colOff>4010</xdr:colOff>
      <xdr:row>283</xdr:row>
      <xdr:rowOff>151074</xdr:rowOff>
    </xdr:to>
    <xdr:sp macro="" textlink="">
      <xdr:nvSpPr>
        <xdr:cNvPr id="13" name="テキスト ボックス 12"/>
        <xdr:cNvSpPr txBox="1"/>
      </xdr:nvSpPr>
      <xdr:spPr>
        <a:xfrm>
          <a:off x="5647765" y="53631353"/>
          <a:ext cx="1617657" cy="38639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56030</xdr:colOff>
      <xdr:row>281</xdr:row>
      <xdr:rowOff>302559</xdr:rowOff>
    </xdr:from>
    <xdr:to>
      <xdr:col>47</xdr:col>
      <xdr:colOff>60040</xdr:colOff>
      <xdr:row>282</xdr:row>
      <xdr:rowOff>341574</xdr:rowOff>
    </xdr:to>
    <xdr:sp macro="" textlink="">
      <xdr:nvSpPr>
        <xdr:cNvPr id="14" name="テキスト ボックス 13"/>
        <xdr:cNvSpPr txBox="1"/>
      </xdr:nvSpPr>
      <xdr:spPr>
        <a:xfrm>
          <a:off x="7922559" y="53474471"/>
          <a:ext cx="1617657" cy="38639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168088</xdr:colOff>
      <xdr:row>288</xdr:row>
      <xdr:rowOff>0</xdr:rowOff>
    </xdr:from>
    <xdr:to>
      <xdr:col>20</xdr:col>
      <xdr:colOff>177046</xdr:colOff>
      <xdr:row>292</xdr:row>
      <xdr:rowOff>113967</xdr:rowOff>
    </xdr:to>
    <xdr:sp macro="" textlink="">
      <xdr:nvSpPr>
        <xdr:cNvPr id="16" name="大かっこ 15"/>
        <xdr:cNvSpPr/>
      </xdr:nvSpPr>
      <xdr:spPr>
        <a:xfrm>
          <a:off x="1781735" y="56578500"/>
          <a:ext cx="2429429"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24</xdr:col>
      <xdr:colOff>112060</xdr:colOff>
      <xdr:row>287</xdr:row>
      <xdr:rowOff>593912</xdr:rowOff>
    </xdr:from>
    <xdr:to>
      <xdr:col>36</xdr:col>
      <xdr:colOff>121018</xdr:colOff>
      <xdr:row>292</xdr:row>
      <xdr:rowOff>35526</xdr:rowOff>
    </xdr:to>
    <xdr:sp macro="" textlink="">
      <xdr:nvSpPr>
        <xdr:cNvPr id="17" name="大かっこ 16"/>
        <xdr:cNvSpPr/>
      </xdr:nvSpPr>
      <xdr:spPr>
        <a:xfrm>
          <a:off x="4953001" y="56500059"/>
          <a:ext cx="2429429" cy="1537114"/>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38</xdr:col>
      <xdr:colOff>168087</xdr:colOff>
      <xdr:row>288</xdr:row>
      <xdr:rowOff>145676</xdr:rowOff>
    </xdr:from>
    <xdr:to>
      <xdr:col>49</xdr:col>
      <xdr:colOff>477687</xdr:colOff>
      <xdr:row>291</xdr:row>
      <xdr:rowOff>276671</xdr:rowOff>
    </xdr:to>
    <xdr:sp macro="" textlink="">
      <xdr:nvSpPr>
        <xdr:cNvPr id="19" name="テキスト ボックス 18"/>
        <xdr:cNvSpPr txBox="1"/>
      </xdr:nvSpPr>
      <xdr:spPr>
        <a:xfrm>
          <a:off x="7832911" y="56724176"/>
          <a:ext cx="2528364" cy="117314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67235</xdr:colOff>
      <xdr:row>292</xdr:row>
      <xdr:rowOff>156883</xdr:rowOff>
    </xdr:from>
    <xdr:to>
      <xdr:col>14</xdr:col>
      <xdr:colOff>74237</xdr:colOff>
      <xdr:row>295</xdr:row>
      <xdr:rowOff>26255</xdr:rowOff>
    </xdr:to>
    <xdr:cxnSp macro="">
      <xdr:nvCxnSpPr>
        <xdr:cNvPr id="20" name="直線矢印コネクタ 19"/>
        <xdr:cNvCxnSpPr/>
      </xdr:nvCxnSpPr>
      <xdr:spPr>
        <a:xfrm>
          <a:off x="2891117" y="58158530"/>
          <a:ext cx="7002" cy="81066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30</xdr:col>
      <xdr:colOff>100853</xdr:colOff>
      <xdr:row>292</xdr:row>
      <xdr:rowOff>156882</xdr:rowOff>
    </xdr:from>
    <xdr:to>
      <xdr:col>30</xdr:col>
      <xdr:colOff>107855</xdr:colOff>
      <xdr:row>295</xdr:row>
      <xdr:rowOff>26254</xdr:rowOff>
    </xdr:to>
    <xdr:cxnSp macro="">
      <xdr:nvCxnSpPr>
        <xdr:cNvPr id="21" name="直線矢印コネクタ 20"/>
        <xdr:cNvCxnSpPr/>
      </xdr:nvCxnSpPr>
      <xdr:spPr>
        <a:xfrm>
          <a:off x="6152029" y="58158529"/>
          <a:ext cx="7002" cy="81066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9</xdr:col>
      <xdr:colOff>123264</xdr:colOff>
      <xdr:row>296</xdr:row>
      <xdr:rowOff>33617</xdr:rowOff>
    </xdr:from>
    <xdr:to>
      <xdr:col>17</xdr:col>
      <xdr:colOff>166967</xdr:colOff>
      <xdr:row>297</xdr:row>
      <xdr:rowOff>98931</xdr:rowOff>
    </xdr:to>
    <xdr:sp macro="" textlink="">
      <xdr:nvSpPr>
        <xdr:cNvPr id="22" name="テキスト ボックス 21"/>
        <xdr:cNvSpPr txBox="1"/>
      </xdr:nvSpPr>
      <xdr:spPr>
        <a:xfrm>
          <a:off x="1938617" y="59290323"/>
          <a:ext cx="1657350" cy="3790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44823</xdr:colOff>
      <xdr:row>296</xdr:row>
      <xdr:rowOff>44823</xdr:rowOff>
    </xdr:from>
    <xdr:to>
      <xdr:col>34</xdr:col>
      <xdr:colOff>88526</xdr:colOff>
      <xdr:row>297</xdr:row>
      <xdr:rowOff>110137</xdr:rowOff>
    </xdr:to>
    <xdr:sp macro="" textlink="">
      <xdr:nvSpPr>
        <xdr:cNvPr id="23" name="テキスト ボックス 22"/>
        <xdr:cNvSpPr txBox="1"/>
      </xdr:nvSpPr>
      <xdr:spPr>
        <a:xfrm>
          <a:off x="5289176" y="59301529"/>
          <a:ext cx="1657350" cy="3790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112059</xdr:colOff>
      <xdr:row>297</xdr:row>
      <xdr:rowOff>156882</xdr:rowOff>
    </xdr:from>
    <xdr:to>
      <xdr:col>22</xdr:col>
      <xdr:colOff>48403</xdr:colOff>
      <xdr:row>303</xdr:row>
      <xdr:rowOff>284156</xdr:rowOff>
    </xdr:to>
    <xdr:sp macro="" textlink="">
      <xdr:nvSpPr>
        <xdr:cNvPr id="24" name="テキスト ボックス 23"/>
        <xdr:cNvSpPr txBox="1"/>
      </xdr:nvSpPr>
      <xdr:spPr>
        <a:xfrm>
          <a:off x="1524000" y="59727353"/>
          <a:ext cx="2961932" cy="2009862"/>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広域連合）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後期高齢者医療における低所得の被保険者等に対する保険料軽減に要する費用</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p>
      </xdr:txBody>
    </xdr:sp>
    <xdr:clientData/>
  </xdr:twoCellAnchor>
  <xdr:twoCellAnchor>
    <xdr:from>
      <xdr:col>24</xdr:col>
      <xdr:colOff>156882</xdr:colOff>
      <xdr:row>297</xdr:row>
      <xdr:rowOff>156882</xdr:rowOff>
    </xdr:from>
    <xdr:to>
      <xdr:col>39</xdr:col>
      <xdr:colOff>99147</xdr:colOff>
      <xdr:row>303</xdr:row>
      <xdr:rowOff>310553</xdr:rowOff>
    </xdr:to>
    <xdr:sp macro="" textlink="">
      <xdr:nvSpPr>
        <xdr:cNvPr id="25" name="テキスト ボックス 24"/>
        <xdr:cNvSpPr txBox="1"/>
      </xdr:nvSpPr>
      <xdr:spPr>
        <a:xfrm>
          <a:off x="4997823" y="59727353"/>
          <a:ext cx="2967853" cy="2036259"/>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baseline="0">
              <a:solidFill>
                <a:sysClr val="windowText" lastClr="000000"/>
              </a:solidFill>
              <a:effectLst/>
              <a:latin typeface="+mn-ea"/>
              <a:ea typeface="+mn-ea"/>
              <a:cs typeface="+mn-cs"/>
            </a:rPr>
            <a:t>57.8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364</v>
      </c>
      <c r="AJ2" s="853" t="s">
        <v>712</v>
      </c>
      <c r="AK2" s="853"/>
      <c r="AL2" s="853"/>
      <c r="AM2" s="853"/>
      <c r="AN2" s="90" t="s">
        <v>364</v>
      </c>
      <c r="AO2" s="853">
        <v>21</v>
      </c>
      <c r="AP2" s="853"/>
      <c r="AQ2" s="853"/>
      <c r="AR2" s="91" t="s">
        <v>364</v>
      </c>
      <c r="AS2" s="854">
        <v>338</v>
      </c>
      <c r="AT2" s="854"/>
      <c r="AU2" s="854"/>
      <c r="AV2" s="90" t="str">
        <f>IF(AW2="","","-")</f>
        <v/>
      </c>
      <c r="AW2" s="855"/>
      <c r="AX2" s="855"/>
    </row>
    <row r="3" spans="1:50" ht="21" customHeight="1" thickBot="1" x14ac:dyDescent="0.2">
      <c r="A3" s="856" t="s">
        <v>678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688</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689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690</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692</v>
      </c>
      <c r="T5" s="844"/>
      <c r="U5" s="844"/>
      <c r="V5" s="844"/>
      <c r="W5" s="844"/>
      <c r="X5" s="849"/>
      <c r="Y5" s="850" t="s">
        <v>3</v>
      </c>
      <c r="Z5" s="851"/>
      <c r="AA5" s="851"/>
      <c r="AB5" s="851"/>
      <c r="AC5" s="851"/>
      <c r="AD5" s="852"/>
      <c r="AE5" s="873" t="s">
        <v>693</v>
      </c>
      <c r="AF5" s="873"/>
      <c r="AG5" s="873"/>
      <c r="AH5" s="873"/>
      <c r="AI5" s="873"/>
      <c r="AJ5" s="873"/>
      <c r="AK5" s="873"/>
      <c r="AL5" s="873"/>
      <c r="AM5" s="873"/>
      <c r="AN5" s="873"/>
      <c r="AO5" s="873"/>
      <c r="AP5" s="874"/>
      <c r="AQ5" s="875" t="s">
        <v>801</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 customHeight="1" x14ac:dyDescent="0.15">
      <c r="A7" s="859" t="s">
        <v>20</v>
      </c>
      <c r="B7" s="860"/>
      <c r="C7" s="860"/>
      <c r="D7" s="860"/>
      <c r="E7" s="860"/>
      <c r="F7" s="861"/>
      <c r="G7" s="883" t="s">
        <v>694</v>
      </c>
      <c r="H7" s="884"/>
      <c r="I7" s="884"/>
      <c r="J7" s="884"/>
      <c r="K7" s="884"/>
      <c r="L7" s="884"/>
      <c r="M7" s="884"/>
      <c r="N7" s="884"/>
      <c r="O7" s="884"/>
      <c r="P7" s="884"/>
      <c r="Q7" s="884"/>
      <c r="R7" s="884"/>
      <c r="S7" s="884"/>
      <c r="T7" s="884"/>
      <c r="U7" s="884"/>
      <c r="V7" s="884"/>
      <c r="W7" s="884"/>
      <c r="X7" s="885"/>
      <c r="Y7" s="886" t="s">
        <v>349</v>
      </c>
      <c r="Z7" s="702"/>
      <c r="AA7" s="702"/>
      <c r="AB7" s="702"/>
      <c r="AC7" s="702"/>
      <c r="AD7" s="887"/>
      <c r="AE7" s="815" t="s">
        <v>779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高齢社会対策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37.5" customHeight="1" x14ac:dyDescent="0.15">
      <c r="A9" s="788" t="s">
        <v>21</v>
      </c>
      <c r="B9" s="789"/>
      <c r="C9" s="789"/>
      <c r="D9" s="789"/>
      <c r="E9" s="789"/>
      <c r="F9" s="789"/>
      <c r="G9" s="870" t="s">
        <v>695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69.95" customHeight="1" x14ac:dyDescent="0.15">
      <c r="A10" s="776" t="s">
        <v>28</v>
      </c>
      <c r="B10" s="777"/>
      <c r="C10" s="777"/>
      <c r="D10" s="777"/>
      <c r="E10" s="777"/>
      <c r="F10" s="777"/>
      <c r="G10" s="778" t="s">
        <v>789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交付</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7">
        <v>43026</v>
      </c>
      <c r="Q13" s="718"/>
      <c r="R13" s="718"/>
      <c r="S13" s="718"/>
      <c r="T13" s="718"/>
      <c r="U13" s="718"/>
      <c r="V13" s="719"/>
      <c r="W13" s="717">
        <v>13118</v>
      </c>
      <c r="X13" s="718"/>
      <c r="Y13" s="718"/>
      <c r="Z13" s="718"/>
      <c r="AA13" s="718"/>
      <c r="AB13" s="718"/>
      <c r="AC13" s="719"/>
      <c r="AD13" s="717">
        <v>78</v>
      </c>
      <c r="AE13" s="718"/>
      <c r="AF13" s="718"/>
      <c r="AG13" s="718"/>
      <c r="AH13" s="718"/>
      <c r="AI13" s="718"/>
      <c r="AJ13" s="719"/>
      <c r="AK13" s="717">
        <v>27</v>
      </c>
      <c r="AL13" s="718"/>
      <c r="AM13" s="718"/>
      <c r="AN13" s="718"/>
      <c r="AO13" s="718"/>
      <c r="AP13" s="718"/>
      <c r="AQ13" s="719"/>
      <c r="AR13" s="753">
        <v>13</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7" t="s">
        <v>696</v>
      </c>
      <c r="Q14" s="718"/>
      <c r="R14" s="718"/>
      <c r="S14" s="718"/>
      <c r="T14" s="718"/>
      <c r="U14" s="718"/>
      <c r="V14" s="719"/>
      <c r="W14" s="717" t="s">
        <v>696</v>
      </c>
      <c r="X14" s="718"/>
      <c r="Y14" s="718"/>
      <c r="Z14" s="718"/>
      <c r="AA14" s="718"/>
      <c r="AB14" s="718"/>
      <c r="AC14" s="719"/>
      <c r="AD14" s="717" t="s">
        <v>696</v>
      </c>
      <c r="AE14" s="718"/>
      <c r="AF14" s="718"/>
      <c r="AG14" s="718"/>
      <c r="AH14" s="718"/>
      <c r="AI14" s="718"/>
      <c r="AJ14" s="719"/>
      <c r="AK14" s="717" t="s">
        <v>696</v>
      </c>
      <c r="AL14" s="718"/>
      <c r="AM14" s="718"/>
      <c r="AN14" s="718"/>
      <c r="AO14" s="718"/>
      <c r="AP14" s="718"/>
      <c r="AQ14" s="719"/>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7" t="s">
        <v>696</v>
      </c>
      <c r="Q15" s="718"/>
      <c r="R15" s="718"/>
      <c r="S15" s="718"/>
      <c r="T15" s="718"/>
      <c r="U15" s="718"/>
      <c r="V15" s="719"/>
      <c r="W15" s="717" t="s">
        <v>696</v>
      </c>
      <c r="X15" s="718"/>
      <c r="Y15" s="718"/>
      <c r="Z15" s="718"/>
      <c r="AA15" s="718"/>
      <c r="AB15" s="718"/>
      <c r="AC15" s="719"/>
      <c r="AD15" s="717" t="s">
        <v>696</v>
      </c>
      <c r="AE15" s="718"/>
      <c r="AF15" s="718"/>
      <c r="AG15" s="718"/>
      <c r="AH15" s="718"/>
      <c r="AI15" s="718"/>
      <c r="AJ15" s="719"/>
      <c r="AK15" s="717" t="s">
        <v>696</v>
      </c>
      <c r="AL15" s="718"/>
      <c r="AM15" s="718"/>
      <c r="AN15" s="718"/>
      <c r="AO15" s="718"/>
      <c r="AP15" s="718"/>
      <c r="AQ15" s="719"/>
      <c r="AR15" s="717"/>
      <c r="AS15" s="718"/>
      <c r="AT15" s="718"/>
      <c r="AU15" s="718"/>
      <c r="AV15" s="718"/>
      <c r="AW15" s="718"/>
      <c r="AX15" s="826"/>
    </row>
    <row r="16" spans="1:50" ht="21" customHeight="1" x14ac:dyDescent="0.15">
      <c r="A16" s="322"/>
      <c r="B16" s="323"/>
      <c r="C16" s="323"/>
      <c r="D16" s="323"/>
      <c r="E16" s="323"/>
      <c r="F16" s="324"/>
      <c r="G16" s="807"/>
      <c r="H16" s="808"/>
      <c r="I16" s="800" t="s">
        <v>49</v>
      </c>
      <c r="J16" s="813"/>
      <c r="K16" s="813"/>
      <c r="L16" s="813"/>
      <c r="M16" s="813"/>
      <c r="N16" s="813"/>
      <c r="O16" s="814"/>
      <c r="P16" s="717" t="s">
        <v>696</v>
      </c>
      <c r="Q16" s="718"/>
      <c r="R16" s="718"/>
      <c r="S16" s="718"/>
      <c r="T16" s="718"/>
      <c r="U16" s="718"/>
      <c r="V16" s="719"/>
      <c r="W16" s="717" t="s">
        <v>696</v>
      </c>
      <c r="X16" s="718"/>
      <c r="Y16" s="718"/>
      <c r="Z16" s="718"/>
      <c r="AA16" s="718"/>
      <c r="AB16" s="718"/>
      <c r="AC16" s="719"/>
      <c r="AD16" s="717" t="s">
        <v>696</v>
      </c>
      <c r="AE16" s="718"/>
      <c r="AF16" s="718"/>
      <c r="AG16" s="718"/>
      <c r="AH16" s="718"/>
      <c r="AI16" s="718"/>
      <c r="AJ16" s="719"/>
      <c r="AK16" s="717" t="s">
        <v>696</v>
      </c>
      <c r="AL16" s="718"/>
      <c r="AM16" s="718"/>
      <c r="AN16" s="718"/>
      <c r="AO16" s="718"/>
      <c r="AP16" s="718"/>
      <c r="AQ16" s="719"/>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7" t="s">
        <v>696</v>
      </c>
      <c r="Q17" s="718"/>
      <c r="R17" s="718"/>
      <c r="S17" s="718"/>
      <c r="T17" s="718"/>
      <c r="U17" s="718"/>
      <c r="V17" s="719"/>
      <c r="W17" s="717" t="s">
        <v>696</v>
      </c>
      <c r="X17" s="718"/>
      <c r="Y17" s="718"/>
      <c r="Z17" s="718"/>
      <c r="AA17" s="718"/>
      <c r="AB17" s="718"/>
      <c r="AC17" s="719"/>
      <c r="AD17" s="717" t="s">
        <v>696</v>
      </c>
      <c r="AE17" s="718"/>
      <c r="AF17" s="718"/>
      <c r="AG17" s="718"/>
      <c r="AH17" s="718"/>
      <c r="AI17" s="718"/>
      <c r="AJ17" s="719"/>
      <c r="AK17" s="717" t="s">
        <v>696</v>
      </c>
      <c r="AL17" s="718"/>
      <c r="AM17" s="718"/>
      <c r="AN17" s="718"/>
      <c r="AO17" s="718"/>
      <c r="AP17" s="718"/>
      <c r="AQ17" s="719"/>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43026</v>
      </c>
      <c r="Q18" s="797"/>
      <c r="R18" s="797"/>
      <c r="S18" s="797"/>
      <c r="T18" s="797"/>
      <c r="U18" s="797"/>
      <c r="V18" s="798"/>
      <c r="W18" s="796">
        <f>SUM(W13:AC17)</f>
        <v>13118</v>
      </c>
      <c r="X18" s="797"/>
      <c r="Y18" s="797"/>
      <c r="Z18" s="797"/>
      <c r="AA18" s="797"/>
      <c r="AB18" s="797"/>
      <c r="AC18" s="798"/>
      <c r="AD18" s="796">
        <f>SUM(AD13:AJ17)</f>
        <v>78</v>
      </c>
      <c r="AE18" s="797"/>
      <c r="AF18" s="797"/>
      <c r="AG18" s="797"/>
      <c r="AH18" s="797"/>
      <c r="AI18" s="797"/>
      <c r="AJ18" s="798"/>
      <c r="AK18" s="796">
        <f>SUM(AK13:AQ17)</f>
        <v>27</v>
      </c>
      <c r="AL18" s="797"/>
      <c r="AM18" s="797"/>
      <c r="AN18" s="797"/>
      <c r="AO18" s="797"/>
      <c r="AP18" s="797"/>
      <c r="AQ18" s="798"/>
      <c r="AR18" s="796">
        <f>SUM(AR13:AX17)</f>
        <v>13</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7">
        <v>43008</v>
      </c>
      <c r="Q19" s="718"/>
      <c r="R19" s="718"/>
      <c r="S19" s="718"/>
      <c r="T19" s="718"/>
      <c r="U19" s="718"/>
      <c r="V19" s="719"/>
      <c r="W19" s="717">
        <v>13000</v>
      </c>
      <c r="X19" s="718"/>
      <c r="Y19" s="718"/>
      <c r="Z19" s="718"/>
      <c r="AA19" s="718"/>
      <c r="AB19" s="718"/>
      <c r="AC19" s="719"/>
      <c r="AD19" s="717">
        <v>66</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0.99958164830567564</v>
      </c>
      <c r="Q20" s="764"/>
      <c r="R20" s="764"/>
      <c r="S20" s="764"/>
      <c r="T20" s="764"/>
      <c r="U20" s="764"/>
      <c r="V20" s="764"/>
      <c r="W20" s="764">
        <f>IF(W18=0, "-", SUM(W19)/W18)</f>
        <v>0.99100472633023329</v>
      </c>
      <c r="X20" s="764"/>
      <c r="Y20" s="764"/>
      <c r="Z20" s="764"/>
      <c r="AA20" s="764"/>
      <c r="AB20" s="764"/>
      <c r="AC20" s="764"/>
      <c r="AD20" s="764">
        <f>IF(AD18=0, "-", SUM(AD19)/AD18)</f>
        <v>0.84615384615384615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317</v>
      </c>
      <c r="H21" s="763"/>
      <c r="I21" s="763"/>
      <c r="J21" s="763"/>
      <c r="K21" s="763"/>
      <c r="L21" s="763"/>
      <c r="M21" s="763"/>
      <c r="N21" s="763"/>
      <c r="O21" s="763"/>
      <c r="P21" s="764">
        <f>IF(P19=0, "-", SUM(P19)/SUM(P13,P14))</f>
        <v>0.99958164830567564</v>
      </c>
      <c r="Q21" s="764"/>
      <c r="R21" s="764"/>
      <c r="S21" s="764"/>
      <c r="T21" s="764"/>
      <c r="U21" s="764"/>
      <c r="V21" s="764"/>
      <c r="W21" s="764">
        <f>IF(W19=0, "-", SUM(W19)/SUM(W13,W14))</f>
        <v>0.99100472633023329</v>
      </c>
      <c r="X21" s="764"/>
      <c r="Y21" s="764"/>
      <c r="Z21" s="764"/>
      <c r="AA21" s="764"/>
      <c r="AB21" s="764"/>
      <c r="AC21" s="764"/>
      <c r="AD21" s="764">
        <f>IF(AD19=0, "-", SUM(AD19)/SUM(AD13,AD14))</f>
        <v>0.84615384615384615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673</v>
      </c>
      <c r="B22" s="724"/>
      <c r="C22" s="724"/>
      <c r="D22" s="724"/>
      <c r="E22" s="724"/>
      <c r="F22" s="725"/>
      <c r="G22" s="729" t="s">
        <v>306</v>
      </c>
      <c r="H22" s="565"/>
      <c r="I22" s="565"/>
      <c r="J22" s="565"/>
      <c r="K22" s="565"/>
      <c r="L22" s="565"/>
      <c r="M22" s="565"/>
      <c r="N22" s="565"/>
      <c r="O22" s="566"/>
      <c r="P22" s="730" t="s">
        <v>671</v>
      </c>
      <c r="Q22" s="565"/>
      <c r="R22" s="565"/>
      <c r="S22" s="565"/>
      <c r="T22" s="565"/>
      <c r="U22" s="565"/>
      <c r="V22" s="566"/>
      <c r="W22" s="730" t="s">
        <v>672</v>
      </c>
      <c r="X22" s="565"/>
      <c r="Y22" s="565"/>
      <c r="Z22" s="565"/>
      <c r="AA22" s="565"/>
      <c r="AB22" s="565"/>
      <c r="AC22" s="566"/>
      <c r="AD22" s="730" t="s">
        <v>305</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6"/>
      <c r="B23" s="727"/>
      <c r="C23" s="727"/>
      <c r="D23" s="727"/>
      <c r="E23" s="727"/>
      <c r="F23" s="728"/>
      <c r="G23" s="750" t="s">
        <v>689</v>
      </c>
      <c r="H23" s="751"/>
      <c r="I23" s="751"/>
      <c r="J23" s="751"/>
      <c r="K23" s="751"/>
      <c r="L23" s="751"/>
      <c r="M23" s="751"/>
      <c r="N23" s="751"/>
      <c r="O23" s="752"/>
      <c r="P23" s="753">
        <v>27</v>
      </c>
      <c r="Q23" s="754"/>
      <c r="R23" s="754"/>
      <c r="S23" s="754"/>
      <c r="T23" s="754"/>
      <c r="U23" s="754"/>
      <c r="V23" s="755"/>
      <c r="W23" s="753">
        <v>13</v>
      </c>
      <c r="X23" s="754"/>
      <c r="Y23" s="754"/>
      <c r="Z23" s="754"/>
      <c r="AA23" s="754"/>
      <c r="AB23" s="754"/>
      <c r="AC23" s="755"/>
      <c r="AD23" s="756" t="s">
        <v>802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3" t="s">
        <v>18</v>
      </c>
      <c r="H29" s="737"/>
      <c r="I29" s="737"/>
      <c r="J29" s="737"/>
      <c r="K29" s="737"/>
      <c r="L29" s="737"/>
      <c r="M29" s="737"/>
      <c r="N29" s="737"/>
      <c r="O29" s="738"/>
      <c r="P29" s="739">
        <f>AK13</f>
        <v>27</v>
      </c>
      <c r="Q29" s="740"/>
      <c r="R29" s="740"/>
      <c r="S29" s="740"/>
      <c r="T29" s="740"/>
      <c r="U29" s="740"/>
      <c r="V29" s="741"/>
      <c r="W29" s="742">
        <f>AR13</f>
        <v>13</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27" customHeight="1" x14ac:dyDescent="0.15">
      <c r="A30" s="745" t="s">
        <v>660</v>
      </c>
      <c r="B30" s="746"/>
      <c r="C30" s="746"/>
      <c r="D30" s="746"/>
      <c r="E30" s="746"/>
      <c r="F30" s="747"/>
      <c r="G30" s="748" t="s">
        <v>782</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3" t="s">
        <v>661</v>
      </c>
      <c r="B31" s="168"/>
      <c r="C31" s="168"/>
      <c r="D31" s="168"/>
      <c r="E31" s="168"/>
      <c r="F31" s="169"/>
      <c r="G31" s="704" t="s">
        <v>653</v>
      </c>
      <c r="H31" s="705"/>
      <c r="I31" s="705"/>
      <c r="J31" s="705"/>
      <c r="K31" s="705"/>
      <c r="L31" s="705"/>
      <c r="M31" s="705"/>
      <c r="N31" s="705"/>
      <c r="O31" s="705"/>
      <c r="P31" s="706" t="s">
        <v>652</v>
      </c>
      <c r="Q31" s="705"/>
      <c r="R31" s="705"/>
      <c r="S31" s="705"/>
      <c r="T31" s="705"/>
      <c r="U31" s="705"/>
      <c r="V31" s="705"/>
      <c r="W31" s="705"/>
      <c r="X31" s="707"/>
      <c r="Y31" s="708"/>
      <c r="Z31" s="709"/>
      <c r="AA31" s="710"/>
      <c r="AB31" s="641" t="s">
        <v>11</v>
      </c>
      <c r="AC31" s="641"/>
      <c r="AD31" s="641"/>
      <c r="AE31" s="131" t="s">
        <v>497</v>
      </c>
      <c r="AF31" s="711"/>
      <c r="AG31" s="711"/>
      <c r="AH31" s="712"/>
      <c r="AI31" s="131" t="s">
        <v>649</v>
      </c>
      <c r="AJ31" s="711"/>
      <c r="AK31" s="711"/>
      <c r="AL31" s="712"/>
      <c r="AM31" s="131" t="s">
        <v>465</v>
      </c>
      <c r="AN31" s="711"/>
      <c r="AO31" s="711"/>
      <c r="AP31" s="712"/>
      <c r="AQ31" s="638" t="s">
        <v>496</v>
      </c>
      <c r="AR31" s="639"/>
      <c r="AS31" s="639"/>
      <c r="AT31" s="640"/>
      <c r="AU31" s="638" t="s">
        <v>674</v>
      </c>
      <c r="AV31" s="639"/>
      <c r="AW31" s="639"/>
      <c r="AX31" s="648"/>
    </row>
    <row r="32" spans="1:50" ht="23.25" customHeight="1" x14ac:dyDescent="0.15">
      <c r="A32" s="663"/>
      <c r="B32" s="168"/>
      <c r="C32" s="168"/>
      <c r="D32" s="168"/>
      <c r="E32" s="168"/>
      <c r="F32" s="169"/>
      <c r="G32" s="713" t="s">
        <v>720</v>
      </c>
      <c r="H32" s="650"/>
      <c r="I32" s="650"/>
      <c r="J32" s="650"/>
      <c r="K32" s="650"/>
      <c r="L32" s="650"/>
      <c r="M32" s="650"/>
      <c r="N32" s="650"/>
      <c r="O32" s="650"/>
      <c r="P32" s="653" t="s">
        <v>698</v>
      </c>
      <c r="Q32" s="654"/>
      <c r="R32" s="654"/>
      <c r="S32" s="654"/>
      <c r="T32" s="654"/>
      <c r="U32" s="654"/>
      <c r="V32" s="654"/>
      <c r="W32" s="654"/>
      <c r="X32" s="655"/>
      <c r="Y32" s="659" t="s">
        <v>52</v>
      </c>
      <c r="Z32" s="660"/>
      <c r="AA32" s="661"/>
      <c r="AB32" s="662" t="s">
        <v>699</v>
      </c>
      <c r="AC32" s="662"/>
      <c r="AD32" s="662"/>
      <c r="AE32" s="631">
        <v>42134</v>
      </c>
      <c r="AF32" s="631"/>
      <c r="AG32" s="631"/>
      <c r="AH32" s="631"/>
      <c r="AI32" s="631">
        <v>12718</v>
      </c>
      <c r="AJ32" s="631"/>
      <c r="AK32" s="631"/>
      <c r="AL32" s="631"/>
      <c r="AM32" s="109">
        <v>0</v>
      </c>
      <c r="AN32" s="110"/>
      <c r="AO32" s="110"/>
      <c r="AP32" s="111"/>
      <c r="AQ32" s="109" t="s">
        <v>696</v>
      </c>
      <c r="AR32" s="110"/>
      <c r="AS32" s="110"/>
      <c r="AT32" s="111"/>
      <c r="AU32" s="109" t="s">
        <v>696</v>
      </c>
      <c r="AV32" s="110"/>
      <c r="AW32" s="110"/>
      <c r="AX32" s="111"/>
    </row>
    <row r="33" spans="1:51" ht="55.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v>41919</v>
      </c>
      <c r="AF33" s="631"/>
      <c r="AG33" s="631"/>
      <c r="AH33" s="631"/>
      <c r="AI33" s="631">
        <v>12718</v>
      </c>
      <c r="AJ33" s="631"/>
      <c r="AK33" s="631"/>
      <c r="AL33" s="631"/>
      <c r="AM33" s="677">
        <v>0</v>
      </c>
      <c r="AN33" s="677"/>
      <c r="AO33" s="677"/>
      <c r="AP33" s="677"/>
      <c r="AQ33" s="631">
        <v>0</v>
      </c>
      <c r="AR33" s="631"/>
      <c r="AS33" s="631"/>
      <c r="AT33" s="631"/>
      <c r="AU33" s="109" t="s">
        <v>696</v>
      </c>
      <c r="AV33" s="110"/>
      <c r="AW33" s="110"/>
      <c r="AX33" s="111"/>
    </row>
    <row r="34" spans="1:51" ht="23.25" customHeight="1" x14ac:dyDescent="0.15">
      <c r="A34" s="695" t="s">
        <v>662</v>
      </c>
      <c r="B34" s="696"/>
      <c r="C34" s="696"/>
      <c r="D34" s="696"/>
      <c r="E34" s="696"/>
      <c r="F34" s="697"/>
      <c r="G34" s="191" t="s">
        <v>663</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497</v>
      </c>
      <c r="AF34" s="191"/>
      <c r="AG34" s="191"/>
      <c r="AH34" s="192"/>
      <c r="AI34" s="190" t="s">
        <v>649</v>
      </c>
      <c r="AJ34" s="191"/>
      <c r="AK34" s="191"/>
      <c r="AL34" s="192"/>
      <c r="AM34" s="190" t="s">
        <v>465</v>
      </c>
      <c r="AN34" s="191"/>
      <c r="AO34" s="191"/>
      <c r="AP34" s="192"/>
      <c r="AQ34" s="642" t="s">
        <v>675</v>
      </c>
      <c r="AR34" s="643"/>
      <c r="AS34" s="643"/>
      <c r="AT34" s="643"/>
      <c r="AU34" s="643"/>
      <c r="AV34" s="643"/>
      <c r="AW34" s="643"/>
      <c r="AX34" s="644"/>
    </row>
    <row r="35" spans="1:51" ht="23.25" customHeight="1" x14ac:dyDescent="0.15">
      <c r="A35" s="698"/>
      <c r="B35" s="699"/>
      <c r="C35" s="699"/>
      <c r="D35" s="699"/>
      <c r="E35" s="699"/>
      <c r="F35" s="700"/>
      <c r="G35" s="667" t="s">
        <v>786</v>
      </c>
      <c r="H35" s="668"/>
      <c r="I35" s="668"/>
      <c r="J35" s="668"/>
      <c r="K35" s="668"/>
      <c r="L35" s="668"/>
      <c r="M35" s="668"/>
      <c r="N35" s="668"/>
      <c r="O35" s="668"/>
      <c r="P35" s="668"/>
      <c r="Q35" s="668"/>
      <c r="R35" s="668"/>
      <c r="S35" s="668"/>
      <c r="T35" s="668"/>
      <c r="U35" s="668"/>
      <c r="V35" s="668"/>
      <c r="W35" s="668"/>
      <c r="X35" s="668"/>
      <c r="Y35" s="671" t="s">
        <v>662</v>
      </c>
      <c r="Z35" s="672"/>
      <c r="AA35" s="673"/>
      <c r="AB35" s="674" t="s">
        <v>700</v>
      </c>
      <c r="AC35" s="675"/>
      <c r="AD35" s="676"/>
      <c r="AE35" s="677">
        <v>5626</v>
      </c>
      <c r="AF35" s="677"/>
      <c r="AG35" s="677"/>
      <c r="AH35" s="677"/>
      <c r="AI35" s="677">
        <v>3428</v>
      </c>
      <c r="AJ35" s="677"/>
      <c r="AK35" s="677"/>
      <c r="AL35" s="677"/>
      <c r="AM35" s="677">
        <v>0</v>
      </c>
      <c r="AN35" s="677"/>
      <c r="AO35" s="677"/>
      <c r="AP35" s="677"/>
      <c r="AQ35" s="108" t="s">
        <v>714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665</v>
      </c>
      <c r="Z36" s="664"/>
      <c r="AA36" s="665"/>
      <c r="AB36" s="627" t="s">
        <v>701</v>
      </c>
      <c r="AC36" s="628"/>
      <c r="AD36" s="629"/>
      <c r="AE36" s="630" t="s">
        <v>702</v>
      </c>
      <c r="AF36" s="630"/>
      <c r="AG36" s="630"/>
      <c r="AH36" s="630"/>
      <c r="AI36" s="630" t="s">
        <v>703</v>
      </c>
      <c r="AJ36" s="630"/>
      <c r="AK36" s="630"/>
      <c r="AL36" s="630"/>
      <c r="AM36" s="630" t="s">
        <v>713</v>
      </c>
      <c r="AN36" s="630"/>
      <c r="AO36" s="630"/>
      <c r="AP36" s="630"/>
      <c r="AQ36" s="714" t="s">
        <v>714</v>
      </c>
      <c r="AR36" s="715"/>
      <c r="AS36" s="715"/>
      <c r="AT36" s="715"/>
      <c r="AU36" s="715"/>
      <c r="AV36" s="715"/>
      <c r="AW36" s="715"/>
      <c r="AX36" s="716"/>
    </row>
    <row r="37" spans="1:51" ht="18.75" customHeight="1" x14ac:dyDescent="0.15">
      <c r="A37" s="683" t="s">
        <v>313</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497</v>
      </c>
      <c r="AF37" s="625"/>
      <c r="AG37" s="625"/>
      <c r="AH37" s="626"/>
      <c r="AI37" s="693" t="s">
        <v>649</v>
      </c>
      <c r="AJ37" s="693"/>
      <c r="AK37" s="693"/>
      <c r="AL37" s="624"/>
      <c r="AM37" s="693" t="s">
        <v>465</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v>4</v>
      </c>
      <c r="AV38" s="141"/>
      <c r="AW38" s="123" t="s">
        <v>170</v>
      </c>
      <c r="AX38" s="144"/>
    </row>
    <row r="39" spans="1:51" ht="23.25" customHeight="1" x14ac:dyDescent="0.15">
      <c r="A39" s="689"/>
      <c r="B39" s="687"/>
      <c r="C39" s="687"/>
      <c r="D39" s="687"/>
      <c r="E39" s="687"/>
      <c r="F39" s="688"/>
      <c r="G39" s="193" t="s">
        <v>716</v>
      </c>
      <c r="H39" s="194"/>
      <c r="I39" s="194"/>
      <c r="J39" s="194"/>
      <c r="K39" s="194"/>
      <c r="L39" s="194"/>
      <c r="M39" s="194"/>
      <c r="N39" s="194"/>
      <c r="O39" s="195"/>
      <c r="P39" s="146" t="s">
        <v>717</v>
      </c>
      <c r="Q39" s="146"/>
      <c r="R39" s="146"/>
      <c r="S39" s="146"/>
      <c r="T39" s="146"/>
      <c r="U39" s="146"/>
      <c r="V39" s="146"/>
      <c r="W39" s="146"/>
      <c r="X39" s="147"/>
      <c r="Y39" s="234" t="s">
        <v>12</v>
      </c>
      <c r="Z39" s="235"/>
      <c r="AA39" s="236"/>
      <c r="AB39" s="163" t="s">
        <v>697</v>
      </c>
      <c r="AC39" s="163"/>
      <c r="AD39" s="163"/>
      <c r="AE39" s="108">
        <v>745</v>
      </c>
      <c r="AF39" s="102"/>
      <c r="AG39" s="102"/>
      <c r="AH39" s="102"/>
      <c r="AI39" s="108">
        <v>371</v>
      </c>
      <c r="AJ39" s="102"/>
      <c r="AK39" s="102"/>
      <c r="AL39" s="102"/>
      <c r="AM39" s="108">
        <v>0</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v>745</v>
      </c>
      <c r="AF40" s="102"/>
      <c r="AG40" s="102"/>
      <c r="AH40" s="102"/>
      <c r="AI40" s="108">
        <v>371</v>
      </c>
      <c r="AJ40" s="102"/>
      <c r="AK40" s="102"/>
      <c r="AL40" s="102"/>
      <c r="AM40" s="108">
        <v>0</v>
      </c>
      <c r="AN40" s="102"/>
      <c r="AO40" s="102"/>
      <c r="AP40" s="102"/>
      <c r="AQ40" s="109" t="s">
        <v>696</v>
      </c>
      <c r="AR40" s="110"/>
      <c r="AS40" s="110"/>
      <c r="AT40" s="111"/>
      <c r="AU40" s="102">
        <v>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0</v>
      </c>
      <c r="AN41" s="102"/>
      <c r="AO41" s="102"/>
      <c r="AP41" s="102"/>
      <c r="AQ41" s="109" t="s">
        <v>696</v>
      </c>
      <c r="AR41" s="110"/>
      <c r="AS41" s="110"/>
      <c r="AT41" s="111"/>
      <c r="AU41" s="102" t="s">
        <v>696</v>
      </c>
      <c r="AV41" s="102"/>
      <c r="AW41" s="102"/>
      <c r="AX41" s="103"/>
    </row>
    <row r="42" spans="1:51" ht="23.25" customHeight="1" x14ac:dyDescent="0.15">
      <c r="A42" s="202" t="s">
        <v>340</v>
      </c>
      <c r="B42" s="165"/>
      <c r="C42" s="165"/>
      <c r="D42" s="165"/>
      <c r="E42" s="165"/>
      <c r="F42" s="166"/>
      <c r="G42" s="204" t="s">
        <v>718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5" t="s">
        <v>660</v>
      </c>
      <c r="B64" s="746"/>
      <c r="C64" s="746"/>
      <c r="D64" s="746"/>
      <c r="E64" s="746"/>
      <c r="F64" s="747"/>
      <c r="G64" s="748" t="s">
        <v>790</v>
      </c>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1</v>
      </c>
    </row>
    <row r="65" spans="1:51" ht="31.5" customHeight="1" x14ac:dyDescent="0.15">
      <c r="A65" s="663" t="s">
        <v>661</v>
      </c>
      <c r="B65" s="168"/>
      <c r="C65" s="168"/>
      <c r="D65" s="168"/>
      <c r="E65" s="168"/>
      <c r="F65" s="169"/>
      <c r="G65" s="704" t="s">
        <v>653</v>
      </c>
      <c r="H65" s="705"/>
      <c r="I65" s="705"/>
      <c r="J65" s="705"/>
      <c r="K65" s="705"/>
      <c r="L65" s="705"/>
      <c r="M65" s="705"/>
      <c r="N65" s="705"/>
      <c r="O65" s="705"/>
      <c r="P65" s="706" t="s">
        <v>652</v>
      </c>
      <c r="Q65" s="705"/>
      <c r="R65" s="705"/>
      <c r="S65" s="705"/>
      <c r="T65" s="705"/>
      <c r="U65" s="705"/>
      <c r="V65" s="705"/>
      <c r="W65" s="705"/>
      <c r="X65" s="707"/>
      <c r="Y65" s="708"/>
      <c r="Z65" s="709"/>
      <c r="AA65" s="710"/>
      <c r="AB65" s="641" t="s">
        <v>11</v>
      </c>
      <c r="AC65" s="641"/>
      <c r="AD65" s="641"/>
      <c r="AE65" s="131" t="s">
        <v>497</v>
      </c>
      <c r="AF65" s="711"/>
      <c r="AG65" s="711"/>
      <c r="AH65" s="712"/>
      <c r="AI65" s="131" t="s">
        <v>649</v>
      </c>
      <c r="AJ65" s="711"/>
      <c r="AK65" s="711"/>
      <c r="AL65" s="712"/>
      <c r="AM65" s="131" t="s">
        <v>465</v>
      </c>
      <c r="AN65" s="711"/>
      <c r="AO65" s="711"/>
      <c r="AP65" s="712"/>
      <c r="AQ65" s="638" t="s">
        <v>496</v>
      </c>
      <c r="AR65" s="639"/>
      <c r="AS65" s="639"/>
      <c r="AT65" s="640"/>
      <c r="AU65" s="638" t="s">
        <v>674</v>
      </c>
      <c r="AV65" s="639"/>
      <c r="AW65" s="639"/>
      <c r="AX65" s="648"/>
      <c r="AY65">
        <f>COUNTA($G$66)</f>
        <v>1</v>
      </c>
    </row>
    <row r="66" spans="1:51" ht="45" customHeight="1" x14ac:dyDescent="0.15">
      <c r="A66" s="663"/>
      <c r="B66" s="168"/>
      <c r="C66" s="168"/>
      <c r="D66" s="168"/>
      <c r="E66" s="168"/>
      <c r="F66" s="169"/>
      <c r="G66" s="713" t="s">
        <v>737</v>
      </c>
      <c r="H66" s="650"/>
      <c r="I66" s="650"/>
      <c r="J66" s="650"/>
      <c r="K66" s="650"/>
      <c r="L66" s="650"/>
      <c r="M66" s="650"/>
      <c r="N66" s="650"/>
      <c r="O66" s="650"/>
      <c r="P66" s="400" t="s">
        <v>736</v>
      </c>
      <c r="Q66" s="654"/>
      <c r="R66" s="654"/>
      <c r="S66" s="654"/>
      <c r="T66" s="654"/>
      <c r="U66" s="654"/>
      <c r="V66" s="654"/>
      <c r="W66" s="654"/>
      <c r="X66" s="655"/>
      <c r="Y66" s="659" t="s">
        <v>52</v>
      </c>
      <c r="Z66" s="660"/>
      <c r="AA66" s="661"/>
      <c r="AB66" s="662" t="s">
        <v>699</v>
      </c>
      <c r="AC66" s="662"/>
      <c r="AD66" s="662"/>
      <c r="AE66" s="631">
        <v>892</v>
      </c>
      <c r="AF66" s="631"/>
      <c r="AG66" s="631"/>
      <c r="AH66" s="631"/>
      <c r="AI66" s="631">
        <v>282</v>
      </c>
      <c r="AJ66" s="631"/>
      <c r="AK66" s="631"/>
      <c r="AL66" s="631"/>
      <c r="AM66" s="631">
        <v>65</v>
      </c>
      <c r="AN66" s="631"/>
      <c r="AO66" s="631"/>
      <c r="AP66" s="631"/>
      <c r="AQ66" s="677" t="s">
        <v>780</v>
      </c>
      <c r="AR66" s="631"/>
      <c r="AS66" s="631"/>
      <c r="AT66" s="631"/>
      <c r="AU66" s="108" t="s">
        <v>780</v>
      </c>
      <c r="AV66" s="633"/>
      <c r="AW66" s="633"/>
      <c r="AX66" s="634"/>
      <c r="AY66">
        <f>$AY$65</f>
        <v>1</v>
      </c>
    </row>
    <row r="67" spans="1:51" ht="4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699</v>
      </c>
      <c r="AC67" s="662"/>
      <c r="AD67" s="662"/>
      <c r="AE67" s="631">
        <v>1107</v>
      </c>
      <c r="AF67" s="631"/>
      <c r="AG67" s="631"/>
      <c r="AH67" s="631"/>
      <c r="AI67" s="631">
        <v>400</v>
      </c>
      <c r="AJ67" s="631"/>
      <c r="AK67" s="631"/>
      <c r="AL67" s="631"/>
      <c r="AM67" s="631">
        <v>78</v>
      </c>
      <c r="AN67" s="631"/>
      <c r="AO67" s="631"/>
      <c r="AP67" s="631"/>
      <c r="AQ67" s="631">
        <v>27</v>
      </c>
      <c r="AR67" s="631"/>
      <c r="AS67" s="631"/>
      <c r="AT67" s="631"/>
      <c r="AU67" s="108">
        <v>13</v>
      </c>
      <c r="AV67" s="633"/>
      <c r="AW67" s="633"/>
      <c r="AX67" s="634"/>
      <c r="AY67">
        <f>$AY$65</f>
        <v>1</v>
      </c>
    </row>
    <row r="68" spans="1:51" ht="23.25" customHeight="1" x14ac:dyDescent="0.15">
      <c r="A68" s="695" t="s">
        <v>662</v>
      </c>
      <c r="B68" s="696"/>
      <c r="C68" s="696"/>
      <c r="D68" s="696"/>
      <c r="E68" s="696"/>
      <c r="F68" s="697"/>
      <c r="G68" s="191" t="s">
        <v>663</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497</v>
      </c>
      <c r="AF68" s="134"/>
      <c r="AG68" s="134"/>
      <c r="AH68" s="134"/>
      <c r="AI68" s="134" t="s">
        <v>649</v>
      </c>
      <c r="AJ68" s="134"/>
      <c r="AK68" s="134"/>
      <c r="AL68" s="134"/>
      <c r="AM68" s="134" t="s">
        <v>465</v>
      </c>
      <c r="AN68" s="134"/>
      <c r="AO68" s="134"/>
      <c r="AP68" s="134"/>
      <c r="AQ68" s="642" t="s">
        <v>675</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787</v>
      </c>
      <c r="H69" s="668"/>
      <c r="I69" s="668"/>
      <c r="J69" s="668"/>
      <c r="K69" s="668"/>
      <c r="L69" s="668"/>
      <c r="M69" s="668"/>
      <c r="N69" s="668"/>
      <c r="O69" s="668"/>
      <c r="P69" s="668"/>
      <c r="Q69" s="668"/>
      <c r="R69" s="668"/>
      <c r="S69" s="668"/>
      <c r="T69" s="668"/>
      <c r="U69" s="668"/>
      <c r="V69" s="668"/>
      <c r="W69" s="668"/>
      <c r="X69" s="668"/>
      <c r="Y69" s="671" t="s">
        <v>662</v>
      </c>
      <c r="Z69" s="672"/>
      <c r="AA69" s="673"/>
      <c r="AB69" s="674" t="s">
        <v>700</v>
      </c>
      <c r="AC69" s="675"/>
      <c r="AD69" s="676"/>
      <c r="AE69" s="677" t="s">
        <v>696</v>
      </c>
      <c r="AF69" s="677"/>
      <c r="AG69" s="677"/>
      <c r="AH69" s="677"/>
      <c r="AI69" s="677" t="s">
        <v>696</v>
      </c>
      <c r="AJ69" s="677"/>
      <c r="AK69" s="677"/>
      <c r="AL69" s="677"/>
      <c r="AM69" s="677" t="s">
        <v>748</v>
      </c>
      <c r="AN69" s="677"/>
      <c r="AO69" s="677"/>
      <c r="AP69" s="677"/>
      <c r="AQ69" s="108" t="s">
        <v>780</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665</v>
      </c>
      <c r="Z70" s="664"/>
      <c r="AA70" s="665"/>
      <c r="AB70" s="627" t="s">
        <v>701</v>
      </c>
      <c r="AC70" s="628"/>
      <c r="AD70" s="629"/>
      <c r="AE70" s="630" t="s">
        <v>696</v>
      </c>
      <c r="AF70" s="630"/>
      <c r="AG70" s="630"/>
      <c r="AH70" s="630"/>
      <c r="AI70" s="630" t="s">
        <v>696</v>
      </c>
      <c r="AJ70" s="630"/>
      <c r="AK70" s="630"/>
      <c r="AL70" s="630"/>
      <c r="AM70" s="630" t="s">
        <v>748</v>
      </c>
      <c r="AN70" s="630"/>
      <c r="AO70" s="630"/>
      <c r="AP70" s="630"/>
      <c r="AQ70" s="630" t="s">
        <v>780</v>
      </c>
      <c r="AR70" s="630"/>
      <c r="AS70" s="630"/>
      <c r="AT70" s="630"/>
      <c r="AU70" s="630"/>
      <c r="AV70" s="630"/>
      <c r="AW70" s="630"/>
      <c r="AX70" s="666"/>
      <c r="AY70">
        <f>$AY$68</f>
        <v>1</v>
      </c>
    </row>
    <row r="71" spans="1:51" ht="18.75" customHeight="1" x14ac:dyDescent="0.15">
      <c r="A71" s="432" t="s">
        <v>313</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748</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715</v>
      </c>
      <c r="H73" s="194"/>
      <c r="I73" s="194"/>
      <c r="J73" s="194"/>
      <c r="K73" s="194"/>
      <c r="L73" s="194"/>
      <c r="M73" s="194"/>
      <c r="N73" s="194"/>
      <c r="O73" s="195"/>
      <c r="P73" s="146" t="s">
        <v>735</v>
      </c>
      <c r="Q73" s="146"/>
      <c r="R73" s="146"/>
      <c r="S73" s="146"/>
      <c r="T73" s="146"/>
      <c r="U73" s="146"/>
      <c r="V73" s="146"/>
      <c r="W73" s="146"/>
      <c r="X73" s="147"/>
      <c r="Y73" s="234" t="s">
        <v>12</v>
      </c>
      <c r="Z73" s="235"/>
      <c r="AA73" s="236"/>
      <c r="AB73" s="163" t="s">
        <v>697</v>
      </c>
      <c r="AC73" s="163"/>
      <c r="AD73" s="163"/>
      <c r="AE73" s="108" t="s">
        <v>748</v>
      </c>
      <c r="AF73" s="102"/>
      <c r="AG73" s="102"/>
      <c r="AH73" s="102"/>
      <c r="AI73" s="108" t="s">
        <v>748</v>
      </c>
      <c r="AJ73" s="102"/>
      <c r="AK73" s="102"/>
      <c r="AL73" s="102"/>
      <c r="AM73" s="108" t="s">
        <v>748</v>
      </c>
      <c r="AN73" s="102"/>
      <c r="AO73" s="102"/>
      <c r="AP73" s="102"/>
      <c r="AQ73" s="109" t="s">
        <v>748</v>
      </c>
      <c r="AR73" s="110"/>
      <c r="AS73" s="110"/>
      <c r="AT73" s="111"/>
      <c r="AU73" s="102" t="s">
        <v>748</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697</v>
      </c>
      <c r="AC74" s="107"/>
      <c r="AD74" s="107"/>
      <c r="AE74" s="108" t="s">
        <v>748</v>
      </c>
      <c r="AF74" s="102"/>
      <c r="AG74" s="102"/>
      <c r="AH74" s="102"/>
      <c r="AI74" s="108" t="s">
        <v>748</v>
      </c>
      <c r="AJ74" s="102"/>
      <c r="AK74" s="102"/>
      <c r="AL74" s="102"/>
      <c r="AM74" s="108" t="s">
        <v>748</v>
      </c>
      <c r="AN74" s="102"/>
      <c r="AO74" s="102"/>
      <c r="AP74" s="102"/>
      <c r="AQ74" s="109" t="s">
        <v>748</v>
      </c>
      <c r="AR74" s="110"/>
      <c r="AS74" s="110"/>
      <c r="AT74" s="111"/>
      <c r="AU74" s="102">
        <v>0</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748</v>
      </c>
      <c r="AF75" s="102"/>
      <c r="AG75" s="102"/>
      <c r="AH75" s="102"/>
      <c r="AI75" s="108" t="s">
        <v>748</v>
      </c>
      <c r="AJ75" s="102"/>
      <c r="AK75" s="102"/>
      <c r="AL75" s="102"/>
      <c r="AM75" s="108" t="s">
        <v>748</v>
      </c>
      <c r="AN75" s="102"/>
      <c r="AO75" s="102"/>
      <c r="AP75" s="102"/>
      <c r="AQ75" s="109" t="s">
        <v>748</v>
      </c>
      <c r="AR75" s="110"/>
      <c r="AS75" s="110"/>
      <c r="AT75" s="111"/>
      <c r="AU75" s="102" t="s">
        <v>748</v>
      </c>
      <c r="AV75" s="102"/>
      <c r="AW75" s="102"/>
      <c r="AX75" s="103"/>
      <c r="AY75">
        <f t="shared" si="1"/>
        <v>1</v>
      </c>
    </row>
    <row r="76" spans="1:51" ht="23.25" customHeight="1" x14ac:dyDescent="0.15">
      <c r="A76" s="202" t="s">
        <v>340</v>
      </c>
      <c r="B76" s="165"/>
      <c r="C76" s="165"/>
      <c r="D76" s="165"/>
      <c r="E76" s="165"/>
      <c r="F76" s="166"/>
      <c r="G76" s="204" t="s">
        <v>719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660</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3" t="s">
        <v>661</v>
      </c>
      <c r="B99" s="168"/>
      <c r="C99" s="168"/>
      <c r="D99" s="168"/>
      <c r="E99" s="168"/>
      <c r="F99" s="169"/>
      <c r="G99" s="704" t="s">
        <v>653</v>
      </c>
      <c r="H99" s="705"/>
      <c r="I99" s="705"/>
      <c r="J99" s="705"/>
      <c r="K99" s="705"/>
      <c r="L99" s="705"/>
      <c r="M99" s="705"/>
      <c r="N99" s="705"/>
      <c r="O99" s="705"/>
      <c r="P99" s="706" t="s">
        <v>652</v>
      </c>
      <c r="Q99" s="705"/>
      <c r="R99" s="705"/>
      <c r="S99" s="705"/>
      <c r="T99" s="705"/>
      <c r="U99" s="705"/>
      <c r="V99" s="705"/>
      <c r="W99" s="705"/>
      <c r="X99" s="707"/>
      <c r="Y99" s="708"/>
      <c r="Z99" s="709"/>
      <c r="AA99" s="710"/>
      <c r="AB99" s="641" t="s">
        <v>11</v>
      </c>
      <c r="AC99" s="641"/>
      <c r="AD99" s="641"/>
      <c r="AE99" s="134" t="s">
        <v>497</v>
      </c>
      <c r="AF99" s="134"/>
      <c r="AG99" s="134"/>
      <c r="AH99" s="134"/>
      <c r="AI99" s="134" t="s">
        <v>649</v>
      </c>
      <c r="AJ99" s="134"/>
      <c r="AK99" s="134"/>
      <c r="AL99" s="134"/>
      <c r="AM99" s="134" t="s">
        <v>465</v>
      </c>
      <c r="AN99" s="134"/>
      <c r="AO99" s="134"/>
      <c r="AP99" s="134"/>
      <c r="AQ99" s="638" t="s">
        <v>496</v>
      </c>
      <c r="AR99" s="639"/>
      <c r="AS99" s="639"/>
      <c r="AT99" s="640"/>
      <c r="AU99" s="638" t="s">
        <v>674</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662</v>
      </c>
      <c r="B102" s="120"/>
      <c r="C102" s="120"/>
      <c r="D102" s="120"/>
      <c r="E102" s="120"/>
      <c r="F102" s="678"/>
      <c r="G102" s="191" t="s">
        <v>663</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497</v>
      </c>
      <c r="AF102" s="134"/>
      <c r="AG102" s="134"/>
      <c r="AH102" s="134"/>
      <c r="AI102" s="134" t="s">
        <v>649</v>
      </c>
      <c r="AJ102" s="134"/>
      <c r="AK102" s="134"/>
      <c r="AL102" s="134"/>
      <c r="AM102" s="134" t="s">
        <v>465</v>
      </c>
      <c r="AN102" s="134"/>
      <c r="AO102" s="134"/>
      <c r="AP102" s="134"/>
      <c r="AQ102" s="642" t="s">
        <v>675</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664</v>
      </c>
      <c r="H103" s="668"/>
      <c r="I103" s="668"/>
      <c r="J103" s="668"/>
      <c r="K103" s="668"/>
      <c r="L103" s="668"/>
      <c r="M103" s="668"/>
      <c r="N103" s="668"/>
      <c r="O103" s="668"/>
      <c r="P103" s="668"/>
      <c r="Q103" s="668"/>
      <c r="R103" s="668"/>
      <c r="S103" s="668"/>
      <c r="T103" s="668"/>
      <c r="U103" s="668"/>
      <c r="V103" s="668"/>
      <c r="W103" s="668"/>
      <c r="X103" s="668"/>
      <c r="Y103" s="671" t="s">
        <v>662</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665</v>
      </c>
      <c r="Z104" s="664"/>
      <c r="AA104" s="665"/>
      <c r="AB104" s="627" t="s">
        <v>666</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313</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660</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3" t="s">
        <v>661</v>
      </c>
      <c r="B133" s="168"/>
      <c r="C133" s="168"/>
      <c r="D133" s="168"/>
      <c r="E133" s="168"/>
      <c r="F133" s="169"/>
      <c r="G133" s="704" t="s">
        <v>653</v>
      </c>
      <c r="H133" s="705"/>
      <c r="I133" s="705"/>
      <c r="J133" s="705"/>
      <c r="K133" s="705"/>
      <c r="L133" s="705"/>
      <c r="M133" s="705"/>
      <c r="N133" s="705"/>
      <c r="O133" s="705"/>
      <c r="P133" s="706" t="s">
        <v>652</v>
      </c>
      <c r="Q133" s="705"/>
      <c r="R133" s="705"/>
      <c r="S133" s="705"/>
      <c r="T133" s="705"/>
      <c r="U133" s="705"/>
      <c r="V133" s="705"/>
      <c r="W133" s="705"/>
      <c r="X133" s="707"/>
      <c r="Y133" s="708"/>
      <c r="Z133" s="709"/>
      <c r="AA133" s="710"/>
      <c r="AB133" s="641" t="s">
        <v>11</v>
      </c>
      <c r="AC133" s="641"/>
      <c r="AD133" s="641"/>
      <c r="AE133" s="134" t="s">
        <v>497</v>
      </c>
      <c r="AF133" s="134"/>
      <c r="AG133" s="134"/>
      <c r="AH133" s="134"/>
      <c r="AI133" s="134" t="s">
        <v>649</v>
      </c>
      <c r="AJ133" s="134"/>
      <c r="AK133" s="134"/>
      <c r="AL133" s="134"/>
      <c r="AM133" s="134" t="s">
        <v>465</v>
      </c>
      <c r="AN133" s="134"/>
      <c r="AO133" s="134"/>
      <c r="AP133" s="134"/>
      <c r="AQ133" s="638" t="s">
        <v>496</v>
      </c>
      <c r="AR133" s="639"/>
      <c r="AS133" s="639"/>
      <c r="AT133" s="640"/>
      <c r="AU133" s="638" t="s">
        <v>674</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662</v>
      </c>
      <c r="B136" s="120"/>
      <c r="C136" s="120"/>
      <c r="D136" s="120"/>
      <c r="E136" s="120"/>
      <c r="F136" s="678"/>
      <c r="G136" s="191" t="s">
        <v>663</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497</v>
      </c>
      <c r="AF136" s="134"/>
      <c r="AG136" s="134"/>
      <c r="AH136" s="134"/>
      <c r="AI136" s="134" t="s">
        <v>649</v>
      </c>
      <c r="AJ136" s="134"/>
      <c r="AK136" s="134"/>
      <c r="AL136" s="134"/>
      <c r="AM136" s="134" t="s">
        <v>465</v>
      </c>
      <c r="AN136" s="134"/>
      <c r="AO136" s="134"/>
      <c r="AP136" s="134"/>
      <c r="AQ136" s="642" t="s">
        <v>675</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664</v>
      </c>
      <c r="H137" s="668"/>
      <c r="I137" s="668"/>
      <c r="J137" s="668"/>
      <c r="K137" s="668"/>
      <c r="L137" s="668"/>
      <c r="M137" s="668"/>
      <c r="N137" s="668"/>
      <c r="O137" s="668"/>
      <c r="P137" s="668"/>
      <c r="Q137" s="668"/>
      <c r="R137" s="668"/>
      <c r="S137" s="668"/>
      <c r="T137" s="668"/>
      <c r="U137" s="668"/>
      <c r="V137" s="668"/>
      <c r="W137" s="668"/>
      <c r="X137" s="668"/>
      <c r="Y137" s="671" t="s">
        <v>662</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665</v>
      </c>
      <c r="Z138" s="664"/>
      <c r="AA138" s="665"/>
      <c r="AB138" s="627" t="s">
        <v>666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313</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660</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3" t="s">
        <v>661</v>
      </c>
      <c r="B167" s="168"/>
      <c r="C167" s="168"/>
      <c r="D167" s="168"/>
      <c r="E167" s="168"/>
      <c r="F167" s="169"/>
      <c r="G167" s="704" t="s">
        <v>653</v>
      </c>
      <c r="H167" s="705"/>
      <c r="I167" s="705"/>
      <c r="J167" s="705"/>
      <c r="K167" s="705"/>
      <c r="L167" s="705"/>
      <c r="M167" s="705"/>
      <c r="N167" s="705"/>
      <c r="O167" s="705"/>
      <c r="P167" s="706" t="s">
        <v>652</v>
      </c>
      <c r="Q167" s="705"/>
      <c r="R167" s="705"/>
      <c r="S167" s="705"/>
      <c r="T167" s="705"/>
      <c r="U167" s="705"/>
      <c r="V167" s="705"/>
      <c r="W167" s="705"/>
      <c r="X167" s="707"/>
      <c r="Y167" s="708"/>
      <c r="Z167" s="709"/>
      <c r="AA167" s="710"/>
      <c r="AB167" s="641" t="s">
        <v>11</v>
      </c>
      <c r="AC167" s="641"/>
      <c r="AD167" s="641"/>
      <c r="AE167" s="134" t="s">
        <v>497</v>
      </c>
      <c r="AF167" s="134"/>
      <c r="AG167" s="134"/>
      <c r="AH167" s="134"/>
      <c r="AI167" s="134" t="s">
        <v>649</v>
      </c>
      <c r="AJ167" s="134"/>
      <c r="AK167" s="134"/>
      <c r="AL167" s="134"/>
      <c r="AM167" s="134" t="s">
        <v>465</v>
      </c>
      <c r="AN167" s="134"/>
      <c r="AO167" s="134"/>
      <c r="AP167" s="134"/>
      <c r="AQ167" s="638" t="s">
        <v>496</v>
      </c>
      <c r="AR167" s="639"/>
      <c r="AS167" s="639"/>
      <c r="AT167" s="640"/>
      <c r="AU167" s="638" t="s">
        <v>674</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662</v>
      </c>
      <c r="B170" s="120"/>
      <c r="C170" s="120"/>
      <c r="D170" s="120"/>
      <c r="E170" s="120"/>
      <c r="F170" s="678"/>
      <c r="G170" s="191" t="s">
        <v>663</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497</v>
      </c>
      <c r="AF170" s="134"/>
      <c r="AG170" s="134"/>
      <c r="AH170" s="134"/>
      <c r="AI170" s="134" t="s">
        <v>649</v>
      </c>
      <c r="AJ170" s="134"/>
      <c r="AK170" s="134"/>
      <c r="AL170" s="134"/>
      <c r="AM170" s="134" t="s">
        <v>465</v>
      </c>
      <c r="AN170" s="134"/>
      <c r="AO170" s="134"/>
      <c r="AP170" s="134"/>
      <c r="AQ170" s="642" t="s">
        <v>675</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664</v>
      </c>
      <c r="H171" s="668"/>
      <c r="I171" s="668"/>
      <c r="J171" s="668"/>
      <c r="K171" s="668"/>
      <c r="L171" s="668"/>
      <c r="M171" s="668"/>
      <c r="N171" s="668"/>
      <c r="O171" s="668"/>
      <c r="P171" s="668"/>
      <c r="Q171" s="668"/>
      <c r="R171" s="668"/>
      <c r="S171" s="668"/>
      <c r="T171" s="668"/>
      <c r="U171" s="668"/>
      <c r="V171" s="668"/>
      <c r="W171" s="668"/>
      <c r="X171" s="668"/>
      <c r="Y171" s="671" t="s">
        <v>662</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665</v>
      </c>
      <c r="Z172" s="664"/>
      <c r="AA172" s="665"/>
      <c r="AB172" s="627" t="s">
        <v>666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313</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314</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310</v>
      </c>
      <c r="X200" s="600"/>
      <c r="Y200" s="603"/>
      <c r="Z200" s="603"/>
      <c r="AA200" s="604"/>
      <c r="AB200" s="597" t="s">
        <v>11</v>
      </c>
      <c r="AC200" s="594"/>
      <c r="AD200" s="595"/>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330</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330</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331</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318</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329</v>
      </c>
      <c r="X205" s="558"/>
      <c r="Y205" s="563" t="s">
        <v>12</v>
      </c>
      <c r="Z205" s="563"/>
      <c r="AA205" s="564"/>
      <c r="AB205" s="573" t="s">
        <v>330</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330</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331</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314</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343</v>
      </c>
      <c r="B213" s="512"/>
      <c r="C213" s="512"/>
      <c r="D213" s="512"/>
      <c r="E213" s="513" t="s">
        <v>302</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657</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309</v>
      </c>
      <c r="AP214" s="435"/>
      <c r="AQ214" s="435"/>
      <c r="AR214" s="96" t="s">
        <v>308</v>
      </c>
      <c r="AS214" s="434"/>
      <c r="AT214" s="435"/>
      <c r="AU214" s="435"/>
      <c r="AV214" s="435"/>
      <c r="AW214" s="435"/>
      <c r="AX214" s="436"/>
      <c r="AY214">
        <f>COUNTIF($AR$214,"☑")</f>
        <v>0</v>
      </c>
    </row>
    <row r="215" spans="1:51" ht="45" customHeight="1" x14ac:dyDescent="0.15">
      <c r="A215" s="421" t="s">
        <v>363</v>
      </c>
      <c r="B215" s="422"/>
      <c r="C215" s="425" t="s">
        <v>227</v>
      </c>
      <c r="D215" s="422"/>
      <c r="E215" s="427" t="s">
        <v>243</v>
      </c>
      <c r="F215" s="428"/>
      <c r="G215" s="429" t="s">
        <v>721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795</v>
      </c>
      <c r="H216" s="146"/>
      <c r="I216" s="146"/>
      <c r="J216" s="146"/>
      <c r="K216" s="146"/>
      <c r="L216" s="146"/>
      <c r="M216" s="146"/>
      <c r="N216" s="146"/>
      <c r="O216" s="146"/>
      <c r="P216" s="146"/>
      <c r="Q216" s="146"/>
      <c r="R216" s="146"/>
      <c r="S216" s="146"/>
      <c r="T216" s="146"/>
      <c r="U216" s="146"/>
      <c r="V216" s="147"/>
      <c r="W216" s="497" t="s">
        <v>667</v>
      </c>
      <c r="X216" s="498"/>
      <c r="Y216" s="498"/>
      <c r="Z216" s="498"/>
      <c r="AA216" s="499"/>
      <c r="AB216" s="500" t="s">
        <v>794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668</v>
      </c>
      <c r="X217" s="504"/>
      <c r="Y217" s="504"/>
      <c r="Z217" s="504"/>
      <c r="AA217" s="505"/>
      <c r="AB217" s="500" t="s">
        <v>781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680</v>
      </c>
      <c r="D218" s="507"/>
      <c r="E218" s="164" t="s">
        <v>359</v>
      </c>
      <c r="F218" s="166"/>
      <c r="G218" s="487" t="s">
        <v>230</v>
      </c>
      <c r="H218" s="488"/>
      <c r="I218" s="488"/>
      <c r="J218" s="508" t="s">
        <v>781</v>
      </c>
      <c r="K218" s="509"/>
      <c r="L218" s="509"/>
      <c r="M218" s="509"/>
      <c r="N218" s="509"/>
      <c r="O218" s="509"/>
      <c r="P218" s="509"/>
      <c r="Q218" s="509"/>
      <c r="R218" s="509"/>
      <c r="S218" s="509"/>
      <c r="T218" s="510"/>
      <c r="U218" s="485" t="s">
        <v>781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681</v>
      </c>
      <c r="H219" s="488"/>
      <c r="I219" s="488"/>
      <c r="J219" s="488"/>
      <c r="K219" s="488"/>
      <c r="L219" s="488"/>
      <c r="M219" s="488"/>
      <c r="N219" s="488"/>
      <c r="O219" s="488"/>
      <c r="P219" s="488"/>
      <c r="Q219" s="488"/>
      <c r="R219" s="488"/>
      <c r="S219" s="488"/>
      <c r="T219" s="488"/>
      <c r="U219" s="484" t="s">
        <v>781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668</v>
      </c>
      <c r="H220" s="488"/>
      <c r="I220" s="488"/>
      <c r="J220" s="488"/>
      <c r="K220" s="488"/>
      <c r="L220" s="488"/>
      <c r="M220" s="488"/>
      <c r="N220" s="488"/>
      <c r="O220" s="488"/>
      <c r="P220" s="488"/>
      <c r="Q220" s="488"/>
      <c r="R220" s="488"/>
      <c r="S220" s="488"/>
      <c r="T220" s="488"/>
      <c r="U220" s="827" t="s">
        <v>781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5.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35.1"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35.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725</v>
      </c>
      <c r="AE226" s="398"/>
      <c r="AF226" s="398"/>
      <c r="AG226" s="400" t="s">
        <v>696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341</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727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380"/>
      <c r="AG230" s="374" t="s">
        <v>696</v>
      </c>
      <c r="AH230" s="375"/>
      <c r="AI230" s="375"/>
      <c r="AJ230" s="375"/>
      <c r="AK230" s="375"/>
      <c r="AL230" s="375"/>
      <c r="AM230" s="375"/>
      <c r="AN230" s="375"/>
      <c r="AO230" s="375"/>
      <c r="AP230" s="375"/>
      <c r="AQ230" s="375"/>
      <c r="AR230" s="375"/>
      <c r="AS230" s="375"/>
      <c r="AT230" s="375"/>
      <c r="AU230" s="375"/>
      <c r="AV230" s="375"/>
      <c r="AW230" s="375"/>
      <c r="AX230" s="376"/>
    </row>
    <row r="231" spans="1:50" ht="39.950000000000003"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711</v>
      </c>
      <c r="AE231" s="380"/>
      <c r="AF231" s="380"/>
      <c r="AG231" s="374" t="s">
        <v>728</v>
      </c>
      <c r="AH231" s="375"/>
      <c r="AI231" s="375"/>
      <c r="AJ231" s="375"/>
      <c r="AK231" s="375"/>
      <c r="AL231" s="375"/>
      <c r="AM231" s="375"/>
      <c r="AN231" s="375"/>
      <c r="AO231" s="375"/>
      <c r="AP231" s="375"/>
      <c r="AQ231" s="375"/>
      <c r="AR231" s="375"/>
      <c r="AS231" s="375"/>
      <c r="AT231" s="375"/>
      <c r="AU231" s="375"/>
      <c r="AV231" s="375"/>
      <c r="AW231" s="375"/>
      <c r="AX231" s="376"/>
    </row>
    <row r="232" spans="1:50" ht="39.950000000000003"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80.099999999999994" customHeight="1" x14ac:dyDescent="0.15">
      <c r="A233" s="356"/>
      <c r="B233" s="357"/>
      <c r="C233" s="377" t="s">
        <v>311</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711</v>
      </c>
      <c r="AE233" s="417"/>
      <c r="AF233" s="417"/>
      <c r="AG233" s="418" t="s">
        <v>796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312</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696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299</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725</v>
      </c>
      <c r="AE235" s="410"/>
      <c r="AF235" s="411"/>
      <c r="AG235" s="412" t="s">
        <v>696</v>
      </c>
      <c r="AH235" s="413"/>
      <c r="AI235" s="413"/>
      <c r="AJ235" s="413"/>
      <c r="AK235" s="413"/>
      <c r="AL235" s="413"/>
      <c r="AM235" s="413"/>
      <c r="AN235" s="413"/>
      <c r="AO235" s="413"/>
      <c r="AP235" s="413"/>
      <c r="AQ235" s="413"/>
      <c r="AR235" s="413"/>
      <c r="AS235" s="413"/>
      <c r="AT235" s="413"/>
      <c r="AU235" s="413"/>
      <c r="AV235" s="413"/>
      <c r="AW235" s="413"/>
      <c r="AX235" s="414"/>
    </row>
    <row r="236" spans="1:50" ht="50.1" customHeight="1" x14ac:dyDescent="0.15">
      <c r="A236" s="354" t="s">
        <v>38</v>
      </c>
      <c r="B236" s="355"/>
      <c r="C236" s="360" t="s">
        <v>300</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731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797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686</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0"/>
      <c r="D242" s="891"/>
      <c r="E242" s="383"/>
      <c r="F242" s="383"/>
      <c r="G242" s="383"/>
      <c r="H242" s="384"/>
      <c r="I242" s="384"/>
      <c r="J242" s="892"/>
      <c r="K242" s="892"/>
      <c r="L242" s="892"/>
      <c r="M242" s="384"/>
      <c r="N242" s="893"/>
      <c r="O242" s="894"/>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8"/>
      <c r="C247" s="313" t="s">
        <v>50</v>
      </c>
      <c r="D247" s="737"/>
      <c r="E247" s="737"/>
      <c r="F247" s="738"/>
      <c r="G247" s="921" t="s">
        <v>788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783</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793</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8" t="s">
        <v>132</v>
      </c>
      <c r="B252" s="339"/>
      <c r="C252" s="339"/>
      <c r="D252" s="339"/>
      <c r="E252" s="340"/>
      <c r="F252" s="917" t="s">
        <v>798</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8" t="s">
        <v>800</v>
      </c>
      <c r="B254" s="339"/>
      <c r="C254" s="339"/>
      <c r="D254" s="339"/>
      <c r="E254" s="340"/>
      <c r="F254" s="341" t="s">
        <v>799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315</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357</v>
      </c>
      <c r="B258" s="105"/>
      <c r="C258" s="105"/>
      <c r="D258" s="106"/>
      <c r="E258" s="334" t="s">
        <v>704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356</v>
      </c>
      <c r="B259" s="271"/>
      <c r="C259" s="271"/>
      <c r="D259" s="271"/>
      <c r="E259" s="334" t="s">
        <v>705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355</v>
      </c>
      <c r="B260" s="271"/>
      <c r="C260" s="271"/>
      <c r="D260" s="271"/>
      <c r="E260" s="334" t="s">
        <v>704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354</v>
      </c>
      <c r="B261" s="271"/>
      <c r="C261" s="271"/>
      <c r="D261" s="271"/>
      <c r="E261" s="334" t="s">
        <v>706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353</v>
      </c>
      <c r="B262" s="271"/>
      <c r="C262" s="271"/>
      <c r="D262" s="271"/>
      <c r="E262" s="334" t="s">
        <v>707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352</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351</v>
      </c>
      <c r="B264" s="271"/>
      <c r="C264" s="271"/>
      <c r="D264" s="271"/>
      <c r="E264" s="334" t="s">
        <v>709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350</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497</v>
      </c>
      <c r="B266" s="271"/>
      <c r="C266" s="271"/>
      <c r="D266" s="271"/>
      <c r="E266" s="115" t="s">
        <v>688</v>
      </c>
      <c r="F266" s="101"/>
      <c r="G266" s="101"/>
      <c r="H266" s="92" t="str">
        <f>IF(E266="","","-")</f>
        <v>-</v>
      </c>
      <c r="I266" s="101"/>
      <c r="J266" s="101"/>
      <c r="K266" s="92" t="str">
        <f>IF(I266="","","-")</f>
        <v/>
      </c>
      <c r="L266" s="116">
        <v>265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275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712</v>
      </c>
      <c r="H268" s="101"/>
      <c r="I268" s="101"/>
      <c r="J268" s="100">
        <v>20</v>
      </c>
      <c r="K268" s="100"/>
      <c r="L268" s="116">
        <v>326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344</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346</v>
      </c>
      <c r="B308" s="329"/>
      <c r="C308" s="329"/>
      <c r="D308" s="329"/>
      <c r="E308" s="329"/>
      <c r="F308" s="330"/>
      <c r="G308" s="309" t="s">
        <v>791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9.950000000000003" customHeight="1" x14ac:dyDescent="0.15">
      <c r="A310" s="331"/>
      <c r="B310" s="332"/>
      <c r="C310" s="332"/>
      <c r="D310" s="332"/>
      <c r="E310" s="332"/>
      <c r="F310" s="333"/>
      <c r="G310" s="299" t="s">
        <v>733</v>
      </c>
      <c r="H310" s="300"/>
      <c r="I310" s="300"/>
      <c r="J310" s="300"/>
      <c r="K310" s="301"/>
      <c r="L310" s="302" t="s">
        <v>734</v>
      </c>
      <c r="M310" s="303"/>
      <c r="N310" s="303"/>
      <c r="O310" s="303"/>
      <c r="P310" s="303"/>
      <c r="Q310" s="303"/>
      <c r="R310" s="303"/>
      <c r="S310" s="303"/>
      <c r="T310" s="303"/>
      <c r="U310" s="303"/>
      <c r="V310" s="303"/>
      <c r="W310" s="303"/>
      <c r="X310" s="304"/>
      <c r="Y310" s="305">
        <v>0</v>
      </c>
      <c r="Z310" s="306"/>
      <c r="AA310" s="306"/>
      <c r="AB310" s="307"/>
      <c r="AC310" s="299" t="s">
        <v>784</v>
      </c>
      <c r="AD310" s="300"/>
      <c r="AE310" s="300"/>
      <c r="AF310" s="300"/>
      <c r="AG310" s="301"/>
      <c r="AH310" s="302" t="s">
        <v>785</v>
      </c>
      <c r="AI310" s="303"/>
      <c r="AJ310" s="303"/>
      <c r="AK310" s="303"/>
      <c r="AL310" s="303"/>
      <c r="AM310" s="303"/>
      <c r="AN310" s="303"/>
      <c r="AO310" s="303"/>
      <c r="AP310" s="303"/>
      <c r="AQ310" s="303"/>
      <c r="AR310" s="303"/>
      <c r="AS310" s="303"/>
      <c r="AT310" s="304"/>
      <c r="AU310" s="305">
        <v>0</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customHeight="1" x14ac:dyDescent="0.15">
      <c r="A321" s="331"/>
      <c r="B321" s="332"/>
      <c r="C321" s="332"/>
      <c r="D321" s="332"/>
      <c r="E321" s="332"/>
      <c r="F321" s="333"/>
      <c r="G321" s="309" t="s">
        <v>752</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753</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39.950000000000003" customHeight="1" x14ac:dyDescent="0.15">
      <c r="A323" s="331"/>
      <c r="B323" s="332"/>
      <c r="C323" s="332"/>
      <c r="D323" s="332"/>
      <c r="E323" s="332"/>
      <c r="F323" s="333"/>
      <c r="G323" s="299" t="s">
        <v>749</v>
      </c>
      <c r="H323" s="300"/>
      <c r="I323" s="300"/>
      <c r="J323" s="300"/>
      <c r="K323" s="301"/>
      <c r="L323" s="302" t="s">
        <v>741</v>
      </c>
      <c r="M323" s="303"/>
      <c r="N323" s="303"/>
      <c r="O323" s="303"/>
      <c r="P323" s="303"/>
      <c r="Q323" s="303"/>
      <c r="R323" s="303"/>
      <c r="S323" s="303"/>
      <c r="T323" s="303"/>
      <c r="U323" s="303"/>
      <c r="V323" s="303"/>
      <c r="W323" s="303"/>
      <c r="X323" s="304"/>
      <c r="Y323" s="305">
        <v>9.1999999999999993</v>
      </c>
      <c r="Z323" s="306"/>
      <c r="AA323" s="306"/>
      <c r="AB323" s="307"/>
      <c r="AC323" s="299" t="s">
        <v>750</v>
      </c>
      <c r="AD323" s="300"/>
      <c r="AE323" s="300"/>
      <c r="AF323" s="300"/>
      <c r="AG323" s="301"/>
      <c r="AH323" s="302" t="s">
        <v>754</v>
      </c>
      <c r="AI323" s="303"/>
      <c r="AJ323" s="303"/>
      <c r="AK323" s="303"/>
      <c r="AL323" s="303"/>
      <c r="AM323" s="303"/>
      <c r="AN323" s="303"/>
      <c r="AO323" s="303"/>
      <c r="AP323" s="303"/>
      <c r="AQ323" s="303"/>
      <c r="AR323" s="303"/>
      <c r="AS323" s="303"/>
      <c r="AT323" s="304"/>
      <c r="AU323" s="305">
        <v>4.5</v>
      </c>
      <c r="AV323" s="306"/>
      <c r="AW323" s="306"/>
      <c r="AX323" s="308"/>
      <c r="AY323">
        <f t="shared" si="11"/>
        <v>2</v>
      </c>
    </row>
    <row r="324" spans="1:51" ht="24.75" customHeight="1" x14ac:dyDescent="0.15">
      <c r="A324" s="331"/>
      <c r="B324" s="332"/>
      <c r="C324" s="332"/>
      <c r="D324" s="332"/>
      <c r="E324" s="332"/>
      <c r="F324" s="333"/>
      <c r="G324" s="289" t="s">
        <v>781</v>
      </c>
      <c r="H324" s="290"/>
      <c r="I324" s="290"/>
      <c r="J324" s="290"/>
      <c r="K324" s="291"/>
      <c r="L324" s="292" t="s">
        <v>781</v>
      </c>
      <c r="M324" s="293"/>
      <c r="N324" s="293"/>
      <c r="O324" s="293"/>
      <c r="P324" s="293"/>
      <c r="Q324" s="293"/>
      <c r="R324" s="293"/>
      <c r="S324" s="293"/>
      <c r="T324" s="293"/>
      <c r="U324" s="293"/>
      <c r="V324" s="293"/>
      <c r="W324" s="293"/>
      <c r="X324" s="294"/>
      <c r="Y324" s="295" t="s">
        <v>781</v>
      </c>
      <c r="Z324" s="296"/>
      <c r="AA324" s="296"/>
      <c r="AB324" s="297"/>
      <c r="AC324" s="289" t="s">
        <v>751</v>
      </c>
      <c r="AD324" s="290"/>
      <c r="AE324" s="290"/>
      <c r="AF324" s="290"/>
      <c r="AG324" s="291"/>
      <c r="AH324" s="292" t="s">
        <v>755</v>
      </c>
      <c r="AI324" s="293"/>
      <c r="AJ324" s="293"/>
      <c r="AK324" s="293"/>
      <c r="AL324" s="293"/>
      <c r="AM324" s="293"/>
      <c r="AN324" s="293"/>
      <c r="AO324" s="293"/>
      <c r="AP324" s="293"/>
      <c r="AQ324" s="293"/>
      <c r="AR324" s="293"/>
      <c r="AS324" s="293"/>
      <c r="AT324" s="294"/>
      <c r="AU324" s="295">
        <v>4.7</v>
      </c>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9.1999999999999993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9.1999999999999993</v>
      </c>
      <c r="AV333" s="286"/>
      <c r="AW333" s="286"/>
      <c r="AX333" s="288"/>
      <c r="AY333">
        <f t="shared" si="11"/>
        <v>2</v>
      </c>
    </row>
    <row r="334" spans="1:51" ht="24.75" customHeight="1" x14ac:dyDescent="0.15">
      <c r="A334" s="331"/>
      <c r="B334" s="332"/>
      <c r="C334" s="332"/>
      <c r="D334" s="332"/>
      <c r="E334" s="332"/>
      <c r="F334" s="333"/>
      <c r="G334" s="309" t="s">
        <v>738</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295</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39.950000000000003" customHeight="1" x14ac:dyDescent="0.15">
      <c r="A336" s="331"/>
      <c r="B336" s="332"/>
      <c r="C336" s="332"/>
      <c r="D336" s="332"/>
      <c r="E336" s="332"/>
      <c r="F336" s="333"/>
      <c r="G336" s="299" t="s">
        <v>739</v>
      </c>
      <c r="H336" s="300"/>
      <c r="I336" s="300"/>
      <c r="J336" s="300"/>
      <c r="K336" s="301"/>
      <c r="L336" s="302" t="s">
        <v>741</v>
      </c>
      <c r="M336" s="303"/>
      <c r="N336" s="303"/>
      <c r="O336" s="303"/>
      <c r="P336" s="303"/>
      <c r="Q336" s="303"/>
      <c r="R336" s="303"/>
      <c r="S336" s="303"/>
      <c r="T336" s="303"/>
      <c r="U336" s="303"/>
      <c r="V336" s="303"/>
      <c r="W336" s="303"/>
      <c r="X336" s="304"/>
      <c r="Y336" s="305">
        <v>6.4</v>
      </c>
      <c r="Z336" s="306"/>
      <c r="AA336" s="306"/>
      <c r="AB336" s="307"/>
      <c r="AC336" s="299" t="s">
        <v>781</v>
      </c>
      <c r="AD336" s="300"/>
      <c r="AE336" s="300"/>
      <c r="AF336" s="300"/>
      <c r="AG336" s="301"/>
      <c r="AH336" s="302" t="s">
        <v>781</v>
      </c>
      <c r="AI336" s="303"/>
      <c r="AJ336" s="303"/>
      <c r="AK336" s="303"/>
      <c r="AL336" s="303"/>
      <c r="AM336" s="303"/>
      <c r="AN336" s="303"/>
      <c r="AO336" s="303"/>
      <c r="AP336" s="303"/>
      <c r="AQ336" s="303"/>
      <c r="AR336" s="303"/>
      <c r="AS336" s="303"/>
      <c r="AT336" s="304"/>
      <c r="AU336" s="305" t="s">
        <v>781</v>
      </c>
      <c r="AV336" s="306"/>
      <c r="AW336" s="306"/>
      <c r="AX336" s="308"/>
      <c r="AY336">
        <f t="shared" si="12"/>
        <v>2</v>
      </c>
    </row>
    <row r="337" spans="1:51" ht="24.75" customHeight="1" x14ac:dyDescent="0.15">
      <c r="A337" s="331"/>
      <c r="B337" s="332"/>
      <c r="C337" s="332"/>
      <c r="D337" s="332"/>
      <c r="E337" s="332"/>
      <c r="F337" s="333"/>
      <c r="G337" s="289" t="s">
        <v>740</v>
      </c>
      <c r="H337" s="290"/>
      <c r="I337" s="290"/>
      <c r="J337" s="290"/>
      <c r="K337" s="291"/>
      <c r="L337" s="292" t="s">
        <v>742</v>
      </c>
      <c r="M337" s="293"/>
      <c r="N337" s="293"/>
      <c r="O337" s="293"/>
      <c r="P337" s="293"/>
      <c r="Q337" s="293"/>
      <c r="R337" s="293"/>
      <c r="S337" s="293"/>
      <c r="T337" s="293"/>
      <c r="U337" s="293"/>
      <c r="V337" s="293"/>
      <c r="W337" s="293"/>
      <c r="X337" s="294"/>
      <c r="Y337" s="295">
        <v>1.4</v>
      </c>
      <c r="Z337" s="296"/>
      <c r="AA337" s="296"/>
      <c r="AB337" s="297"/>
      <c r="AC337" s="289" t="s">
        <v>781</v>
      </c>
      <c r="AD337" s="290"/>
      <c r="AE337" s="290"/>
      <c r="AF337" s="290"/>
      <c r="AG337" s="291"/>
      <c r="AH337" s="292" t="s">
        <v>781</v>
      </c>
      <c r="AI337" s="293"/>
      <c r="AJ337" s="293"/>
      <c r="AK337" s="293"/>
      <c r="AL337" s="293"/>
      <c r="AM337" s="293"/>
      <c r="AN337" s="293"/>
      <c r="AO337" s="293"/>
      <c r="AP337" s="293"/>
      <c r="AQ337" s="293"/>
      <c r="AR337" s="293"/>
      <c r="AS337" s="293"/>
      <c r="AT337" s="294"/>
      <c r="AU337" s="295" t="s">
        <v>781</v>
      </c>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7.8000000000000007</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2</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309</v>
      </c>
      <c r="AM360" s="279"/>
      <c r="AN360" s="279"/>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714</v>
      </c>
      <c r="D366" s="266"/>
      <c r="E366" s="266"/>
      <c r="F366" s="266"/>
      <c r="G366" s="266"/>
      <c r="H366" s="266"/>
      <c r="I366" s="266"/>
      <c r="J366" s="248" t="s">
        <v>696</v>
      </c>
      <c r="K366" s="249"/>
      <c r="L366" s="249"/>
      <c r="M366" s="249"/>
      <c r="N366" s="249"/>
      <c r="O366" s="249"/>
      <c r="P366" s="250" t="s">
        <v>696</v>
      </c>
      <c r="Q366" s="250"/>
      <c r="R366" s="250"/>
      <c r="S366" s="250"/>
      <c r="T366" s="250"/>
      <c r="U366" s="250"/>
      <c r="V366" s="250"/>
      <c r="W366" s="250"/>
      <c r="X366" s="250"/>
      <c r="Y366" s="251" t="s">
        <v>696</v>
      </c>
      <c r="Z366" s="252"/>
      <c r="AA366" s="252"/>
      <c r="AB366" s="253"/>
      <c r="AC366" s="237" t="s">
        <v>696</v>
      </c>
      <c r="AD366" s="238"/>
      <c r="AE366" s="238"/>
      <c r="AF366" s="238"/>
      <c r="AG366" s="238"/>
      <c r="AH366" s="268" t="s">
        <v>696</v>
      </c>
      <c r="AI366" s="269"/>
      <c r="AJ366" s="269"/>
      <c r="AK366" s="269"/>
      <c r="AL366" s="241" t="s">
        <v>696</v>
      </c>
      <c r="AM366" s="242"/>
      <c r="AN366" s="242"/>
      <c r="AO366" s="243"/>
      <c r="AP366" s="244" t="s">
        <v>696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781</v>
      </c>
      <c r="D399" s="266"/>
      <c r="E399" s="266"/>
      <c r="F399" s="266"/>
      <c r="G399" s="266"/>
      <c r="H399" s="266"/>
      <c r="I399" s="266"/>
      <c r="J399" s="248" t="s">
        <v>781</v>
      </c>
      <c r="K399" s="249"/>
      <c r="L399" s="249"/>
      <c r="M399" s="249"/>
      <c r="N399" s="249"/>
      <c r="O399" s="249"/>
      <c r="P399" s="260" t="s">
        <v>781</v>
      </c>
      <c r="Q399" s="250"/>
      <c r="R399" s="250"/>
      <c r="S399" s="250"/>
      <c r="T399" s="250"/>
      <c r="U399" s="250"/>
      <c r="V399" s="250"/>
      <c r="W399" s="250"/>
      <c r="X399" s="250"/>
      <c r="Y399" s="251" t="s">
        <v>781</v>
      </c>
      <c r="Z399" s="252"/>
      <c r="AA399" s="252"/>
      <c r="AB399" s="253"/>
      <c r="AC399" s="237"/>
      <c r="AD399" s="238"/>
      <c r="AE399" s="238"/>
      <c r="AF399" s="238"/>
      <c r="AG399" s="238"/>
      <c r="AH399" s="268" t="s">
        <v>781</v>
      </c>
      <c r="AI399" s="269"/>
      <c r="AJ399" s="269"/>
      <c r="AK399" s="269"/>
      <c r="AL399" s="241" t="s">
        <v>781</v>
      </c>
      <c r="AM399" s="242"/>
      <c r="AN399" s="242"/>
      <c r="AO399" s="243"/>
      <c r="AP399" s="244" t="s">
        <v>781</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756</v>
      </c>
      <c r="D432" s="266"/>
      <c r="E432" s="266"/>
      <c r="F432" s="266"/>
      <c r="G432" s="266"/>
      <c r="H432" s="266"/>
      <c r="I432" s="266"/>
      <c r="J432" s="248">
        <v>8000020130001</v>
      </c>
      <c r="K432" s="249"/>
      <c r="L432" s="249"/>
      <c r="M432" s="249"/>
      <c r="N432" s="249"/>
      <c r="O432" s="249"/>
      <c r="P432" s="250" t="s">
        <v>766</v>
      </c>
      <c r="Q432" s="250"/>
      <c r="R432" s="250"/>
      <c r="S432" s="250"/>
      <c r="T432" s="250"/>
      <c r="U432" s="250"/>
      <c r="V432" s="250"/>
      <c r="W432" s="250"/>
      <c r="X432" s="250"/>
      <c r="Y432" s="251">
        <v>9.1999999999999993</v>
      </c>
      <c r="Z432" s="252"/>
      <c r="AA432" s="252"/>
      <c r="AB432" s="253"/>
      <c r="AC432" s="237" t="s">
        <v>767</v>
      </c>
      <c r="AD432" s="238"/>
      <c r="AE432" s="238"/>
      <c r="AF432" s="238"/>
      <c r="AG432" s="238"/>
      <c r="AH432" s="268" t="s">
        <v>696</v>
      </c>
      <c r="AI432" s="269"/>
      <c r="AJ432" s="269"/>
      <c r="AK432" s="269"/>
      <c r="AL432" s="241" t="s">
        <v>696</v>
      </c>
      <c r="AM432" s="242"/>
      <c r="AN432" s="242"/>
      <c r="AO432" s="243"/>
      <c r="AP432" s="244" t="s">
        <v>781</v>
      </c>
      <c r="AQ432" s="244"/>
      <c r="AR432" s="244"/>
      <c r="AS432" s="244"/>
      <c r="AT432" s="244"/>
      <c r="AU432" s="244"/>
      <c r="AV432" s="244"/>
      <c r="AW432" s="244"/>
      <c r="AX432" s="244"/>
      <c r="AY432">
        <f>$AY$429</f>
        <v>1</v>
      </c>
    </row>
    <row r="433" spans="1:51" ht="30" customHeight="1" x14ac:dyDescent="0.15">
      <c r="A433" s="245">
        <v>2</v>
      </c>
      <c r="B433" s="245">
        <v>1</v>
      </c>
      <c r="C433" s="266" t="s">
        <v>757</v>
      </c>
      <c r="D433" s="266"/>
      <c r="E433" s="266"/>
      <c r="F433" s="266"/>
      <c r="G433" s="266"/>
      <c r="H433" s="266"/>
      <c r="I433" s="266"/>
      <c r="J433" s="248">
        <v>1000020110001</v>
      </c>
      <c r="K433" s="249"/>
      <c r="L433" s="249"/>
      <c r="M433" s="249"/>
      <c r="N433" s="249"/>
      <c r="O433" s="249"/>
      <c r="P433" s="250" t="s">
        <v>766</v>
      </c>
      <c r="Q433" s="250"/>
      <c r="R433" s="250"/>
      <c r="S433" s="250"/>
      <c r="T433" s="250"/>
      <c r="U433" s="250"/>
      <c r="V433" s="250"/>
      <c r="W433" s="250"/>
      <c r="X433" s="250"/>
      <c r="Y433" s="251">
        <v>5.8</v>
      </c>
      <c r="Z433" s="252"/>
      <c r="AA433" s="252"/>
      <c r="AB433" s="253"/>
      <c r="AC433" s="237" t="s">
        <v>767</v>
      </c>
      <c r="AD433" s="238"/>
      <c r="AE433" s="238"/>
      <c r="AF433" s="238"/>
      <c r="AG433" s="238"/>
      <c r="AH433" s="268" t="s">
        <v>696</v>
      </c>
      <c r="AI433" s="269"/>
      <c r="AJ433" s="269"/>
      <c r="AK433" s="269"/>
      <c r="AL433" s="241" t="s">
        <v>696</v>
      </c>
      <c r="AM433" s="242"/>
      <c r="AN433" s="242"/>
      <c r="AO433" s="243"/>
      <c r="AP433" s="244" t="s">
        <v>781</v>
      </c>
      <c r="AQ433" s="244"/>
      <c r="AR433" s="244"/>
      <c r="AS433" s="244"/>
      <c r="AT433" s="244"/>
      <c r="AU433" s="244"/>
      <c r="AV433" s="244"/>
      <c r="AW433" s="244"/>
      <c r="AX433" s="244"/>
      <c r="AY433">
        <f>COUNTA($C$433)</f>
        <v>1</v>
      </c>
    </row>
    <row r="434" spans="1:51" ht="30" customHeight="1" x14ac:dyDescent="0.15">
      <c r="A434" s="245">
        <v>3</v>
      </c>
      <c r="B434" s="245">
        <v>1</v>
      </c>
      <c r="C434" s="267" t="s">
        <v>758</v>
      </c>
      <c r="D434" s="266"/>
      <c r="E434" s="266"/>
      <c r="F434" s="266"/>
      <c r="G434" s="266"/>
      <c r="H434" s="266"/>
      <c r="I434" s="266"/>
      <c r="J434" s="248">
        <v>4000020270008</v>
      </c>
      <c r="K434" s="249"/>
      <c r="L434" s="249"/>
      <c r="M434" s="249"/>
      <c r="N434" s="249"/>
      <c r="O434" s="249"/>
      <c r="P434" s="260" t="s">
        <v>766</v>
      </c>
      <c r="Q434" s="250"/>
      <c r="R434" s="250"/>
      <c r="S434" s="250"/>
      <c r="T434" s="250"/>
      <c r="U434" s="250"/>
      <c r="V434" s="250"/>
      <c r="W434" s="250"/>
      <c r="X434" s="250"/>
      <c r="Y434" s="251">
        <v>4.5999999999999996</v>
      </c>
      <c r="Z434" s="252"/>
      <c r="AA434" s="252"/>
      <c r="AB434" s="253"/>
      <c r="AC434" s="237" t="s">
        <v>767</v>
      </c>
      <c r="AD434" s="238"/>
      <c r="AE434" s="238"/>
      <c r="AF434" s="238"/>
      <c r="AG434" s="238"/>
      <c r="AH434" s="239" t="s">
        <v>696</v>
      </c>
      <c r="AI434" s="240"/>
      <c r="AJ434" s="240"/>
      <c r="AK434" s="240"/>
      <c r="AL434" s="241" t="s">
        <v>696</v>
      </c>
      <c r="AM434" s="242"/>
      <c r="AN434" s="242"/>
      <c r="AO434" s="243"/>
      <c r="AP434" s="244" t="s">
        <v>781</v>
      </c>
      <c r="AQ434" s="244"/>
      <c r="AR434" s="244"/>
      <c r="AS434" s="244"/>
      <c r="AT434" s="244"/>
      <c r="AU434" s="244"/>
      <c r="AV434" s="244"/>
      <c r="AW434" s="244"/>
      <c r="AX434" s="244"/>
      <c r="AY434">
        <f>COUNTA($C$434)</f>
        <v>1</v>
      </c>
    </row>
    <row r="435" spans="1:51" ht="30" customHeight="1" x14ac:dyDescent="0.15">
      <c r="A435" s="245">
        <v>4</v>
      </c>
      <c r="B435" s="245">
        <v>1</v>
      </c>
      <c r="C435" s="267" t="s">
        <v>759</v>
      </c>
      <c r="D435" s="266"/>
      <c r="E435" s="266"/>
      <c r="F435" s="266"/>
      <c r="G435" s="266"/>
      <c r="H435" s="266"/>
      <c r="I435" s="266"/>
      <c r="J435" s="248">
        <v>1000020140007</v>
      </c>
      <c r="K435" s="249"/>
      <c r="L435" s="249"/>
      <c r="M435" s="249"/>
      <c r="N435" s="249"/>
      <c r="O435" s="249"/>
      <c r="P435" s="260" t="s">
        <v>766</v>
      </c>
      <c r="Q435" s="250"/>
      <c r="R435" s="250"/>
      <c r="S435" s="250"/>
      <c r="T435" s="250"/>
      <c r="U435" s="250"/>
      <c r="V435" s="250"/>
      <c r="W435" s="250"/>
      <c r="X435" s="250"/>
      <c r="Y435" s="251">
        <v>3</v>
      </c>
      <c r="Z435" s="252"/>
      <c r="AA435" s="252"/>
      <c r="AB435" s="253"/>
      <c r="AC435" s="237" t="s">
        <v>767</v>
      </c>
      <c r="AD435" s="238"/>
      <c r="AE435" s="238"/>
      <c r="AF435" s="238"/>
      <c r="AG435" s="238"/>
      <c r="AH435" s="239" t="s">
        <v>696</v>
      </c>
      <c r="AI435" s="240"/>
      <c r="AJ435" s="240"/>
      <c r="AK435" s="240"/>
      <c r="AL435" s="241" t="s">
        <v>696</v>
      </c>
      <c r="AM435" s="242"/>
      <c r="AN435" s="242"/>
      <c r="AO435" s="243"/>
      <c r="AP435" s="244" t="s">
        <v>781</v>
      </c>
      <c r="AQ435" s="244"/>
      <c r="AR435" s="244"/>
      <c r="AS435" s="244"/>
      <c r="AT435" s="244"/>
      <c r="AU435" s="244"/>
      <c r="AV435" s="244"/>
      <c r="AW435" s="244"/>
      <c r="AX435" s="244"/>
      <c r="AY435">
        <f>COUNTA($C$435)</f>
        <v>1</v>
      </c>
    </row>
    <row r="436" spans="1:51" ht="30" customHeight="1" x14ac:dyDescent="0.15">
      <c r="A436" s="245">
        <v>5</v>
      </c>
      <c r="B436" s="245">
        <v>1</v>
      </c>
      <c r="C436" s="266" t="s">
        <v>760</v>
      </c>
      <c r="D436" s="266"/>
      <c r="E436" s="266"/>
      <c r="F436" s="266"/>
      <c r="G436" s="266"/>
      <c r="H436" s="266"/>
      <c r="I436" s="266"/>
      <c r="J436" s="248">
        <v>8000020280003</v>
      </c>
      <c r="K436" s="249"/>
      <c r="L436" s="249"/>
      <c r="M436" s="249"/>
      <c r="N436" s="249"/>
      <c r="O436" s="249"/>
      <c r="P436" s="250" t="s">
        <v>766</v>
      </c>
      <c r="Q436" s="250"/>
      <c r="R436" s="250"/>
      <c r="S436" s="250"/>
      <c r="T436" s="250"/>
      <c r="U436" s="250"/>
      <c r="V436" s="250"/>
      <c r="W436" s="250"/>
      <c r="X436" s="250"/>
      <c r="Y436" s="251">
        <v>2.2999999999999998</v>
      </c>
      <c r="Z436" s="252"/>
      <c r="AA436" s="252"/>
      <c r="AB436" s="253"/>
      <c r="AC436" s="237" t="s">
        <v>767</v>
      </c>
      <c r="AD436" s="238"/>
      <c r="AE436" s="238"/>
      <c r="AF436" s="238"/>
      <c r="AG436" s="238"/>
      <c r="AH436" s="239" t="s">
        <v>696</v>
      </c>
      <c r="AI436" s="240"/>
      <c r="AJ436" s="240"/>
      <c r="AK436" s="240"/>
      <c r="AL436" s="241" t="s">
        <v>696</v>
      </c>
      <c r="AM436" s="242"/>
      <c r="AN436" s="242"/>
      <c r="AO436" s="243"/>
      <c r="AP436" s="244" t="s">
        <v>781</v>
      </c>
      <c r="AQ436" s="244"/>
      <c r="AR436" s="244"/>
      <c r="AS436" s="244"/>
      <c r="AT436" s="244"/>
      <c r="AU436" s="244"/>
      <c r="AV436" s="244"/>
      <c r="AW436" s="244"/>
      <c r="AX436" s="244"/>
      <c r="AY436">
        <f>COUNTA($C$436)</f>
        <v>1</v>
      </c>
    </row>
    <row r="437" spans="1:51" ht="30" customHeight="1" x14ac:dyDescent="0.15">
      <c r="A437" s="245">
        <v>6</v>
      </c>
      <c r="B437" s="245">
        <v>1</v>
      </c>
      <c r="C437" s="266" t="s">
        <v>761</v>
      </c>
      <c r="D437" s="266"/>
      <c r="E437" s="266"/>
      <c r="F437" s="266"/>
      <c r="G437" s="266"/>
      <c r="H437" s="266"/>
      <c r="I437" s="266"/>
      <c r="J437" s="248">
        <v>6000020400009</v>
      </c>
      <c r="K437" s="249"/>
      <c r="L437" s="249"/>
      <c r="M437" s="249"/>
      <c r="N437" s="249"/>
      <c r="O437" s="249"/>
      <c r="P437" s="250" t="s">
        <v>766</v>
      </c>
      <c r="Q437" s="250"/>
      <c r="R437" s="250"/>
      <c r="S437" s="250"/>
      <c r="T437" s="250"/>
      <c r="U437" s="250"/>
      <c r="V437" s="250"/>
      <c r="W437" s="250"/>
      <c r="X437" s="250"/>
      <c r="Y437" s="251">
        <v>2.2000000000000002</v>
      </c>
      <c r="Z437" s="252"/>
      <c r="AA437" s="252"/>
      <c r="AB437" s="253"/>
      <c r="AC437" s="237" t="s">
        <v>767</v>
      </c>
      <c r="AD437" s="238"/>
      <c r="AE437" s="238"/>
      <c r="AF437" s="238"/>
      <c r="AG437" s="238"/>
      <c r="AH437" s="239" t="s">
        <v>696</v>
      </c>
      <c r="AI437" s="240"/>
      <c r="AJ437" s="240"/>
      <c r="AK437" s="240"/>
      <c r="AL437" s="241" t="s">
        <v>696</v>
      </c>
      <c r="AM437" s="242"/>
      <c r="AN437" s="242"/>
      <c r="AO437" s="243"/>
      <c r="AP437" s="244" t="s">
        <v>781</v>
      </c>
      <c r="AQ437" s="244"/>
      <c r="AR437" s="244"/>
      <c r="AS437" s="244"/>
      <c r="AT437" s="244"/>
      <c r="AU437" s="244"/>
      <c r="AV437" s="244"/>
      <c r="AW437" s="244"/>
      <c r="AX437" s="244"/>
      <c r="AY437">
        <f>COUNTA($C$437)</f>
        <v>1</v>
      </c>
    </row>
    <row r="438" spans="1:51" ht="30" customHeight="1" x14ac:dyDescent="0.15">
      <c r="A438" s="245">
        <v>7</v>
      </c>
      <c r="B438" s="245">
        <v>1</v>
      </c>
      <c r="C438" s="266" t="s">
        <v>762</v>
      </c>
      <c r="D438" s="266"/>
      <c r="E438" s="266"/>
      <c r="F438" s="266"/>
      <c r="G438" s="266"/>
      <c r="H438" s="266"/>
      <c r="I438" s="266"/>
      <c r="J438" s="248">
        <v>4000020120006</v>
      </c>
      <c r="K438" s="249"/>
      <c r="L438" s="249"/>
      <c r="M438" s="249"/>
      <c r="N438" s="249"/>
      <c r="O438" s="249"/>
      <c r="P438" s="250" t="s">
        <v>766</v>
      </c>
      <c r="Q438" s="250"/>
      <c r="R438" s="250"/>
      <c r="S438" s="250"/>
      <c r="T438" s="250"/>
      <c r="U438" s="250"/>
      <c r="V438" s="250"/>
      <c r="W438" s="250"/>
      <c r="X438" s="250"/>
      <c r="Y438" s="251">
        <v>2.1</v>
      </c>
      <c r="Z438" s="252"/>
      <c r="AA438" s="252"/>
      <c r="AB438" s="253"/>
      <c r="AC438" s="237" t="s">
        <v>767</v>
      </c>
      <c r="AD438" s="238"/>
      <c r="AE438" s="238"/>
      <c r="AF438" s="238"/>
      <c r="AG438" s="238"/>
      <c r="AH438" s="239" t="s">
        <v>696</v>
      </c>
      <c r="AI438" s="240"/>
      <c r="AJ438" s="240"/>
      <c r="AK438" s="240"/>
      <c r="AL438" s="241" t="s">
        <v>696</v>
      </c>
      <c r="AM438" s="242"/>
      <c r="AN438" s="242"/>
      <c r="AO438" s="243"/>
      <c r="AP438" s="244" t="s">
        <v>781</v>
      </c>
      <c r="AQ438" s="244"/>
      <c r="AR438" s="244"/>
      <c r="AS438" s="244"/>
      <c r="AT438" s="244"/>
      <c r="AU438" s="244"/>
      <c r="AV438" s="244"/>
      <c r="AW438" s="244"/>
      <c r="AX438" s="244"/>
      <c r="AY438">
        <f>COUNTA($C$438)</f>
        <v>1</v>
      </c>
    </row>
    <row r="439" spans="1:51" ht="30" customHeight="1" x14ac:dyDescent="0.15">
      <c r="A439" s="245">
        <v>8</v>
      </c>
      <c r="B439" s="245">
        <v>1</v>
      </c>
      <c r="C439" s="266" t="s">
        <v>763</v>
      </c>
      <c r="D439" s="266"/>
      <c r="E439" s="266"/>
      <c r="F439" s="266"/>
      <c r="G439" s="266"/>
      <c r="H439" s="266"/>
      <c r="I439" s="266"/>
      <c r="J439" s="248">
        <v>1000020230006</v>
      </c>
      <c r="K439" s="249"/>
      <c r="L439" s="249"/>
      <c r="M439" s="249"/>
      <c r="N439" s="249"/>
      <c r="O439" s="249"/>
      <c r="P439" s="250" t="s">
        <v>766</v>
      </c>
      <c r="Q439" s="250"/>
      <c r="R439" s="250"/>
      <c r="S439" s="250"/>
      <c r="T439" s="250"/>
      <c r="U439" s="250"/>
      <c r="V439" s="250"/>
      <c r="W439" s="250"/>
      <c r="X439" s="250"/>
      <c r="Y439" s="251">
        <v>1.9</v>
      </c>
      <c r="Z439" s="252"/>
      <c r="AA439" s="252"/>
      <c r="AB439" s="253"/>
      <c r="AC439" s="237" t="s">
        <v>767</v>
      </c>
      <c r="AD439" s="238"/>
      <c r="AE439" s="238"/>
      <c r="AF439" s="238"/>
      <c r="AG439" s="238"/>
      <c r="AH439" s="239" t="s">
        <v>696</v>
      </c>
      <c r="AI439" s="240"/>
      <c r="AJ439" s="240"/>
      <c r="AK439" s="240"/>
      <c r="AL439" s="241" t="s">
        <v>696</v>
      </c>
      <c r="AM439" s="242"/>
      <c r="AN439" s="242"/>
      <c r="AO439" s="243"/>
      <c r="AP439" s="244" t="s">
        <v>781</v>
      </c>
      <c r="AQ439" s="244"/>
      <c r="AR439" s="244"/>
      <c r="AS439" s="244"/>
      <c r="AT439" s="244"/>
      <c r="AU439" s="244"/>
      <c r="AV439" s="244"/>
      <c r="AW439" s="244"/>
      <c r="AX439" s="244"/>
      <c r="AY439">
        <f>COUNTA($C$439)</f>
        <v>1</v>
      </c>
    </row>
    <row r="440" spans="1:51" ht="30" customHeight="1" x14ac:dyDescent="0.15">
      <c r="A440" s="245">
        <v>9</v>
      </c>
      <c r="B440" s="245">
        <v>1</v>
      </c>
      <c r="C440" s="266" t="s">
        <v>764</v>
      </c>
      <c r="D440" s="266"/>
      <c r="E440" s="266"/>
      <c r="F440" s="266"/>
      <c r="G440" s="266"/>
      <c r="H440" s="266"/>
      <c r="I440" s="266"/>
      <c r="J440" s="248">
        <v>8000020370002</v>
      </c>
      <c r="K440" s="249"/>
      <c r="L440" s="249"/>
      <c r="M440" s="249"/>
      <c r="N440" s="249"/>
      <c r="O440" s="249"/>
      <c r="P440" s="250" t="s">
        <v>766</v>
      </c>
      <c r="Q440" s="250"/>
      <c r="R440" s="250"/>
      <c r="S440" s="250"/>
      <c r="T440" s="250"/>
      <c r="U440" s="250"/>
      <c r="V440" s="250"/>
      <c r="W440" s="250"/>
      <c r="X440" s="250"/>
      <c r="Y440" s="251">
        <v>1.7</v>
      </c>
      <c r="Z440" s="252"/>
      <c r="AA440" s="252"/>
      <c r="AB440" s="253"/>
      <c r="AC440" s="237" t="s">
        <v>767</v>
      </c>
      <c r="AD440" s="238"/>
      <c r="AE440" s="238"/>
      <c r="AF440" s="238"/>
      <c r="AG440" s="238"/>
      <c r="AH440" s="239" t="s">
        <v>696</v>
      </c>
      <c r="AI440" s="240"/>
      <c r="AJ440" s="240"/>
      <c r="AK440" s="240"/>
      <c r="AL440" s="241" t="s">
        <v>696</v>
      </c>
      <c r="AM440" s="242"/>
      <c r="AN440" s="242"/>
      <c r="AO440" s="243"/>
      <c r="AP440" s="244" t="s">
        <v>781</v>
      </c>
      <c r="AQ440" s="244"/>
      <c r="AR440" s="244"/>
      <c r="AS440" s="244"/>
      <c r="AT440" s="244"/>
      <c r="AU440" s="244"/>
      <c r="AV440" s="244"/>
      <c r="AW440" s="244"/>
      <c r="AX440" s="244"/>
      <c r="AY440">
        <f>COUNTA($C$440)</f>
        <v>1</v>
      </c>
    </row>
    <row r="441" spans="1:51" ht="30" customHeight="1" x14ac:dyDescent="0.15">
      <c r="A441" s="245">
        <v>10</v>
      </c>
      <c r="B441" s="245">
        <v>1</v>
      </c>
      <c r="C441" s="266" t="s">
        <v>765</v>
      </c>
      <c r="D441" s="266"/>
      <c r="E441" s="266"/>
      <c r="F441" s="266"/>
      <c r="G441" s="266"/>
      <c r="H441" s="266"/>
      <c r="I441" s="266"/>
      <c r="J441" s="248">
        <v>7000020010006</v>
      </c>
      <c r="K441" s="249"/>
      <c r="L441" s="249"/>
      <c r="M441" s="249"/>
      <c r="N441" s="249"/>
      <c r="O441" s="249"/>
      <c r="P441" s="250" t="s">
        <v>766</v>
      </c>
      <c r="Q441" s="250"/>
      <c r="R441" s="250"/>
      <c r="S441" s="250"/>
      <c r="T441" s="250"/>
      <c r="U441" s="250"/>
      <c r="V441" s="250"/>
      <c r="W441" s="250"/>
      <c r="X441" s="250"/>
      <c r="Y441" s="251">
        <v>1.5</v>
      </c>
      <c r="Z441" s="252"/>
      <c r="AA441" s="252"/>
      <c r="AB441" s="253"/>
      <c r="AC441" s="237" t="s">
        <v>767</v>
      </c>
      <c r="AD441" s="238"/>
      <c r="AE441" s="238"/>
      <c r="AF441" s="238"/>
      <c r="AG441" s="238"/>
      <c r="AH441" s="239" t="s">
        <v>696</v>
      </c>
      <c r="AI441" s="240"/>
      <c r="AJ441" s="240"/>
      <c r="AK441" s="240"/>
      <c r="AL441" s="241" t="s">
        <v>696</v>
      </c>
      <c r="AM441" s="242"/>
      <c r="AN441" s="242"/>
      <c r="AO441" s="243"/>
      <c r="AP441" s="244" t="s">
        <v>781</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6" t="s">
        <v>768</v>
      </c>
      <c r="D465" s="266"/>
      <c r="E465" s="266"/>
      <c r="F465" s="266"/>
      <c r="G465" s="266"/>
      <c r="H465" s="266"/>
      <c r="I465" s="266"/>
      <c r="J465" s="248">
        <v>5700150001251</v>
      </c>
      <c r="K465" s="249"/>
      <c r="L465" s="249"/>
      <c r="M465" s="249"/>
      <c r="N465" s="249"/>
      <c r="O465" s="249"/>
      <c r="P465" s="250" t="s">
        <v>778</v>
      </c>
      <c r="Q465" s="250"/>
      <c r="R465" s="250"/>
      <c r="S465" s="250"/>
      <c r="T465" s="250"/>
      <c r="U465" s="250"/>
      <c r="V465" s="250"/>
      <c r="W465" s="250"/>
      <c r="X465" s="250"/>
      <c r="Y465" s="251">
        <v>9.1999999999999993</v>
      </c>
      <c r="Z465" s="252"/>
      <c r="AA465" s="252"/>
      <c r="AB465" s="253"/>
      <c r="AC465" s="237" t="s">
        <v>745</v>
      </c>
      <c r="AD465" s="238"/>
      <c r="AE465" s="238"/>
      <c r="AF465" s="238"/>
      <c r="AG465" s="238"/>
      <c r="AH465" s="268" t="s">
        <v>696</v>
      </c>
      <c r="AI465" s="269"/>
      <c r="AJ465" s="269"/>
      <c r="AK465" s="269"/>
      <c r="AL465" s="241" t="s">
        <v>696</v>
      </c>
      <c r="AM465" s="242"/>
      <c r="AN465" s="242"/>
      <c r="AO465" s="243"/>
      <c r="AP465" s="244" t="s">
        <v>781</v>
      </c>
      <c r="AQ465" s="244"/>
      <c r="AR465" s="244"/>
      <c r="AS465" s="244"/>
      <c r="AT465" s="244"/>
      <c r="AU465" s="244"/>
      <c r="AV465" s="244"/>
      <c r="AW465" s="244"/>
      <c r="AX465" s="244"/>
      <c r="AY465">
        <f>$AY$462</f>
        <v>1</v>
      </c>
    </row>
    <row r="466" spans="1:51" ht="30" customHeight="1" x14ac:dyDescent="0.15">
      <c r="A466" s="245">
        <v>2</v>
      </c>
      <c r="B466" s="245">
        <v>1</v>
      </c>
      <c r="C466" s="266" t="s">
        <v>769</v>
      </c>
      <c r="D466" s="266"/>
      <c r="E466" s="266"/>
      <c r="F466" s="266"/>
      <c r="G466" s="266"/>
      <c r="H466" s="266"/>
      <c r="I466" s="266"/>
      <c r="J466" s="248">
        <v>9700150016824</v>
      </c>
      <c r="K466" s="249"/>
      <c r="L466" s="249"/>
      <c r="M466" s="249"/>
      <c r="N466" s="249"/>
      <c r="O466" s="249"/>
      <c r="P466" s="250" t="s">
        <v>778</v>
      </c>
      <c r="Q466" s="250"/>
      <c r="R466" s="250"/>
      <c r="S466" s="250"/>
      <c r="T466" s="250"/>
      <c r="U466" s="250"/>
      <c r="V466" s="250"/>
      <c r="W466" s="250"/>
      <c r="X466" s="250"/>
      <c r="Y466" s="251">
        <v>5.8</v>
      </c>
      <c r="Z466" s="252"/>
      <c r="AA466" s="252"/>
      <c r="AB466" s="253"/>
      <c r="AC466" s="237" t="s">
        <v>745</v>
      </c>
      <c r="AD466" s="238"/>
      <c r="AE466" s="238"/>
      <c r="AF466" s="238"/>
      <c r="AG466" s="238"/>
      <c r="AH466" s="268" t="s">
        <v>696</v>
      </c>
      <c r="AI466" s="269"/>
      <c r="AJ466" s="269"/>
      <c r="AK466" s="269"/>
      <c r="AL466" s="241" t="s">
        <v>696</v>
      </c>
      <c r="AM466" s="242"/>
      <c r="AN466" s="242"/>
      <c r="AO466" s="243"/>
      <c r="AP466" s="244" t="s">
        <v>781</v>
      </c>
      <c r="AQ466" s="244"/>
      <c r="AR466" s="244"/>
      <c r="AS466" s="244"/>
      <c r="AT466" s="244"/>
      <c r="AU466" s="244"/>
      <c r="AV466" s="244"/>
      <c r="AW466" s="244"/>
      <c r="AX466" s="244"/>
      <c r="AY466">
        <f>COUNTA($C$466)</f>
        <v>1</v>
      </c>
    </row>
    <row r="467" spans="1:51" ht="30" customHeight="1" x14ac:dyDescent="0.15">
      <c r="A467" s="245">
        <v>3</v>
      </c>
      <c r="B467" s="245">
        <v>1</v>
      </c>
      <c r="C467" s="267" t="s">
        <v>770</v>
      </c>
      <c r="D467" s="266"/>
      <c r="E467" s="266"/>
      <c r="F467" s="266"/>
      <c r="G467" s="266"/>
      <c r="H467" s="266"/>
      <c r="I467" s="266"/>
      <c r="J467" s="248">
        <v>6700150023385</v>
      </c>
      <c r="K467" s="249"/>
      <c r="L467" s="249"/>
      <c r="M467" s="249"/>
      <c r="N467" s="249"/>
      <c r="O467" s="249"/>
      <c r="P467" s="260" t="s">
        <v>778</v>
      </c>
      <c r="Q467" s="250"/>
      <c r="R467" s="250"/>
      <c r="S467" s="250"/>
      <c r="T467" s="250"/>
      <c r="U467" s="250"/>
      <c r="V467" s="250"/>
      <c r="W467" s="250"/>
      <c r="X467" s="250"/>
      <c r="Y467" s="251">
        <v>4.5999999999999996</v>
      </c>
      <c r="Z467" s="252"/>
      <c r="AA467" s="252"/>
      <c r="AB467" s="253"/>
      <c r="AC467" s="237" t="s">
        <v>745</v>
      </c>
      <c r="AD467" s="238"/>
      <c r="AE467" s="238"/>
      <c r="AF467" s="238"/>
      <c r="AG467" s="238"/>
      <c r="AH467" s="239" t="s">
        <v>696</v>
      </c>
      <c r="AI467" s="240"/>
      <c r="AJ467" s="240"/>
      <c r="AK467" s="240"/>
      <c r="AL467" s="241" t="s">
        <v>696</v>
      </c>
      <c r="AM467" s="242"/>
      <c r="AN467" s="242"/>
      <c r="AO467" s="243"/>
      <c r="AP467" s="244" t="s">
        <v>781</v>
      </c>
      <c r="AQ467" s="244"/>
      <c r="AR467" s="244"/>
      <c r="AS467" s="244"/>
      <c r="AT467" s="244"/>
      <c r="AU467" s="244"/>
      <c r="AV467" s="244"/>
      <c r="AW467" s="244"/>
      <c r="AX467" s="244"/>
      <c r="AY467">
        <f>COUNTA($C$467)</f>
        <v>1</v>
      </c>
    </row>
    <row r="468" spans="1:51" ht="30" customHeight="1" x14ac:dyDescent="0.15">
      <c r="A468" s="245">
        <v>4</v>
      </c>
      <c r="B468" s="245">
        <v>1</v>
      </c>
      <c r="C468" s="267" t="s">
        <v>771</v>
      </c>
      <c r="D468" s="266"/>
      <c r="E468" s="266"/>
      <c r="F468" s="266"/>
      <c r="G468" s="266"/>
      <c r="H468" s="266"/>
      <c r="I468" s="266"/>
      <c r="J468" s="248">
        <v>4700150011945</v>
      </c>
      <c r="K468" s="249"/>
      <c r="L468" s="249"/>
      <c r="M468" s="249"/>
      <c r="N468" s="249"/>
      <c r="O468" s="249"/>
      <c r="P468" s="260" t="s">
        <v>778</v>
      </c>
      <c r="Q468" s="250"/>
      <c r="R468" s="250"/>
      <c r="S468" s="250"/>
      <c r="T468" s="250"/>
      <c r="U468" s="250"/>
      <c r="V468" s="250"/>
      <c r="W468" s="250"/>
      <c r="X468" s="250"/>
      <c r="Y468" s="251">
        <v>3</v>
      </c>
      <c r="Z468" s="252"/>
      <c r="AA468" s="252"/>
      <c r="AB468" s="253"/>
      <c r="AC468" s="237" t="s">
        <v>745</v>
      </c>
      <c r="AD468" s="238"/>
      <c r="AE468" s="238"/>
      <c r="AF468" s="238"/>
      <c r="AG468" s="238"/>
      <c r="AH468" s="239" t="s">
        <v>696</v>
      </c>
      <c r="AI468" s="240"/>
      <c r="AJ468" s="240"/>
      <c r="AK468" s="240"/>
      <c r="AL468" s="241" t="s">
        <v>696</v>
      </c>
      <c r="AM468" s="242"/>
      <c r="AN468" s="242"/>
      <c r="AO468" s="243"/>
      <c r="AP468" s="244" t="s">
        <v>781</v>
      </c>
      <c r="AQ468" s="244"/>
      <c r="AR468" s="244"/>
      <c r="AS468" s="244"/>
      <c r="AT468" s="244"/>
      <c r="AU468" s="244"/>
      <c r="AV468" s="244"/>
      <c r="AW468" s="244"/>
      <c r="AX468" s="244"/>
      <c r="AY468">
        <f>COUNTA($C$468)</f>
        <v>1</v>
      </c>
    </row>
    <row r="469" spans="1:51" ht="30" customHeight="1" x14ac:dyDescent="0.15">
      <c r="A469" s="245">
        <v>5</v>
      </c>
      <c r="B469" s="245">
        <v>1</v>
      </c>
      <c r="C469" s="266" t="s">
        <v>772</v>
      </c>
      <c r="D469" s="266"/>
      <c r="E469" s="266"/>
      <c r="F469" s="266"/>
      <c r="G469" s="266"/>
      <c r="H469" s="266"/>
      <c r="I469" s="266"/>
      <c r="J469" s="248">
        <v>4700150027834</v>
      </c>
      <c r="K469" s="249"/>
      <c r="L469" s="249"/>
      <c r="M469" s="249"/>
      <c r="N469" s="249"/>
      <c r="O469" s="249"/>
      <c r="P469" s="250" t="s">
        <v>778</v>
      </c>
      <c r="Q469" s="250"/>
      <c r="R469" s="250"/>
      <c r="S469" s="250"/>
      <c r="T469" s="250"/>
      <c r="U469" s="250"/>
      <c r="V469" s="250"/>
      <c r="W469" s="250"/>
      <c r="X469" s="250"/>
      <c r="Y469" s="251">
        <v>2.2999999999999998</v>
      </c>
      <c r="Z469" s="252"/>
      <c r="AA469" s="252"/>
      <c r="AB469" s="253"/>
      <c r="AC469" s="237" t="s">
        <v>745</v>
      </c>
      <c r="AD469" s="238"/>
      <c r="AE469" s="238"/>
      <c r="AF469" s="238"/>
      <c r="AG469" s="238"/>
      <c r="AH469" s="239" t="s">
        <v>696</v>
      </c>
      <c r="AI469" s="240"/>
      <c r="AJ469" s="240"/>
      <c r="AK469" s="240"/>
      <c r="AL469" s="241" t="s">
        <v>696</v>
      </c>
      <c r="AM469" s="242"/>
      <c r="AN469" s="242"/>
      <c r="AO469" s="243"/>
      <c r="AP469" s="244" t="s">
        <v>781</v>
      </c>
      <c r="AQ469" s="244"/>
      <c r="AR469" s="244"/>
      <c r="AS469" s="244"/>
      <c r="AT469" s="244"/>
      <c r="AU469" s="244"/>
      <c r="AV469" s="244"/>
      <c r="AW469" s="244"/>
      <c r="AX469" s="244"/>
      <c r="AY469">
        <f>COUNTA($C$469)</f>
        <v>1</v>
      </c>
    </row>
    <row r="470" spans="1:51" ht="30" customHeight="1" x14ac:dyDescent="0.15">
      <c r="A470" s="245">
        <v>6</v>
      </c>
      <c r="B470" s="245">
        <v>1</v>
      </c>
      <c r="C470" s="266" t="s">
        <v>773</v>
      </c>
      <c r="D470" s="266"/>
      <c r="E470" s="266"/>
      <c r="F470" s="266"/>
      <c r="G470" s="266"/>
      <c r="H470" s="266"/>
      <c r="I470" s="266"/>
      <c r="J470" s="248">
        <v>2700150059136</v>
      </c>
      <c r="K470" s="249"/>
      <c r="L470" s="249"/>
      <c r="M470" s="249"/>
      <c r="N470" s="249"/>
      <c r="O470" s="249"/>
      <c r="P470" s="250" t="s">
        <v>778</v>
      </c>
      <c r="Q470" s="250"/>
      <c r="R470" s="250"/>
      <c r="S470" s="250"/>
      <c r="T470" s="250"/>
      <c r="U470" s="250"/>
      <c r="V470" s="250"/>
      <c r="W470" s="250"/>
      <c r="X470" s="250"/>
      <c r="Y470" s="251">
        <v>2.2000000000000002</v>
      </c>
      <c r="Z470" s="252"/>
      <c r="AA470" s="252"/>
      <c r="AB470" s="253"/>
      <c r="AC470" s="237" t="s">
        <v>745</v>
      </c>
      <c r="AD470" s="238"/>
      <c r="AE470" s="238"/>
      <c r="AF470" s="238"/>
      <c r="AG470" s="238"/>
      <c r="AH470" s="239" t="s">
        <v>696</v>
      </c>
      <c r="AI470" s="240"/>
      <c r="AJ470" s="240"/>
      <c r="AK470" s="240"/>
      <c r="AL470" s="241" t="s">
        <v>696</v>
      </c>
      <c r="AM470" s="242"/>
      <c r="AN470" s="242"/>
      <c r="AO470" s="243"/>
      <c r="AP470" s="244" t="s">
        <v>781</v>
      </c>
      <c r="AQ470" s="244"/>
      <c r="AR470" s="244"/>
      <c r="AS470" s="244"/>
      <c r="AT470" s="244"/>
      <c r="AU470" s="244"/>
      <c r="AV470" s="244"/>
      <c r="AW470" s="244"/>
      <c r="AX470" s="244"/>
      <c r="AY470">
        <f>COUNTA($C$470)</f>
        <v>1</v>
      </c>
    </row>
    <row r="471" spans="1:51" ht="30" customHeight="1" x14ac:dyDescent="0.15">
      <c r="A471" s="245">
        <v>7</v>
      </c>
      <c r="B471" s="245">
        <v>1</v>
      </c>
      <c r="C471" s="266" t="s">
        <v>774</v>
      </c>
      <c r="D471" s="266"/>
      <c r="E471" s="266"/>
      <c r="F471" s="266"/>
      <c r="G471" s="266"/>
      <c r="H471" s="266"/>
      <c r="I471" s="266"/>
      <c r="J471" s="248">
        <v>2700150015064</v>
      </c>
      <c r="K471" s="249"/>
      <c r="L471" s="249"/>
      <c r="M471" s="249"/>
      <c r="N471" s="249"/>
      <c r="O471" s="249"/>
      <c r="P471" s="250" t="s">
        <v>778</v>
      </c>
      <c r="Q471" s="250"/>
      <c r="R471" s="250"/>
      <c r="S471" s="250"/>
      <c r="T471" s="250"/>
      <c r="U471" s="250"/>
      <c r="V471" s="250"/>
      <c r="W471" s="250"/>
      <c r="X471" s="250"/>
      <c r="Y471" s="251">
        <v>2.1</v>
      </c>
      <c r="Z471" s="252"/>
      <c r="AA471" s="252"/>
      <c r="AB471" s="253"/>
      <c r="AC471" s="237" t="s">
        <v>745</v>
      </c>
      <c r="AD471" s="238"/>
      <c r="AE471" s="238"/>
      <c r="AF471" s="238"/>
      <c r="AG471" s="238"/>
      <c r="AH471" s="239" t="s">
        <v>696</v>
      </c>
      <c r="AI471" s="240"/>
      <c r="AJ471" s="240"/>
      <c r="AK471" s="240"/>
      <c r="AL471" s="241" t="s">
        <v>696</v>
      </c>
      <c r="AM471" s="242"/>
      <c r="AN471" s="242"/>
      <c r="AO471" s="243"/>
      <c r="AP471" s="244" t="s">
        <v>781</v>
      </c>
      <c r="AQ471" s="244"/>
      <c r="AR471" s="244"/>
      <c r="AS471" s="244"/>
      <c r="AT471" s="244"/>
      <c r="AU471" s="244"/>
      <c r="AV471" s="244"/>
      <c r="AW471" s="244"/>
      <c r="AX471" s="244"/>
      <c r="AY471">
        <f>COUNTA($C$471)</f>
        <v>1</v>
      </c>
    </row>
    <row r="472" spans="1:51" ht="30" customHeight="1" x14ac:dyDescent="0.15">
      <c r="A472" s="245">
        <v>8</v>
      </c>
      <c r="B472" s="245">
        <v>1</v>
      </c>
      <c r="C472" s="266" t="s">
        <v>775</v>
      </c>
      <c r="D472" s="266"/>
      <c r="E472" s="266"/>
      <c r="F472" s="266"/>
      <c r="G472" s="266"/>
      <c r="H472" s="266"/>
      <c r="I472" s="266"/>
      <c r="J472" s="248">
        <v>4700150041793</v>
      </c>
      <c r="K472" s="249"/>
      <c r="L472" s="249"/>
      <c r="M472" s="249"/>
      <c r="N472" s="249"/>
      <c r="O472" s="249"/>
      <c r="P472" s="250" t="s">
        <v>778</v>
      </c>
      <c r="Q472" s="250"/>
      <c r="R472" s="250"/>
      <c r="S472" s="250"/>
      <c r="T472" s="250"/>
      <c r="U472" s="250"/>
      <c r="V472" s="250"/>
      <c r="W472" s="250"/>
      <c r="X472" s="250"/>
      <c r="Y472" s="251">
        <v>1.9</v>
      </c>
      <c r="Z472" s="252"/>
      <c r="AA472" s="252"/>
      <c r="AB472" s="253"/>
      <c r="AC472" s="237" t="s">
        <v>745</v>
      </c>
      <c r="AD472" s="238"/>
      <c r="AE472" s="238"/>
      <c r="AF472" s="238"/>
      <c r="AG472" s="238"/>
      <c r="AH472" s="239" t="s">
        <v>696</v>
      </c>
      <c r="AI472" s="240"/>
      <c r="AJ472" s="240"/>
      <c r="AK472" s="240"/>
      <c r="AL472" s="241" t="s">
        <v>696</v>
      </c>
      <c r="AM472" s="242"/>
      <c r="AN472" s="242"/>
      <c r="AO472" s="243"/>
      <c r="AP472" s="244" t="s">
        <v>781</v>
      </c>
      <c r="AQ472" s="244"/>
      <c r="AR472" s="244"/>
      <c r="AS472" s="244"/>
      <c r="AT472" s="244"/>
      <c r="AU472" s="244"/>
      <c r="AV472" s="244"/>
      <c r="AW472" s="244"/>
      <c r="AX472" s="244"/>
      <c r="AY472">
        <f>COUNTA($C$472)</f>
        <v>1</v>
      </c>
    </row>
    <row r="473" spans="1:51" ht="30" customHeight="1" x14ac:dyDescent="0.15">
      <c r="A473" s="245">
        <v>9</v>
      </c>
      <c r="B473" s="245">
        <v>1</v>
      </c>
      <c r="C473" s="266" t="s">
        <v>776</v>
      </c>
      <c r="D473" s="266"/>
      <c r="E473" s="266"/>
      <c r="F473" s="266"/>
      <c r="G473" s="266"/>
      <c r="H473" s="266"/>
      <c r="I473" s="266"/>
      <c r="J473" s="248">
        <v>3700150056438</v>
      </c>
      <c r="K473" s="249"/>
      <c r="L473" s="249"/>
      <c r="M473" s="249"/>
      <c r="N473" s="249"/>
      <c r="O473" s="249"/>
      <c r="P473" s="250" t="s">
        <v>778</v>
      </c>
      <c r="Q473" s="250"/>
      <c r="R473" s="250"/>
      <c r="S473" s="250"/>
      <c r="T473" s="250"/>
      <c r="U473" s="250"/>
      <c r="V473" s="250"/>
      <c r="W473" s="250"/>
      <c r="X473" s="250"/>
      <c r="Y473" s="251">
        <v>1.7</v>
      </c>
      <c r="Z473" s="252"/>
      <c r="AA473" s="252"/>
      <c r="AB473" s="253"/>
      <c r="AC473" s="237" t="s">
        <v>745</v>
      </c>
      <c r="AD473" s="238"/>
      <c r="AE473" s="238"/>
      <c r="AF473" s="238"/>
      <c r="AG473" s="238"/>
      <c r="AH473" s="239" t="s">
        <v>696</v>
      </c>
      <c r="AI473" s="240"/>
      <c r="AJ473" s="240"/>
      <c r="AK473" s="240"/>
      <c r="AL473" s="241" t="s">
        <v>696</v>
      </c>
      <c r="AM473" s="242"/>
      <c r="AN473" s="242"/>
      <c r="AO473" s="243"/>
      <c r="AP473" s="244" t="s">
        <v>781</v>
      </c>
      <c r="AQ473" s="244"/>
      <c r="AR473" s="244"/>
      <c r="AS473" s="244"/>
      <c r="AT473" s="244"/>
      <c r="AU473" s="244"/>
      <c r="AV473" s="244"/>
      <c r="AW473" s="244"/>
      <c r="AX473" s="244"/>
      <c r="AY473">
        <f>COUNTA($C$473)</f>
        <v>1</v>
      </c>
    </row>
    <row r="474" spans="1:51" ht="30" customHeight="1" x14ac:dyDescent="0.15">
      <c r="A474" s="245">
        <v>10</v>
      </c>
      <c r="B474" s="245">
        <v>1</v>
      </c>
      <c r="C474" s="266" t="s">
        <v>777</v>
      </c>
      <c r="D474" s="266"/>
      <c r="E474" s="266"/>
      <c r="F474" s="266"/>
      <c r="G474" s="266"/>
      <c r="H474" s="266"/>
      <c r="I474" s="266"/>
      <c r="J474" s="248">
        <v>9700150032202</v>
      </c>
      <c r="K474" s="249"/>
      <c r="L474" s="249"/>
      <c r="M474" s="249"/>
      <c r="N474" s="249"/>
      <c r="O474" s="249"/>
      <c r="P474" s="250" t="s">
        <v>778</v>
      </c>
      <c r="Q474" s="250"/>
      <c r="R474" s="250"/>
      <c r="S474" s="250"/>
      <c r="T474" s="250"/>
      <c r="U474" s="250"/>
      <c r="V474" s="250"/>
      <c r="W474" s="250"/>
      <c r="X474" s="250"/>
      <c r="Y474" s="251">
        <v>1.5</v>
      </c>
      <c r="Z474" s="252"/>
      <c r="AA474" s="252"/>
      <c r="AB474" s="253"/>
      <c r="AC474" s="237" t="s">
        <v>745</v>
      </c>
      <c r="AD474" s="238"/>
      <c r="AE474" s="238"/>
      <c r="AF474" s="238"/>
      <c r="AG474" s="238"/>
      <c r="AH474" s="239" t="s">
        <v>696</v>
      </c>
      <c r="AI474" s="240"/>
      <c r="AJ474" s="240"/>
      <c r="AK474" s="240"/>
      <c r="AL474" s="241" t="s">
        <v>696</v>
      </c>
      <c r="AM474" s="242"/>
      <c r="AN474" s="242"/>
      <c r="AO474" s="243"/>
      <c r="AP474" s="244" t="s">
        <v>781</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0" customHeight="1" x14ac:dyDescent="0.15">
      <c r="A498" s="245">
        <v>1</v>
      </c>
      <c r="B498" s="245">
        <v>1</v>
      </c>
      <c r="C498" s="267" t="s">
        <v>743</v>
      </c>
      <c r="D498" s="266"/>
      <c r="E498" s="266"/>
      <c r="F498" s="266"/>
      <c r="G498" s="266"/>
      <c r="H498" s="266"/>
      <c r="I498" s="266"/>
      <c r="J498" s="248">
        <v>3010405002439</v>
      </c>
      <c r="K498" s="249"/>
      <c r="L498" s="249"/>
      <c r="M498" s="249"/>
      <c r="N498" s="249"/>
      <c r="O498" s="249"/>
      <c r="P498" s="260" t="s">
        <v>744</v>
      </c>
      <c r="Q498" s="250"/>
      <c r="R498" s="250"/>
      <c r="S498" s="250"/>
      <c r="T498" s="250"/>
      <c r="U498" s="250"/>
      <c r="V498" s="250"/>
      <c r="W498" s="250"/>
      <c r="X498" s="250"/>
      <c r="Y498" s="251">
        <v>7.8</v>
      </c>
      <c r="Z498" s="252"/>
      <c r="AA498" s="252"/>
      <c r="AB498" s="253"/>
      <c r="AC498" s="237" t="s">
        <v>745</v>
      </c>
      <c r="AD498" s="238"/>
      <c r="AE498" s="238"/>
      <c r="AF498" s="238"/>
      <c r="AG498" s="238"/>
      <c r="AH498" s="268" t="s">
        <v>746</v>
      </c>
      <c r="AI498" s="269"/>
      <c r="AJ498" s="269"/>
      <c r="AK498" s="269"/>
      <c r="AL498" s="241" t="s">
        <v>746</v>
      </c>
      <c r="AM498" s="242"/>
      <c r="AN498" s="242"/>
      <c r="AO498" s="243"/>
      <c r="AP498" s="244" t="s">
        <v>747</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781</v>
      </c>
      <c r="F631" s="247"/>
      <c r="G631" s="247"/>
      <c r="H631" s="247"/>
      <c r="I631" s="247"/>
      <c r="J631" s="248" t="s">
        <v>781</v>
      </c>
      <c r="K631" s="249"/>
      <c r="L631" s="249"/>
      <c r="M631" s="249"/>
      <c r="N631" s="249"/>
      <c r="O631" s="249"/>
      <c r="P631" s="260" t="s">
        <v>781</v>
      </c>
      <c r="Q631" s="250"/>
      <c r="R631" s="250"/>
      <c r="S631" s="250"/>
      <c r="T631" s="250"/>
      <c r="U631" s="250"/>
      <c r="V631" s="250"/>
      <c r="W631" s="250"/>
      <c r="X631" s="250"/>
      <c r="Y631" s="251" t="s">
        <v>781</v>
      </c>
      <c r="Z631" s="252"/>
      <c r="AA631" s="252"/>
      <c r="AB631" s="253"/>
      <c r="AC631" s="237"/>
      <c r="AD631" s="238"/>
      <c r="AE631" s="238"/>
      <c r="AF631" s="238"/>
      <c r="AG631" s="238"/>
      <c r="AH631" s="239" t="s">
        <v>781</v>
      </c>
      <c r="AI631" s="240"/>
      <c r="AJ631" s="240"/>
      <c r="AK631" s="240"/>
      <c r="AL631" s="241" t="s">
        <v>781</v>
      </c>
      <c r="AM631" s="242"/>
      <c r="AN631" s="242"/>
      <c r="AO631" s="243"/>
      <c r="AP631" s="244" t="s">
        <v>781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5:AJ17 P13:AX13 AR15:AX15">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cfRule type="expression" dxfId="1495" priority="907">
      <formula>IF(RIGHT(TEXT(AE32,"0.#"),1)=".",FALSE,TRUE)</formula>
    </cfRule>
    <cfRule type="expression" dxfId="1494" priority="908">
      <formula>IF(RIGHT(TEXT(AE32,"0.#"),1)=".",TRUE,FALSE)</formula>
    </cfRule>
  </conditionalFormatting>
  <conditionalFormatting sqref="Y312:Y319">
    <cfRule type="expression" dxfId="1493" priority="905">
      <formula>IF(RIGHT(TEXT(Y312,"0.#"),1)=".",FALSE,TRUE)</formula>
    </cfRule>
    <cfRule type="expression" dxfId="1492" priority="906">
      <formula>IF(RIGHT(TEXT(Y312,"0.#"),1)=".",TRUE,FALSE)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E33">
    <cfRule type="expression" dxfId="1473" priority="881">
      <formula>IF(RIGHT(TEXT(AE33,"0.#"),1)=".",FALSE,TRUE)</formula>
    </cfRule>
    <cfRule type="expression" dxfId="1472" priority="882">
      <formula>IF(RIGHT(TEXT(AE33,"0.#"),1)=".",TRUE,FALSE)</formula>
    </cfRule>
  </conditionalFormatting>
  <conditionalFormatting sqref="AI33">
    <cfRule type="expression" dxfId="1471" priority="879">
      <formula>IF(RIGHT(TEXT(AI33,"0.#"),1)=".",FALSE,TRUE)</formula>
    </cfRule>
    <cfRule type="expression" dxfId="1470" priority="880">
      <formula>IF(RIGHT(TEXT(AI33,"0.#"),1)=".",TRUE,FALSE)</formula>
    </cfRule>
  </conditionalFormatting>
  <conditionalFormatting sqref="AQ33">
    <cfRule type="expression" dxfId="1469" priority="875">
      <formula>IF(RIGHT(TEXT(AQ33,"0.#"),1)=".",FALSE,TRUE)</formula>
    </cfRule>
    <cfRule type="expression" dxfId="1468" priority="876">
      <formula>IF(RIGHT(TEXT(AQ33,"0.#"),1)=".",TRUE,FALSE)</formula>
    </cfRule>
  </conditionalFormatting>
  <conditionalFormatting sqref="AE210">
    <cfRule type="expression" dxfId="1467" priority="873">
      <formula>IF(RIGHT(TEXT(AE210,"0.#"),1)=".",FALSE,TRUE)</formula>
    </cfRule>
    <cfRule type="expression" dxfId="1466" priority="874">
      <formula>IF(RIGHT(TEXT(AE210,"0.#"),1)=".",TRUE,FALSE)</formula>
    </cfRule>
  </conditionalFormatting>
  <conditionalFormatting sqref="AE211">
    <cfRule type="expression" dxfId="1465" priority="871">
      <formula>IF(RIGHT(TEXT(AE211,"0.#"),1)=".",FALSE,TRUE)</formula>
    </cfRule>
    <cfRule type="expression" dxfId="1464" priority="872">
      <formula>IF(RIGHT(TEXT(AE211,"0.#"),1)=".",TRUE,FALSE)</formula>
    </cfRule>
  </conditionalFormatting>
  <conditionalFormatting sqref="AE212">
    <cfRule type="expression" dxfId="1463" priority="869">
      <formula>IF(RIGHT(TEXT(AE212,"0.#"),1)=".",FALSE,TRUE)</formula>
    </cfRule>
    <cfRule type="expression" dxfId="1462" priority="870">
      <formula>IF(RIGHT(TEXT(AE212,"0.#"),1)=".",TRUE,FALSE)</formula>
    </cfRule>
  </conditionalFormatting>
  <conditionalFormatting sqref="AI212">
    <cfRule type="expression" dxfId="1461" priority="867">
      <formula>IF(RIGHT(TEXT(AI212,"0.#"),1)=".",FALSE,TRUE)</formula>
    </cfRule>
    <cfRule type="expression" dxfId="1460" priority="868">
      <formula>IF(RIGHT(TEXT(AI212,"0.#"),1)=".",TRUE,FALSE)</formula>
    </cfRule>
  </conditionalFormatting>
  <conditionalFormatting sqref="AI211">
    <cfRule type="expression" dxfId="1459" priority="865">
      <formula>IF(RIGHT(TEXT(AI211,"0.#"),1)=".",FALSE,TRUE)</formula>
    </cfRule>
    <cfRule type="expression" dxfId="1458" priority="866">
      <formula>IF(RIGHT(TEXT(AI211,"0.#"),1)=".",TRUE,FALSE)</formula>
    </cfRule>
  </conditionalFormatting>
  <conditionalFormatting sqref="AI210">
    <cfRule type="expression" dxfId="1457" priority="863">
      <formula>IF(RIGHT(TEXT(AI210,"0.#"),1)=".",FALSE,TRUE)</formula>
    </cfRule>
    <cfRule type="expression" dxfId="1456" priority="864">
      <formula>IF(RIGHT(TEXT(AI210,"0.#"),1)=".",TRUE,FALSE)</formula>
    </cfRule>
  </conditionalFormatting>
  <conditionalFormatting sqref="AM210">
    <cfRule type="expression" dxfId="1455" priority="861">
      <formula>IF(RIGHT(TEXT(AM210,"0.#"),1)=".",FALSE,TRUE)</formula>
    </cfRule>
    <cfRule type="expression" dxfId="1454" priority="862">
      <formula>IF(RIGHT(TEXT(AM210,"0.#"),1)=".",TRUE,FALSE)</formula>
    </cfRule>
  </conditionalFormatting>
  <conditionalFormatting sqref="AM211">
    <cfRule type="expression" dxfId="1453" priority="859">
      <formula>IF(RIGHT(TEXT(AM211,"0.#"),1)=".",FALSE,TRUE)</formula>
    </cfRule>
    <cfRule type="expression" dxfId="1452" priority="860">
      <formula>IF(RIGHT(TEXT(AM211,"0.#"),1)=".",TRUE,FALSE)</formula>
    </cfRule>
  </conditionalFormatting>
  <conditionalFormatting sqref="AM212">
    <cfRule type="expression" dxfId="1451" priority="857">
      <formula>IF(RIGHT(TEXT(AM212,"0.#"),1)=".",FALSE,TRUE)</formula>
    </cfRule>
    <cfRule type="expression" dxfId="1450" priority="858">
      <formula>IF(RIGHT(TEXT(AM212,"0.#"),1)=".",TRUE,FALSE)</formula>
    </cfRule>
  </conditionalFormatting>
  <conditionalFormatting sqref="AL368:AO395">
    <cfRule type="expression" dxfId="1449" priority="853">
      <formula>IF(AND(AL368&gt;=0, RIGHT(TEXT(AL368,"0.#"),1)&lt;&gt;"."),TRUE,FALSE)</formula>
    </cfRule>
    <cfRule type="expression" dxfId="1448" priority="854">
      <formula>IF(AND(AL368&gt;=0, RIGHT(TEXT(AL368,"0.#"),1)="."),TRUE,FALSE)</formula>
    </cfRule>
    <cfRule type="expression" dxfId="1447" priority="855">
      <formula>IF(AND(AL368&lt;0, RIGHT(TEXT(AL368,"0.#"),1)&lt;&gt;"."),TRUE,FALSE)</formula>
    </cfRule>
    <cfRule type="expression" dxfId="1446" priority="856">
      <formula>IF(AND(AL368&lt;0, RIGHT(TEXT(AL368,"0.#"),1)="."),TRUE,FALSE)</formula>
    </cfRule>
  </conditionalFormatting>
  <conditionalFormatting sqref="AQ210:AQ212">
    <cfRule type="expression" dxfId="1445" priority="851">
      <formula>IF(RIGHT(TEXT(AQ210,"0.#"),1)=".",FALSE,TRUE)</formula>
    </cfRule>
    <cfRule type="expression" dxfId="1444" priority="852">
      <formula>IF(RIGHT(TEXT(AQ210,"0.#"),1)=".",TRUE,FALSE)</formula>
    </cfRule>
  </conditionalFormatting>
  <conditionalFormatting sqref="AU210:AU212">
    <cfRule type="expression" dxfId="1443" priority="849">
      <formula>IF(RIGHT(TEXT(AU210,"0.#"),1)=".",FALSE,TRUE)</formula>
    </cfRule>
    <cfRule type="expression" dxfId="1442" priority="850">
      <formula>IF(RIGHT(TEXT(AU210,"0.#"),1)=".",TRUE,FALSE)</formula>
    </cfRule>
  </conditionalFormatting>
  <conditionalFormatting sqref="Y368:Y395">
    <cfRule type="expression" dxfId="1441" priority="847">
      <formula>IF(RIGHT(TEXT(Y368,"0.#"),1)=".",FALSE,TRUE)</formula>
    </cfRule>
    <cfRule type="expression" dxfId="1440" priority="848">
      <formula>IF(RIGHT(TEXT(Y368,"0.#"),1)=".",TRUE,FALSE)</formula>
    </cfRule>
  </conditionalFormatting>
  <conditionalFormatting sqref="AL631:AO660">
    <cfRule type="expression" dxfId="1439" priority="843">
      <formula>IF(AND(AL631&gt;=0, RIGHT(TEXT(AL631,"0.#"),1)&lt;&gt;"."),TRUE,FALSE)</formula>
    </cfRule>
    <cfRule type="expression" dxfId="1438" priority="844">
      <formula>IF(AND(AL631&gt;=0, RIGHT(TEXT(AL631,"0.#"),1)="."),TRUE,FALSE)</formula>
    </cfRule>
    <cfRule type="expression" dxfId="1437" priority="845">
      <formula>IF(AND(AL631&lt;0, RIGHT(TEXT(AL631,"0.#"),1)&lt;&gt;"."),TRUE,FALSE)</formula>
    </cfRule>
    <cfRule type="expression" dxfId="1436" priority="846">
      <formula>IF(AND(AL631&lt;0, RIGHT(TEXT(AL631,"0.#"),1)="."),TRUE,FALSE)</formula>
    </cfRule>
  </conditionalFormatting>
  <conditionalFormatting sqref="Y631:Y660">
    <cfRule type="expression" dxfId="1435" priority="841">
      <formula>IF(RIGHT(TEXT(Y631,"0.#"),1)=".",FALSE,TRUE)</formula>
    </cfRule>
    <cfRule type="expression" dxfId="1434" priority="842">
      <formula>IF(RIGHT(TEXT(Y631,"0.#"),1)=".",TRUE,FALSE)</formula>
    </cfRule>
  </conditionalFormatting>
  <conditionalFormatting sqref="AL366:AO367">
    <cfRule type="expression" dxfId="1433" priority="837">
      <formula>IF(AND(AL366&gt;=0, RIGHT(TEXT(AL366,"0.#"),1)&lt;&gt;"."),TRUE,FALSE)</formula>
    </cfRule>
    <cfRule type="expression" dxfId="1432" priority="838">
      <formula>IF(AND(AL366&gt;=0, RIGHT(TEXT(AL366,"0.#"),1)="."),TRUE,FALSE)</formula>
    </cfRule>
    <cfRule type="expression" dxfId="1431" priority="839">
      <formula>IF(AND(AL366&lt;0, RIGHT(TEXT(AL366,"0.#"),1)&lt;&gt;"."),TRUE,FALSE)</formula>
    </cfRule>
    <cfRule type="expression" dxfId="1430" priority="840">
      <formula>IF(AND(AL366&lt;0, RIGHT(TEXT(AL366,"0.#"),1)="."),TRUE,FALSE)</formula>
    </cfRule>
  </conditionalFormatting>
  <conditionalFormatting sqref="Y366:Y367">
    <cfRule type="expression" dxfId="1429" priority="835">
      <formula>IF(RIGHT(TEXT(Y366,"0.#"),1)=".",FALSE,TRUE)</formula>
    </cfRule>
    <cfRule type="expression" dxfId="1428" priority="836">
      <formula>IF(RIGHT(TEXT(Y366,"0.#"),1)=".",TRUE,FALSE)</formula>
    </cfRule>
  </conditionalFormatting>
  <conditionalFormatting sqref="Y401:Y428">
    <cfRule type="expression" dxfId="1427" priority="773">
      <formula>IF(RIGHT(TEXT(Y401,"0.#"),1)=".",FALSE,TRUE)</formula>
    </cfRule>
    <cfRule type="expression" dxfId="1426" priority="774">
      <formula>IF(RIGHT(TEXT(Y401,"0.#"),1)=".",TRUE,FALSE)</formula>
    </cfRule>
  </conditionalFormatting>
  <conditionalFormatting sqref="Y399:Y400">
    <cfRule type="expression" dxfId="1425" priority="767">
      <formula>IF(RIGHT(TEXT(Y399,"0.#"),1)=".",FALSE,TRUE)</formula>
    </cfRule>
    <cfRule type="expression" dxfId="1424" priority="768">
      <formula>IF(RIGHT(TEXT(Y399,"0.#"),1)=".",TRUE,FALSE)</formula>
    </cfRule>
  </conditionalFormatting>
  <conditionalFormatting sqref="Y434:Y461">
    <cfRule type="expression" dxfId="1423" priority="761">
      <formula>IF(RIGHT(TEXT(Y434,"0.#"),1)=".",FALSE,TRUE)</formula>
    </cfRule>
    <cfRule type="expression" dxfId="1422" priority="762">
      <formula>IF(RIGHT(TEXT(Y434,"0.#"),1)=".",TRUE,FALSE)</formula>
    </cfRule>
  </conditionalFormatting>
  <conditionalFormatting sqref="Y432:Y433">
    <cfRule type="expression" dxfId="1421" priority="755">
      <formula>IF(RIGHT(TEXT(Y432,"0.#"),1)=".",FALSE,TRUE)</formula>
    </cfRule>
    <cfRule type="expression" dxfId="1420" priority="756">
      <formula>IF(RIGHT(TEXT(Y432,"0.#"),1)=".",TRUE,FALSE)</formula>
    </cfRule>
  </conditionalFormatting>
  <conditionalFormatting sqref="Y467:Y494">
    <cfRule type="expression" dxfId="1419" priority="749">
      <formula>IF(RIGHT(TEXT(Y467,"0.#"),1)=".",FALSE,TRUE)</formula>
    </cfRule>
    <cfRule type="expression" dxfId="1418" priority="750">
      <formula>IF(RIGHT(TEXT(Y467,"0.#"),1)=".",TRUE,FALSE)</formula>
    </cfRule>
  </conditionalFormatting>
  <conditionalFormatting sqref="Y465:Y466">
    <cfRule type="expression" dxfId="1417" priority="743">
      <formula>IF(RIGHT(TEXT(Y465,"0.#"),1)=".",FALSE,TRUE)</formula>
    </cfRule>
    <cfRule type="expression" dxfId="1416" priority="744">
      <formula>IF(RIGHT(TEXT(Y465,"0.#"),1)=".",TRUE,FALSE)</formula>
    </cfRule>
  </conditionalFormatting>
  <conditionalFormatting sqref="Y500:Y527">
    <cfRule type="expression" dxfId="1415" priority="737">
      <formula>IF(RIGHT(TEXT(Y500,"0.#"),1)=".",FALSE,TRUE)</formula>
    </cfRule>
    <cfRule type="expression" dxfId="1414" priority="738">
      <formula>IF(RIGHT(TEXT(Y500,"0.#"),1)=".",TRUE,FALSE)</formula>
    </cfRule>
  </conditionalFormatting>
  <conditionalFormatting sqref="Y498:Y499">
    <cfRule type="expression" dxfId="1413" priority="731">
      <formula>IF(RIGHT(TEXT(Y498,"0.#"),1)=".",FALSE,TRUE)</formula>
    </cfRule>
    <cfRule type="expression" dxfId="1412" priority="732">
      <formula>IF(RIGHT(TEXT(Y498,"0.#"),1)=".",TRUE,FALSE)</formula>
    </cfRule>
  </conditionalFormatting>
  <conditionalFormatting sqref="Y533:Y560">
    <cfRule type="expression" dxfId="1411" priority="725">
      <formula>IF(RIGHT(TEXT(Y533,"0.#"),1)=".",FALSE,TRUE)</formula>
    </cfRule>
    <cfRule type="expression" dxfId="1410" priority="726">
      <formula>IF(RIGHT(TEXT(Y533,"0.#"),1)=".",TRUE,FALSE)</formula>
    </cfRule>
  </conditionalFormatting>
  <conditionalFormatting sqref="W23">
    <cfRule type="expression" dxfId="1409" priority="833">
      <formula>IF(RIGHT(TEXT(W23,"0.#"),1)=".",FALSE,TRUE)</formula>
    </cfRule>
    <cfRule type="expression" dxfId="1408" priority="834">
      <formula>IF(RIGHT(TEXT(W23,"0.#"),1)=".",TRUE,FALSE)</formula>
    </cfRule>
  </conditionalFormatting>
  <conditionalFormatting sqref="W24:W27">
    <cfRule type="expression" dxfId="1407" priority="831">
      <formula>IF(RIGHT(TEXT(W24,"0.#"),1)=".",FALSE,TRUE)</formula>
    </cfRule>
    <cfRule type="expression" dxfId="1406" priority="832">
      <formula>IF(RIGHT(TEXT(W24,"0.#"),1)=".",TRUE,FALSE)</formula>
    </cfRule>
  </conditionalFormatting>
  <conditionalFormatting sqref="W28">
    <cfRule type="expression" dxfId="1405" priority="829">
      <formula>IF(RIGHT(TEXT(W28,"0.#"),1)=".",FALSE,TRUE)</formula>
    </cfRule>
    <cfRule type="expression" dxfId="1404" priority="830">
      <formula>IF(RIGHT(TEXT(W28,"0.#"),1)=".",TRUE,FALSE)</formula>
    </cfRule>
  </conditionalFormatting>
  <conditionalFormatting sqref="P23">
    <cfRule type="expression" dxfId="1403" priority="827">
      <formula>IF(RIGHT(TEXT(P23,"0.#"),1)=".",FALSE,TRUE)</formula>
    </cfRule>
    <cfRule type="expression" dxfId="1402" priority="828">
      <formula>IF(RIGHT(TEXT(P23,"0.#"),1)=".",TRUE,FALSE)</formula>
    </cfRule>
  </conditionalFormatting>
  <conditionalFormatting sqref="P24:P27">
    <cfRule type="expression" dxfId="1401" priority="825">
      <formula>IF(RIGHT(TEXT(P24,"0.#"),1)=".",FALSE,TRUE)</formula>
    </cfRule>
    <cfRule type="expression" dxfId="1400" priority="826">
      <formula>IF(RIGHT(TEXT(P24,"0.#"),1)=".",TRUE,FALSE)</formula>
    </cfRule>
  </conditionalFormatting>
  <conditionalFormatting sqref="P28">
    <cfRule type="expression" dxfId="1399" priority="823">
      <formula>IF(RIGHT(TEXT(P28,"0.#"),1)=".",FALSE,TRUE)</formula>
    </cfRule>
    <cfRule type="expression" dxfId="1398" priority="824">
      <formula>IF(RIGHT(TEXT(P28,"0.#"),1)=".",TRUE,FALSE)</formula>
    </cfRule>
  </conditionalFormatting>
  <conditionalFormatting sqref="AE202">
    <cfRule type="expression" dxfId="1397" priority="821">
      <formula>IF(RIGHT(TEXT(AE202,"0.#"),1)=".",FALSE,TRUE)</formula>
    </cfRule>
    <cfRule type="expression" dxfId="1396" priority="822">
      <formula>IF(RIGHT(TEXT(AE202,"0.#"),1)=".",TRUE,FALSE)</formula>
    </cfRule>
  </conditionalFormatting>
  <conditionalFormatting sqref="AE203">
    <cfRule type="expression" dxfId="1395" priority="819">
      <formula>IF(RIGHT(TEXT(AE203,"0.#"),1)=".",FALSE,TRUE)</formula>
    </cfRule>
    <cfRule type="expression" dxfId="1394" priority="820">
      <formula>IF(RIGHT(TEXT(AE203,"0.#"),1)=".",TRUE,FALSE)</formula>
    </cfRule>
  </conditionalFormatting>
  <conditionalFormatting sqref="AE204">
    <cfRule type="expression" dxfId="1393" priority="817">
      <formula>IF(RIGHT(TEXT(AE204,"0.#"),1)=".",FALSE,TRUE)</formula>
    </cfRule>
    <cfRule type="expression" dxfId="1392" priority="818">
      <formula>IF(RIGHT(TEXT(AE204,"0.#"),1)=".",TRUE,FALSE)</formula>
    </cfRule>
  </conditionalFormatting>
  <conditionalFormatting sqref="AI204">
    <cfRule type="expression" dxfId="1391" priority="815">
      <formula>IF(RIGHT(TEXT(AI204,"0.#"),1)=".",FALSE,TRUE)</formula>
    </cfRule>
    <cfRule type="expression" dxfId="1390" priority="816">
      <formula>IF(RIGHT(TEXT(AI204,"0.#"),1)=".",TRUE,FALSE)</formula>
    </cfRule>
  </conditionalFormatting>
  <conditionalFormatting sqref="AI203">
    <cfRule type="expression" dxfId="1389" priority="813">
      <formula>IF(RIGHT(TEXT(AI203,"0.#"),1)=".",FALSE,TRUE)</formula>
    </cfRule>
    <cfRule type="expression" dxfId="1388" priority="814">
      <formula>IF(RIGHT(TEXT(AI203,"0.#"),1)=".",TRUE,FALSE)</formula>
    </cfRule>
  </conditionalFormatting>
  <conditionalFormatting sqref="AI202">
    <cfRule type="expression" dxfId="1387" priority="811">
      <formula>IF(RIGHT(TEXT(AI202,"0.#"),1)=".",FALSE,TRUE)</formula>
    </cfRule>
    <cfRule type="expression" dxfId="1386" priority="812">
      <formula>IF(RIGHT(TEXT(AI202,"0.#"),1)=".",TRUE,FALSE)</formula>
    </cfRule>
  </conditionalFormatting>
  <conditionalFormatting sqref="AM202">
    <cfRule type="expression" dxfId="1385" priority="809">
      <formula>IF(RIGHT(TEXT(AM202,"0.#"),1)=".",FALSE,TRUE)</formula>
    </cfRule>
    <cfRule type="expression" dxfId="1384" priority="810">
      <formula>IF(RIGHT(TEXT(AM202,"0.#"),1)=".",TRUE,FALSE)</formula>
    </cfRule>
  </conditionalFormatting>
  <conditionalFormatting sqref="AM203">
    <cfRule type="expression" dxfId="1383" priority="807">
      <formula>IF(RIGHT(TEXT(AM203,"0.#"),1)=".",FALSE,TRUE)</formula>
    </cfRule>
    <cfRule type="expression" dxfId="1382" priority="808">
      <formula>IF(RIGHT(TEXT(AM203,"0.#"),1)=".",TRUE,FALSE)</formula>
    </cfRule>
  </conditionalFormatting>
  <conditionalFormatting sqref="AM204">
    <cfRule type="expression" dxfId="1381" priority="805">
      <formula>IF(RIGHT(TEXT(AM204,"0.#"),1)=".",FALSE,TRUE)</formula>
    </cfRule>
    <cfRule type="expression" dxfId="1380" priority="806">
      <formula>IF(RIGHT(TEXT(AM204,"0.#"),1)=".",TRUE,FALSE)</formula>
    </cfRule>
  </conditionalFormatting>
  <conditionalFormatting sqref="AQ202:AQ204">
    <cfRule type="expression" dxfId="1379" priority="803">
      <formula>IF(RIGHT(TEXT(AQ202,"0.#"),1)=".",FALSE,TRUE)</formula>
    </cfRule>
    <cfRule type="expression" dxfId="1378" priority="804">
      <formula>IF(RIGHT(TEXT(AQ202,"0.#"),1)=".",TRUE,FALSE)</formula>
    </cfRule>
  </conditionalFormatting>
  <conditionalFormatting sqref="AU202:AU204">
    <cfRule type="expression" dxfId="1377" priority="801">
      <formula>IF(RIGHT(TEXT(AU202,"0.#"),1)=".",FALSE,TRUE)</formula>
    </cfRule>
    <cfRule type="expression" dxfId="1376" priority="802">
      <formula>IF(RIGHT(TEXT(AU202,"0.#"),1)=".",TRUE,FALSE)</formula>
    </cfRule>
  </conditionalFormatting>
  <conditionalFormatting sqref="AE205">
    <cfRule type="expression" dxfId="1375" priority="799">
      <formula>IF(RIGHT(TEXT(AE205,"0.#"),1)=".",FALSE,TRUE)</formula>
    </cfRule>
    <cfRule type="expression" dxfId="1374" priority="800">
      <formula>IF(RIGHT(TEXT(AE205,"0.#"),1)=".",TRUE,FALSE)</formula>
    </cfRule>
  </conditionalFormatting>
  <conditionalFormatting sqref="AE206">
    <cfRule type="expression" dxfId="1373" priority="797">
      <formula>IF(RIGHT(TEXT(AE206,"0.#"),1)=".",FALSE,TRUE)</formula>
    </cfRule>
    <cfRule type="expression" dxfId="1372" priority="798">
      <formula>IF(RIGHT(TEXT(AE206,"0.#"),1)=".",TRUE,FALSE)</formula>
    </cfRule>
  </conditionalFormatting>
  <conditionalFormatting sqref="AE207">
    <cfRule type="expression" dxfId="1371" priority="795">
      <formula>IF(RIGHT(TEXT(AE207,"0.#"),1)=".",FALSE,TRUE)</formula>
    </cfRule>
    <cfRule type="expression" dxfId="1370" priority="796">
      <formula>IF(RIGHT(TEXT(AE207,"0.#"),1)=".",TRUE,FALSE)</formula>
    </cfRule>
  </conditionalFormatting>
  <conditionalFormatting sqref="AI207">
    <cfRule type="expression" dxfId="1369" priority="793">
      <formula>IF(RIGHT(TEXT(AI207,"0.#"),1)=".",FALSE,TRUE)</formula>
    </cfRule>
    <cfRule type="expression" dxfId="1368" priority="794">
      <formula>IF(RIGHT(TEXT(AI207,"0.#"),1)=".",TRUE,FALSE)</formula>
    </cfRule>
  </conditionalFormatting>
  <conditionalFormatting sqref="AI206">
    <cfRule type="expression" dxfId="1367" priority="791">
      <formula>IF(RIGHT(TEXT(AI206,"0.#"),1)=".",FALSE,TRUE)</formula>
    </cfRule>
    <cfRule type="expression" dxfId="1366" priority="792">
      <formula>IF(RIGHT(TEXT(AI206,"0.#"),1)=".",TRUE,FALSE)</formula>
    </cfRule>
  </conditionalFormatting>
  <conditionalFormatting sqref="AI205">
    <cfRule type="expression" dxfId="1365" priority="789">
      <formula>IF(RIGHT(TEXT(AI205,"0.#"),1)=".",FALSE,TRUE)</formula>
    </cfRule>
    <cfRule type="expression" dxfId="1364" priority="790">
      <formula>IF(RIGHT(TEXT(AI205,"0.#"),1)=".",TRUE,FALSE)</formula>
    </cfRule>
  </conditionalFormatting>
  <conditionalFormatting sqref="AM205">
    <cfRule type="expression" dxfId="1363" priority="787">
      <formula>IF(RIGHT(TEXT(AM205,"0.#"),1)=".",FALSE,TRUE)</formula>
    </cfRule>
    <cfRule type="expression" dxfId="1362" priority="788">
      <formula>IF(RIGHT(TEXT(AM205,"0.#"),1)=".",TRUE,FALSE)</formula>
    </cfRule>
  </conditionalFormatting>
  <conditionalFormatting sqref="AM206">
    <cfRule type="expression" dxfId="1361" priority="785">
      <formula>IF(RIGHT(TEXT(AM206,"0.#"),1)=".",FALSE,TRUE)</formula>
    </cfRule>
    <cfRule type="expression" dxfId="1360" priority="786">
      <formula>IF(RIGHT(TEXT(AM206,"0.#"),1)=".",TRUE,FALSE)</formula>
    </cfRule>
  </conditionalFormatting>
  <conditionalFormatting sqref="AM207">
    <cfRule type="expression" dxfId="1359" priority="783">
      <formula>IF(RIGHT(TEXT(AM207,"0.#"),1)=".",FALSE,TRUE)</formula>
    </cfRule>
    <cfRule type="expression" dxfId="1358" priority="784">
      <formula>IF(RIGHT(TEXT(AM207,"0.#"),1)=".",TRUE,FALSE)</formula>
    </cfRule>
  </conditionalFormatting>
  <conditionalFormatting sqref="AQ205:AQ207">
    <cfRule type="expression" dxfId="1357" priority="781">
      <formula>IF(RIGHT(TEXT(AQ205,"0.#"),1)=".",FALSE,TRUE)</formula>
    </cfRule>
    <cfRule type="expression" dxfId="1356" priority="782">
      <formula>IF(RIGHT(TEXT(AQ205,"0.#"),1)=".",TRUE,FALSE)</formula>
    </cfRule>
  </conditionalFormatting>
  <conditionalFormatting sqref="AU205:AU207">
    <cfRule type="expression" dxfId="1355" priority="779">
      <formula>IF(RIGHT(TEXT(AU205,"0.#"),1)=".",FALSE,TRUE)</formula>
    </cfRule>
    <cfRule type="expression" dxfId="1354" priority="780">
      <formula>IF(RIGHT(TEXT(AU205,"0.#"),1)=".",TRUE,FALSE)</formula>
    </cfRule>
  </conditionalFormatting>
  <conditionalFormatting sqref="AL401:AO428">
    <cfRule type="expression" dxfId="1353" priority="775">
      <formula>IF(AND(AL401&gt;=0, RIGHT(TEXT(AL401,"0.#"),1)&lt;&gt;"."),TRUE,FALSE)</formula>
    </cfRule>
    <cfRule type="expression" dxfId="1352" priority="776">
      <formula>IF(AND(AL401&gt;=0, RIGHT(TEXT(AL401,"0.#"),1)="."),TRUE,FALSE)</formula>
    </cfRule>
    <cfRule type="expression" dxfId="1351" priority="777">
      <formula>IF(AND(AL401&lt;0, RIGHT(TEXT(AL401,"0.#"),1)&lt;&gt;"."),TRUE,FALSE)</formula>
    </cfRule>
    <cfRule type="expression" dxfId="1350" priority="778">
      <formula>IF(AND(AL401&lt;0, RIGHT(TEXT(AL401,"0.#"),1)="."),TRUE,FALSE)</formula>
    </cfRule>
  </conditionalFormatting>
  <conditionalFormatting sqref="AL399:AO400">
    <cfRule type="expression" dxfId="1349" priority="769">
      <formula>IF(AND(AL399&gt;=0, RIGHT(TEXT(AL399,"0.#"),1)&lt;&gt;"."),TRUE,FALSE)</formula>
    </cfRule>
    <cfRule type="expression" dxfId="1348" priority="770">
      <formula>IF(AND(AL399&gt;=0, RIGHT(TEXT(AL399,"0.#"),1)="."),TRUE,FALSE)</formula>
    </cfRule>
    <cfRule type="expression" dxfId="1347" priority="771">
      <formula>IF(AND(AL399&lt;0, RIGHT(TEXT(AL399,"0.#"),1)&lt;&gt;"."),TRUE,FALSE)</formula>
    </cfRule>
    <cfRule type="expression" dxfId="1346" priority="772">
      <formula>IF(AND(AL399&lt;0, RIGHT(TEXT(AL399,"0.#"),1)="."),TRUE,FALSE)</formula>
    </cfRule>
  </conditionalFormatting>
  <conditionalFormatting sqref="AL434:AO461">
    <cfRule type="expression" dxfId="1345" priority="763">
      <formula>IF(AND(AL434&gt;=0, RIGHT(TEXT(AL434,"0.#"),1)&lt;&gt;"."),TRUE,FALSE)</formula>
    </cfRule>
    <cfRule type="expression" dxfId="1344" priority="764">
      <formula>IF(AND(AL434&gt;=0, RIGHT(TEXT(AL434,"0.#"),1)="."),TRUE,FALSE)</formula>
    </cfRule>
    <cfRule type="expression" dxfId="1343" priority="765">
      <formula>IF(AND(AL434&lt;0, RIGHT(TEXT(AL434,"0.#"),1)&lt;&gt;"."),TRUE,FALSE)</formula>
    </cfRule>
    <cfRule type="expression" dxfId="1342" priority="766">
      <formula>IF(AND(AL434&lt;0, RIGHT(TEXT(AL434,"0.#"),1)="."),TRUE,FALSE)</formula>
    </cfRule>
  </conditionalFormatting>
  <conditionalFormatting sqref="AL432:AO433">
    <cfRule type="expression" dxfId="1341" priority="757">
      <formula>IF(AND(AL432&gt;=0, RIGHT(TEXT(AL432,"0.#"),1)&lt;&gt;"."),TRUE,FALSE)</formula>
    </cfRule>
    <cfRule type="expression" dxfId="1340" priority="758">
      <formula>IF(AND(AL432&gt;=0, RIGHT(TEXT(AL432,"0.#"),1)="."),TRUE,FALSE)</formula>
    </cfRule>
    <cfRule type="expression" dxfId="1339" priority="759">
      <formula>IF(AND(AL432&lt;0, RIGHT(TEXT(AL432,"0.#"),1)&lt;&gt;"."),TRUE,FALSE)</formula>
    </cfRule>
    <cfRule type="expression" dxfId="1338" priority="760">
      <formula>IF(AND(AL432&lt;0, RIGHT(TEXT(AL432,"0.#"),1)="."),TRUE,FALSE)</formula>
    </cfRule>
  </conditionalFormatting>
  <conditionalFormatting sqref="AL467:AO494">
    <cfRule type="expression" dxfId="1337" priority="751">
      <formula>IF(AND(AL467&gt;=0, RIGHT(TEXT(AL467,"0.#"),1)&lt;&gt;"."),TRUE,FALSE)</formula>
    </cfRule>
    <cfRule type="expression" dxfId="1336" priority="752">
      <formula>IF(AND(AL467&gt;=0, RIGHT(TEXT(AL467,"0.#"),1)="."),TRUE,FALSE)</formula>
    </cfRule>
    <cfRule type="expression" dxfId="1335" priority="753">
      <formula>IF(AND(AL467&lt;0, RIGHT(TEXT(AL467,"0.#"),1)&lt;&gt;"."),TRUE,FALSE)</formula>
    </cfRule>
    <cfRule type="expression" dxfId="1334" priority="754">
      <formula>IF(AND(AL467&lt;0, RIGHT(TEXT(AL467,"0.#"),1)="."),TRUE,FALSE)</formula>
    </cfRule>
  </conditionalFormatting>
  <conditionalFormatting sqref="AL465:AO466">
    <cfRule type="expression" dxfId="1333" priority="745">
      <formula>IF(AND(AL465&gt;=0, RIGHT(TEXT(AL465,"0.#"),1)&lt;&gt;"."),TRUE,FALSE)</formula>
    </cfRule>
    <cfRule type="expression" dxfId="1332" priority="746">
      <formula>IF(AND(AL465&gt;=0, RIGHT(TEXT(AL465,"0.#"),1)="."),TRUE,FALSE)</formula>
    </cfRule>
    <cfRule type="expression" dxfId="1331" priority="747">
      <formula>IF(AND(AL465&lt;0, RIGHT(TEXT(AL465,"0.#"),1)&lt;&gt;"."),TRUE,FALSE)</formula>
    </cfRule>
    <cfRule type="expression" dxfId="1330" priority="748">
      <formula>IF(AND(AL465&lt;0, RIGHT(TEXT(AL465,"0.#"),1)="."),TRUE,FALSE)</formula>
    </cfRule>
  </conditionalFormatting>
  <conditionalFormatting sqref="AL500:AO527">
    <cfRule type="expression" dxfId="1329" priority="739">
      <formula>IF(AND(AL500&gt;=0, RIGHT(TEXT(AL500,"0.#"),1)&lt;&gt;"."),TRUE,FALSE)</formula>
    </cfRule>
    <cfRule type="expression" dxfId="1328" priority="740">
      <formula>IF(AND(AL500&gt;=0, RIGHT(TEXT(AL500,"0.#"),1)="."),TRUE,FALSE)</formula>
    </cfRule>
    <cfRule type="expression" dxfId="1327" priority="741">
      <formula>IF(AND(AL500&lt;0, RIGHT(TEXT(AL500,"0.#"),1)&lt;&gt;"."),TRUE,FALSE)</formula>
    </cfRule>
    <cfRule type="expression" dxfId="1326" priority="742">
      <formula>IF(AND(AL500&lt;0, RIGHT(TEXT(AL500,"0.#"),1)="."),TRUE,FALSE)</formula>
    </cfRule>
  </conditionalFormatting>
  <conditionalFormatting sqref="AL498:AO499">
    <cfRule type="expression" dxfId="1325" priority="733">
      <formula>IF(AND(AL498&gt;=0, RIGHT(TEXT(AL498,"0.#"),1)&lt;&gt;"."),TRUE,FALSE)</formula>
    </cfRule>
    <cfRule type="expression" dxfId="1324" priority="734">
      <formula>IF(AND(AL498&gt;=0, RIGHT(TEXT(AL498,"0.#"),1)="."),TRUE,FALSE)</formula>
    </cfRule>
    <cfRule type="expression" dxfId="1323" priority="735">
      <formula>IF(AND(AL498&lt;0, RIGHT(TEXT(AL498,"0.#"),1)&lt;&gt;"."),TRUE,FALSE)</formula>
    </cfRule>
    <cfRule type="expression" dxfId="1322" priority="736">
      <formula>IF(AND(AL498&lt;0, RIGHT(TEXT(AL498,"0.#"),1)="."),TRUE,FALSE)</formula>
    </cfRule>
  </conditionalFormatting>
  <conditionalFormatting sqref="AL533:AO560">
    <cfRule type="expression" dxfId="1321" priority="727">
      <formula>IF(AND(AL533&gt;=0, RIGHT(TEXT(AL533,"0.#"),1)&lt;&gt;"."),TRUE,FALSE)</formula>
    </cfRule>
    <cfRule type="expression" dxfId="1320" priority="728">
      <formula>IF(AND(AL533&gt;=0, RIGHT(TEXT(AL533,"0.#"),1)="."),TRUE,FALSE)</formula>
    </cfRule>
    <cfRule type="expression" dxfId="1319" priority="729">
      <formula>IF(AND(AL533&lt;0, RIGHT(TEXT(AL533,"0.#"),1)&lt;&gt;"."),TRUE,FALSE)</formula>
    </cfRule>
    <cfRule type="expression" dxfId="1318" priority="730">
      <formula>IF(AND(AL533&lt;0, RIGHT(TEXT(AL533,"0.#"),1)="."),TRUE,FALSE)</formula>
    </cfRule>
  </conditionalFormatting>
  <conditionalFormatting sqref="AL531:AO532">
    <cfRule type="expression" dxfId="1317" priority="721">
      <formula>IF(AND(AL531&gt;=0, RIGHT(TEXT(AL531,"0.#"),1)&lt;&gt;"."),TRUE,FALSE)</formula>
    </cfRule>
    <cfRule type="expression" dxfId="1316" priority="722">
      <formula>IF(AND(AL531&gt;=0, RIGHT(TEXT(AL531,"0.#"),1)="."),TRUE,FALSE)</formula>
    </cfRule>
    <cfRule type="expression" dxfId="1315" priority="723">
      <formula>IF(AND(AL531&lt;0, RIGHT(TEXT(AL531,"0.#"),1)&lt;&gt;"."),TRUE,FALSE)</formula>
    </cfRule>
    <cfRule type="expression" dxfId="1314" priority="724">
      <formula>IF(AND(AL531&lt;0, RIGHT(TEXT(AL531,"0.#"),1)="."),TRUE,FALSE)</formula>
    </cfRule>
  </conditionalFormatting>
  <conditionalFormatting sqref="Y531:Y532">
    <cfRule type="expression" dxfId="1313" priority="719">
      <formula>IF(RIGHT(TEXT(Y531,"0.#"),1)=".",FALSE,TRUE)</formula>
    </cfRule>
    <cfRule type="expression" dxfId="1312" priority="720">
      <formula>IF(RIGHT(TEXT(Y531,"0.#"),1)=".",TRUE,FALSE)</formula>
    </cfRule>
  </conditionalFormatting>
  <conditionalFormatting sqref="AL566:AO593">
    <cfRule type="expression" dxfId="1311" priority="715">
      <formula>IF(AND(AL566&gt;=0, RIGHT(TEXT(AL566,"0.#"),1)&lt;&gt;"."),TRUE,FALSE)</formula>
    </cfRule>
    <cfRule type="expression" dxfId="1310" priority="716">
      <formula>IF(AND(AL566&gt;=0, RIGHT(TEXT(AL566,"0.#"),1)="."),TRUE,FALSE)</formula>
    </cfRule>
    <cfRule type="expression" dxfId="1309" priority="717">
      <formula>IF(AND(AL566&lt;0, RIGHT(TEXT(AL566,"0.#"),1)&lt;&gt;"."),TRUE,FALSE)</formula>
    </cfRule>
    <cfRule type="expression" dxfId="1308" priority="718">
      <formula>IF(AND(AL566&lt;0, RIGHT(TEXT(AL566,"0.#"),1)="."),TRUE,FALSE)</formula>
    </cfRule>
  </conditionalFormatting>
  <conditionalFormatting sqref="Y566:Y593">
    <cfRule type="expression" dxfId="1307" priority="713">
      <formula>IF(RIGHT(TEXT(Y566,"0.#"),1)=".",FALSE,TRUE)</formula>
    </cfRule>
    <cfRule type="expression" dxfId="1306" priority="714">
      <formula>IF(RIGHT(TEXT(Y566,"0.#"),1)=".",TRUE,FALSE)</formula>
    </cfRule>
  </conditionalFormatting>
  <conditionalFormatting sqref="AL564:AO565">
    <cfRule type="expression" dxfId="1305" priority="709">
      <formula>IF(AND(AL564&gt;=0, RIGHT(TEXT(AL564,"0.#"),1)&lt;&gt;"."),TRUE,FALSE)</formula>
    </cfRule>
    <cfRule type="expression" dxfId="1304" priority="710">
      <formula>IF(AND(AL564&gt;=0, RIGHT(TEXT(AL564,"0.#"),1)="."),TRUE,FALSE)</formula>
    </cfRule>
    <cfRule type="expression" dxfId="1303" priority="711">
      <formula>IF(AND(AL564&lt;0, RIGHT(TEXT(AL564,"0.#"),1)&lt;&gt;"."),TRUE,FALSE)</formula>
    </cfRule>
    <cfRule type="expression" dxfId="1302" priority="712">
      <formula>IF(AND(AL564&lt;0, RIGHT(TEXT(AL564,"0.#"),1)="."),TRUE,FALSE)</formula>
    </cfRule>
  </conditionalFormatting>
  <conditionalFormatting sqref="Y564:Y565">
    <cfRule type="expression" dxfId="1301" priority="707">
      <formula>IF(RIGHT(TEXT(Y564,"0.#"),1)=".",FALSE,TRUE)</formula>
    </cfRule>
    <cfRule type="expression" dxfId="1300" priority="708">
      <formula>IF(RIGHT(TEXT(Y564,"0.#"),1)=".",TRUE,FALSE)</formula>
    </cfRule>
  </conditionalFormatting>
  <conditionalFormatting sqref="AL599:AO626">
    <cfRule type="expression" dxfId="1299" priority="703">
      <formula>IF(AND(AL599&gt;=0, RIGHT(TEXT(AL599,"0.#"),1)&lt;&gt;"."),TRUE,FALSE)</formula>
    </cfRule>
    <cfRule type="expression" dxfId="1298" priority="704">
      <formula>IF(AND(AL599&gt;=0, RIGHT(TEXT(AL599,"0.#"),1)="."),TRUE,FALSE)</formula>
    </cfRule>
    <cfRule type="expression" dxfId="1297" priority="705">
      <formula>IF(AND(AL599&lt;0, RIGHT(TEXT(AL599,"0.#"),1)&lt;&gt;"."),TRUE,FALSE)</formula>
    </cfRule>
    <cfRule type="expression" dxfId="1296" priority="706">
      <formula>IF(AND(AL599&lt;0, RIGHT(TEXT(AL599,"0.#"),1)="."),TRUE,FALSE)</formula>
    </cfRule>
  </conditionalFormatting>
  <conditionalFormatting sqref="Y599:Y626">
    <cfRule type="expression" dxfId="1295" priority="701">
      <formula>IF(RIGHT(TEXT(Y599,"0.#"),1)=".",FALSE,TRUE)</formula>
    </cfRule>
    <cfRule type="expression" dxfId="1294" priority="702">
      <formula>IF(RIGHT(TEXT(Y599,"0.#"),1)=".",TRUE,FALSE)</formula>
    </cfRule>
  </conditionalFormatting>
  <conditionalFormatting sqref="AL597:AO598">
    <cfRule type="expression" dxfId="1293" priority="697">
      <formula>IF(AND(AL597&gt;=0, RIGHT(TEXT(AL597,"0.#"),1)&lt;&gt;"."),TRUE,FALSE)</formula>
    </cfRule>
    <cfRule type="expression" dxfId="1292" priority="698">
      <formula>IF(AND(AL597&gt;=0, RIGHT(TEXT(AL597,"0.#"),1)="."),TRUE,FALSE)</formula>
    </cfRule>
    <cfRule type="expression" dxfId="1291" priority="699">
      <formula>IF(AND(AL597&lt;0, RIGHT(TEXT(AL597,"0.#"),1)&lt;&gt;"."),TRUE,FALSE)</formula>
    </cfRule>
    <cfRule type="expression" dxfId="1290" priority="700">
      <formula>IF(AND(AL597&lt;0, RIGHT(TEXT(AL597,"0.#"),1)="."),TRUE,FALSE)</formula>
    </cfRule>
  </conditionalFormatting>
  <conditionalFormatting sqref="Y597:Y598">
    <cfRule type="expression" dxfId="1289" priority="695">
      <formula>IF(RIGHT(TEXT(Y597,"0.#"),1)=".",FALSE,TRUE)</formula>
    </cfRule>
    <cfRule type="expression" dxfId="1288" priority="696">
      <formula>IF(RIGHT(TEXT(Y597,"0.#"),1)=".",TRUE,FALSE)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16383" man="1"/>
    <brk id="235" max="16383" man="1"/>
    <brk id="268" max="16383" man="1"/>
    <brk id="307" max="16383" man="1"/>
    <brk id="4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8"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711</v>
      </c>
      <c r="R6" s="13" t="str">
        <f t="shared" si="3"/>
        <v>交付</v>
      </c>
      <c r="S6" s="13" t="str">
        <f t="shared" si="4"/>
        <v>交付</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t="s">
        <v>711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高齢社会対策</v>
      </c>
      <c r="F10" s="18" t="s">
        <v>112</v>
      </c>
      <c r="G10" s="17"/>
      <c r="H10" s="13" t="str">
        <f t="shared" si="1"/>
        <v/>
      </c>
      <c r="I10" s="13" t="str">
        <f t="shared" si="5"/>
        <v>一般会計</v>
      </c>
      <c r="K10" s="14" t="s">
        <v>304</v>
      </c>
      <c r="L10" s="15"/>
      <c r="M10" s="13" t="str">
        <f t="shared" si="2"/>
        <v/>
      </c>
      <c r="N10" s="13" t="str">
        <f t="shared" si="6"/>
        <v>社会保障</v>
      </c>
      <c r="O10" s="13"/>
      <c r="P10" s="13" t="str">
        <f>S8</f>
        <v>交付</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313</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368</v>
      </c>
      <c r="AF2" s="928"/>
      <c r="AG2" s="928"/>
      <c r="AH2" s="128"/>
      <c r="AI2" s="928" t="s">
        <v>464</v>
      </c>
      <c r="AJ2" s="928"/>
      <c r="AK2" s="928"/>
      <c r="AL2" s="128"/>
      <c r="AM2" s="928" t="s">
        <v>465</v>
      </c>
      <c r="AN2" s="928"/>
      <c r="AO2" s="928"/>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6"/>
      <c r="Z3" s="937"/>
      <c r="AA3" s="938"/>
      <c r="AB3" s="942"/>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6"/>
      <c r="I4" s="946"/>
      <c r="J4" s="946"/>
      <c r="K4" s="946"/>
      <c r="L4" s="946"/>
      <c r="M4" s="946"/>
      <c r="N4" s="946"/>
      <c r="O4" s="947"/>
      <c r="P4" s="146"/>
      <c r="Q4" s="654"/>
      <c r="R4" s="654"/>
      <c r="S4" s="654"/>
      <c r="T4" s="654"/>
      <c r="U4" s="654"/>
      <c r="V4" s="654"/>
      <c r="W4" s="654"/>
      <c r="X4" s="655"/>
      <c r="Y4" s="932" t="s">
        <v>12</v>
      </c>
      <c r="Z4" s="933"/>
      <c r="AA4" s="934"/>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340</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313</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368</v>
      </c>
      <c r="AF9" s="928"/>
      <c r="AG9" s="928"/>
      <c r="AH9" s="128"/>
      <c r="AI9" s="928" t="s">
        <v>464</v>
      </c>
      <c r="AJ9" s="928"/>
      <c r="AK9" s="928"/>
      <c r="AL9" s="128"/>
      <c r="AM9" s="928" t="s">
        <v>465</v>
      </c>
      <c r="AN9" s="928"/>
      <c r="AO9" s="928"/>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6"/>
      <c r="Z10" s="937"/>
      <c r="AA10" s="938"/>
      <c r="AB10" s="942"/>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6"/>
      <c r="I11" s="946"/>
      <c r="J11" s="946"/>
      <c r="K11" s="946"/>
      <c r="L11" s="946"/>
      <c r="M11" s="946"/>
      <c r="N11" s="946"/>
      <c r="O11" s="947"/>
      <c r="P11" s="146"/>
      <c r="Q11" s="654"/>
      <c r="R11" s="654"/>
      <c r="S11" s="654"/>
      <c r="T11" s="654"/>
      <c r="U11" s="654"/>
      <c r="V11" s="654"/>
      <c r="W11" s="654"/>
      <c r="X11" s="655"/>
      <c r="Y11" s="932" t="s">
        <v>12</v>
      </c>
      <c r="Z11" s="933"/>
      <c r="AA11" s="934"/>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340</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313</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368</v>
      </c>
      <c r="AF16" s="928"/>
      <c r="AG16" s="928"/>
      <c r="AH16" s="128"/>
      <c r="AI16" s="928" t="s">
        <v>464</v>
      </c>
      <c r="AJ16" s="928"/>
      <c r="AK16" s="928"/>
      <c r="AL16" s="128"/>
      <c r="AM16" s="928" t="s">
        <v>465</v>
      </c>
      <c r="AN16" s="928"/>
      <c r="AO16" s="928"/>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6"/>
      <c r="Z17" s="937"/>
      <c r="AA17" s="938"/>
      <c r="AB17" s="942"/>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6"/>
      <c r="I18" s="946"/>
      <c r="J18" s="946"/>
      <c r="K18" s="946"/>
      <c r="L18" s="946"/>
      <c r="M18" s="946"/>
      <c r="N18" s="946"/>
      <c r="O18" s="947"/>
      <c r="P18" s="146"/>
      <c r="Q18" s="654"/>
      <c r="R18" s="654"/>
      <c r="S18" s="654"/>
      <c r="T18" s="654"/>
      <c r="U18" s="654"/>
      <c r="V18" s="654"/>
      <c r="W18" s="654"/>
      <c r="X18" s="655"/>
      <c r="Y18" s="932" t="s">
        <v>12</v>
      </c>
      <c r="Z18" s="933"/>
      <c r="AA18" s="934"/>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340</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313</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368</v>
      </c>
      <c r="AF23" s="928"/>
      <c r="AG23" s="928"/>
      <c r="AH23" s="128"/>
      <c r="AI23" s="928" t="s">
        <v>464</v>
      </c>
      <c r="AJ23" s="928"/>
      <c r="AK23" s="928"/>
      <c r="AL23" s="128"/>
      <c r="AM23" s="928" t="s">
        <v>465</v>
      </c>
      <c r="AN23" s="928"/>
      <c r="AO23" s="928"/>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6"/>
      <c r="Z24" s="937"/>
      <c r="AA24" s="938"/>
      <c r="AB24" s="942"/>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6"/>
      <c r="I25" s="946"/>
      <c r="J25" s="946"/>
      <c r="K25" s="946"/>
      <c r="L25" s="946"/>
      <c r="M25" s="946"/>
      <c r="N25" s="946"/>
      <c r="O25" s="947"/>
      <c r="P25" s="146"/>
      <c r="Q25" s="654"/>
      <c r="R25" s="654"/>
      <c r="S25" s="654"/>
      <c r="T25" s="654"/>
      <c r="U25" s="654"/>
      <c r="V25" s="654"/>
      <c r="W25" s="654"/>
      <c r="X25" s="655"/>
      <c r="Y25" s="932" t="s">
        <v>12</v>
      </c>
      <c r="Z25" s="933"/>
      <c r="AA25" s="934"/>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340</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313</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368</v>
      </c>
      <c r="AF30" s="928"/>
      <c r="AG30" s="928"/>
      <c r="AH30" s="128"/>
      <c r="AI30" s="928" t="s">
        <v>464</v>
      </c>
      <c r="AJ30" s="928"/>
      <c r="AK30" s="928"/>
      <c r="AL30" s="128"/>
      <c r="AM30" s="928" t="s">
        <v>465</v>
      </c>
      <c r="AN30" s="928"/>
      <c r="AO30" s="928"/>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6"/>
      <c r="Z31" s="937"/>
      <c r="AA31" s="938"/>
      <c r="AB31" s="942"/>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6"/>
      <c r="I32" s="946"/>
      <c r="J32" s="946"/>
      <c r="K32" s="946"/>
      <c r="L32" s="946"/>
      <c r="M32" s="946"/>
      <c r="N32" s="946"/>
      <c r="O32" s="947"/>
      <c r="P32" s="146"/>
      <c r="Q32" s="654"/>
      <c r="R32" s="654"/>
      <c r="S32" s="654"/>
      <c r="T32" s="654"/>
      <c r="U32" s="654"/>
      <c r="V32" s="654"/>
      <c r="W32" s="654"/>
      <c r="X32" s="655"/>
      <c r="Y32" s="932" t="s">
        <v>12</v>
      </c>
      <c r="Z32" s="933"/>
      <c r="AA32" s="934"/>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340</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313</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368</v>
      </c>
      <c r="AF37" s="928"/>
      <c r="AG37" s="928"/>
      <c r="AH37" s="128"/>
      <c r="AI37" s="928" t="s">
        <v>464</v>
      </c>
      <c r="AJ37" s="928"/>
      <c r="AK37" s="928"/>
      <c r="AL37" s="128"/>
      <c r="AM37" s="928" t="s">
        <v>465</v>
      </c>
      <c r="AN37" s="928"/>
      <c r="AO37" s="928"/>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6"/>
      <c r="Z38" s="937"/>
      <c r="AA38" s="938"/>
      <c r="AB38" s="942"/>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6"/>
      <c r="I39" s="946"/>
      <c r="J39" s="946"/>
      <c r="K39" s="946"/>
      <c r="L39" s="946"/>
      <c r="M39" s="946"/>
      <c r="N39" s="946"/>
      <c r="O39" s="947"/>
      <c r="P39" s="146"/>
      <c r="Q39" s="654"/>
      <c r="R39" s="654"/>
      <c r="S39" s="654"/>
      <c r="T39" s="654"/>
      <c r="U39" s="654"/>
      <c r="V39" s="654"/>
      <c r="W39" s="654"/>
      <c r="X39" s="655"/>
      <c r="Y39" s="932" t="s">
        <v>12</v>
      </c>
      <c r="Z39" s="933"/>
      <c r="AA39" s="934"/>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340</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313</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368</v>
      </c>
      <c r="AF44" s="928"/>
      <c r="AG44" s="928"/>
      <c r="AH44" s="128"/>
      <c r="AI44" s="928" t="s">
        <v>464</v>
      </c>
      <c r="AJ44" s="928"/>
      <c r="AK44" s="928"/>
      <c r="AL44" s="128"/>
      <c r="AM44" s="928" t="s">
        <v>465</v>
      </c>
      <c r="AN44" s="928"/>
      <c r="AO44" s="928"/>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6"/>
      <c r="Z45" s="937"/>
      <c r="AA45" s="938"/>
      <c r="AB45" s="942"/>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6"/>
      <c r="I46" s="946"/>
      <c r="J46" s="946"/>
      <c r="K46" s="946"/>
      <c r="L46" s="946"/>
      <c r="M46" s="946"/>
      <c r="N46" s="946"/>
      <c r="O46" s="947"/>
      <c r="P46" s="146"/>
      <c r="Q46" s="654"/>
      <c r="R46" s="654"/>
      <c r="S46" s="654"/>
      <c r="T46" s="654"/>
      <c r="U46" s="654"/>
      <c r="V46" s="654"/>
      <c r="W46" s="654"/>
      <c r="X46" s="655"/>
      <c r="Y46" s="932" t="s">
        <v>12</v>
      </c>
      <c r="Z46" s="933"/>
      <c r="AA46" s="934"/>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340</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313</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368</v>
      </c>
      <c r="AF51" s="928"/>
      <c r="AG51" s="928"/>
      <c r="AH51" s="128"/>
      <c r="AI51" s="928" t="s">
        <v>464</v>
      </c>
      <c r="AJ51" s="928"/>
      <c r="AK51" s="928"/>
      <c r="AL51" s="128"/>
      <c r="AM51" s="928" t="s">
        <v>465</v>
      </c>
      <c r="AN51" s="928"/>
      <c r="AO51" s="928"/>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6"/>
      <c r="Z52" s="937"/>
      <c r="AA52" s="938"/>
      <c r="AB52" s="942"/>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6"/>
      <c r="I53" s="946"/>
      <c r="J53" s="946"/>
      <c r="K53" s="946"/>
      <c r="L53" s="946"/>
      <c r="M53" s="946"/>
      <c r="N53" s="946"/>
      <c r="O53" s="947"/>
      <c r="P53" s="146"/>
      <c r="Q53" s="654"/>
      <c r="R53" s="654"/>
      <c r="S53" s="654"/>
      <c r="T53" s="654"/>
      <c r="U53" s="654"/>
      <c r="V53" s="654"/>
      <c r="W53" s="654"/>
      <c r="X53" s="655"/>
      <c r="Y53" s="932" t="s">
        <v>12</v>
      </c>
      <c r="Z53" s="933"/>
      <c r="AA53" s="934"/>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340</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313</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368</v>
      </c>
      <c r="AF58" s="928"/>
      <c r="AG58" s="928"/>
      <c r="AH58" s="128"/>
      <c r="AI58" s="928" t="s">
        <v>464</v>
      </c>
      <c r="AJ58" s="928"/>
      <c r="AK58" s="928"/>
      <c r="AL58" s="128"/>
      <c r="AM58" s="928" t="s">
        <v>465</v>
      </c>
      <c r="AN58" s="928"/>
      <c r="AO58" s="928"/>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6"/>
      <c r="Z59" s="937"/>
      <c r="AA59" s="938"/>
      <c r="AB59" s="942"/>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6"/>
      <c r="I60" s="946"/>
      <c r="J60" s="946"/>
      <c r="K60" s="946"/>
      <c r="L60" s="946"/>
      <c r="M60" s="946"/>
      <c r="N60" s="946"/>
      <c r="O60" s="947"/>
      <c r="P60" s="146"/>
      <c r="Q60" s="654"/>
      <c r="R60" s="654"/>
      <c r="S60" s="654"/>
      <c r="T60" s="654"/>
      <c r="U60" s="654"/>
      <c r="V60" s="654"/>
      <c r="W60" s="654"/>
      <c r="X60" s="655"/>
      <c r="Y60" s="932" t="s">
        <v>12</v>
      </c>
      <c r="Z60" s="933"/>
      <c r="AA60" s="934"/>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340</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313</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368</v>
      </c>
      <c r="AF65" s="928"/>
      <c r="AG65" s="928"/>
      <c r="AH65" s="128"/>
      <c r="AI65" s="928" t="s">
        <v>464</v>
      </c>
      <c r="AJ65" s="928"/>
      <c r="AK65" s="928"/>
      <c r="AL65" s="128"/>
      <c r="AM65" s="928" t="s">
        <v>465</v>
      </c>
      <c r="AN65" s="928"/>
      <c r="AO65" s="928"/>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6"/>
      <c r="Z66" s="937"/>
      <c r="AA66" s="938"/>
      <c r="AB66" s="942"/>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6"/>
      <c r="I67" s="946"/>
      <c r="J67" s="946"/>
      <c r="K67" s="946"/>
      <c r="L67" s="946"/>
      <c r="M67" s="946"/>
      <c r="N67" s="946"/>
      <c r="O67" s="947"/>
      <c r="P67" s="146"/>
      <c r="Q67" s="654"/>
      <c r="R67" s="654"/>
      <c r="S67" s="654"/>
      <c r="T67" s="654"/>
      <c r="U67" s="654"/>
      <c r="V67" s="654"/>
      <c r="W67" s="654"/>
      <c r="X67" s="655"/>
      <c r="Y67" s="932" t="s">
        <v>12</v>
      </c>
      <c r="Z67" s="933"/>
      <c r="AA67" s="934"/>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340</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326</v>
      </c>
      <c r="H2" s="310"/>
      <c r="I2" s="310"/>
      <c r="J2" s="310"/>
      <c r="K2" s="310"/>
      <c r="L2" s="310"/>
      <c r="M2" s="310"/>
      <c r="N2" s="310"/>
      <c r="O2" s="310"/>
      <c r="P2" s="310"/>
      <c r="Q2" s="310"/>
      <c r="R2" s="310"/>
      <c r="S2" s="310"/>
      <c r="T2" s="310"/>
      <c r="U2" s="310"/>
      <c r="V2" s="310"/>
      <c r="W2" s="310"/>
      <c r="X2" s="310"/>
      <c r="Y2" s="310"/>
      <c r="Z2" s="310"/>
      <c r="AA2" s="310"/>
      <c r="AB2" s="311"/>
      <c r="AC2" s="309" t="s">
        <v>328</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316</v>
      </c>
      <c r="Z3" s="273"/>
      <c r="AA3" s="273"/>
      <c r="AB3" s="273"/>
      <c r="AC3" s="992" t="s">
        <v>307</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316</v>
      </c>
      <c r="Z36" s="273"/>
      <c r="AA36" s="273"/>
      <c r="AB36" s="273"/>
      <c r="AC36" s="992" t="s">
        <v>307</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316</v>
      </c>
      <c r="Z69" s="273"/>
      <c r="AA69" s="273"/>
      <c r="AB69" s="273"/>
      <c r="AC69" s="992" t="s">
        <v>307</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316</v>
      </c>
      <c r="Z102" s="273"/>
      <c r="AA102" s="273"/>
      <c r="AB102" s="273"/>
      <c r="AC102" s="992" t="s">
        <v>307</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316</v>
      </c>
      <c r="Z135" s="273"/>
      <c r="AA135" s="273"/>
      <c r="AB135" s="273"/>
      <c r="AC135" s="992" t="s">
        <v>307</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316</v>
      </c>
      <c r="Z168" s="273"/>
      <c r="AA168" s="273"/>
      <c r="AB168" s="273"/>
      <c r="AC168" s="992" t="s">
        <v>307</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316</v>
      </c>
      <c r="Z201" s="273"/>
      <c r="AA201" s="273"/>
      <c r="AB201" s="273"/>
      <c r="AC201" s="992" t="s">
        <v>307</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316</v>
      </c>
      <c r="Z234" s="273"/>
      <c r="AA234" s="273"/>
      <c r="AB234" s="273"/>
      <c r="AC234" s="992" t="s">
        <v>307</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316</v>
      </c>
      <c r="Z267" s="273"/>
      <c r="AA267" s="273"/>
      <c r="AB267" s="273"/>
      <c r="AC267" s="992" t="s">
        <v>307</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316</v>
      </c>
      <c r="Z300" s="273"/>
      <c r="AA300" s="273"/>
      <c r="AB300" s="273"/>
      <c r="AC300" s="992" t="s">
        <v>307</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316</v>
      </c>
      <c r="Z333" s="273"/>
      <c r="AA333" s="273"/>
      <c r="AB333" s="273"/>
      <c r="AC333" s="992" t="s">
        <v>307</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316</v>
      </c>
      <c r="Z366" s="273"/>
      <c r="AA366" s="273"/>
      <c r="AB366" s="273"/>
      <c r="AC366" s="992" t="s">
        <v>307</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316</v>
      </c>
      <c r="Z399" s="273"/>
      <c r="AA399" s="273"/>
      <c r="AB399" s="273"/>
      <c r="AC399" s="992" t="s">
        <v>307</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316</v>
      </c>
      <c r="Z432" s="273"/>
      <c r="AA432" s="273"/>
      <c r="AB432" s="273"/>
      <c r="AC432" s="992" t="s">
        <v>307</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316</v>
      </c>
      <c r="Z465" s="273"/>
      <c r="AA465" s="273"/>
      <c r="AB465" s="273"/>
      <c r="AC465" s="992" t="s">
        <v>307</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316</v>
      </c>
      <c r="Z498" s="273"/>
      <c r="AA498" s="273"/>
      <c r="AB498" s="273"/>
      <c r="AC498" s="992" t="s">
        <v>307</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316</v>
      </c>
      <c r="Z531" s="273"/>
      <c r="AA531" s="273"/>
      <c r="AB531" s="273"/>
      <c r="AC531" s="992" t="s">
        <v>307</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316</v>
      </c>
      <c r="Z564" s="273"/>
      <c r="AA564" s="273"/>
      <c r="AB564" s="273"/>
      <c r="AC564" s="992" t="s">
        <v>307</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316</v>
      </c>
      <c r="Z597" s="273"/>
      <c r="AA597" s="273"/>
      <c r="AB597" s="273"/>
      <c r="AC597" s="992" t="s">
        <v>307</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316</v>
      </c>
      <c r="Z630" s="273"/>
      <c r="AA630" s="273"/>
      <c r="AB630" s="273"/>
      <c r="AC630" s="992" t="s">
        <v>307</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316</v>
      </c>
      <c r="Z663" s="273"/>
      <c r="AA663" s="273"/>
      <c r="AB663" s="273"/>
      <c r="AC663" s="992" t="s">
        <v>307</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316</v>
      </c>
      <c r="Z696" s="273"/>
      <c r="AA696" s="273"/>
      <c r="AB696" s="273"/>
      <c r="AC696" s="992" t="s">
        <v>307</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316</v>
      </c>
      <c r="Z729" s="273"/>
      <c r="AA729" s="273"/>
      <c r="AB729" s="273"/>
      <c r="AC729" s="992" t="s">
        <v>307</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316</v>
      </c>
      <c r="Z762" s="273"/>
      <c r="AA762" s="273"/>
      <c r="AB762" s="273"/>
      <c r="AC762" s="992" t="s">
        <v>307</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316</v>
      </c>
      <c r="Z795" s="273"/>
      <c r="AA795" s="273"/>
      <c r="AB795" s="273"/>
      <c r="AC795" s="992" t="s">
        <v>307</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316</v>
      </c>
      <c r="Z828" s="273"/>
      <c r="AA828" s="273"/>
      <c r="AB828" s="273"/>
      <c r="AC828" s="992" t="s">
        <v>307</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316</v>
      </c>
      <c r="Z861" s="273"/>
      <c r="AA861" s="273"/>
      <c r="AB861" s="273"/>
      <c r="AC861" s="992" t="s">
        <v>307</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316</v>
      </c>
      <c r="Z894" s="273"/>
      <c r="AA894" s="273"/>
      <c r="AB894" s="273"/>
      <c r="AC894" s="992" t="s">
        <v>307</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316</v>
      </c>
      <c r="Z927" s="273"/>
      <c r="AA927" s="273"/>
      <c r="AB927" s="273"/>
      <c r="AC927" s="992" t="s">
        <v>307</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316</v>
      </c>
      <c r="Z960" s="273"/>
      <c r="AA960" s="273"/>
      <c r="AB960" s="273"/>
      <c r="AC960" s="992" t="s">
        <v>307</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316</v>
      </c>
      <c r="Z993" s="273"/>
      <c r="AA993" s="273"/>
      <c r="AB993" s="273"/>
      <c r="AC993" s="992" t="s">
        <v>307</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316</v>
      </c>
      <c r="Z1026" s="273"/>
      <c r="AA1026" s="273"/>
      <c r="AB1026" s="273"/>
      <c r="AC1026" s="992" t="s">
        <v>307</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316</v>
      </c>
      <c r="Z1059" s="273"/>
      <c r="AA1059" s="273"/>
      <c r="AB1059" s="273"/>
      <c r="AC1059" s="992" t="s">
        <v>307</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316</v>
      </c>
      <c r="Z1092" s="273"/>
      <c r="AA1092" s="273"/>
      <c r="AB1092" s="273"/>
      <c r="AC1092" s="992" t="s">
        <v>307</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316</v>
      </c>
      <c r="Z1125" s="273"/>
      <c r="AA1125" s="273"/>
      <c r="AB1125" s="273"/>
      <c r="AC1125" s="992" t="s">
        <v>307</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316</v>
      </c>
      <c r="Z1158" s="273"/>
      <c r="AA1158" s="273"/>
      <c r="AB1158" s="273"/>
      <c r="AC1158" s="992" t="s">
        <v>307</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316</v>
      </c>
      <c r="Z1191" s="273"/>
      <c r="AA1191" s="273"/>
      <c r="AB1191" s="273"/>
      <c r="AC1191" s="992" t="s">
        <v>307</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316</v>
      </c>
      <c r="Z1224" s="273"/>
      <c r="AA1224" s="273"/>
      <c r="AB1224" s="273"/>
      <c r="AC1224" s="992" t="s">
        <v>307</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316</v>
      </c>
      <c r="Z1257" s="273"/>
      <c r="AA1257" s="273"/>
      <c r="AB1257" s="273"/>
      <c r="AC1257" s="992" t="s">
        <v>307</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316</v>
      </c>
      <c r="Z1290" s="273"/>
      <c r="AA1290" s="273"/>
      <c r="AB1290" s="273"/>
      <c r="AC1290" s="992" t="s">
        <v>307</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長谷川 智也(hasegawa-tomoya.bv3)</cp:lastModifiedBy>
  <cp:lastPrinted>2022-06-01T07:16:36Z</cp:lastPrinted>
  <dcterms:created xsi:type="dcterms:W3CDTF">2012-03-13T00:50:25Z</dcterms:created>
  <dcterms:modified xsi:type="dcterms:W3CDTF">2022-08-25T00:46:05Z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