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38" i="11"/>
  <c r="AY337"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21" i="11"/>
  <c r="AY119" i="11"/>
  <c r="AY115" i="11"/>
  <c r="AY114" i="11"/>
  <c r="AY113" i="11"/>
  <c r="AY112" i="11"/>
  <c r="AY120" i="11" s="1"/>
  <c r="AY99" i="11"/>
  <c r="AY101" i="11" s="1"/>
  <c r="AY98" i="11"/>
  <c r="AY102" i="11"/>
  <c r="AY104" i="11" s="1"/>
  <c r="AY145" i="11" l="1"/>
  <c r="AY118" i="11"/>
  <c r="AY125" i="11"/>
  <c r="AY155" i="11"/>
  <c r="AY151" i="11"/>
  <c r="AY129" i="11"/>
  <c r="AY152" i="11"/>
  <c r="AY141" i="11"/>
  <c r="AY117" i="11"/>
  <c r="AY130" i="11"/>
  <c r="AY153" i="11"/>
  <c r="AY164" i="11"/>
  <c r="AY142" i="11"/>
  <c r="AY135" i="11"/>
  <c r="AY100" i="11"/>
  <c r="AY174" i="11"/>
  <c r="AY178" i="11"/>
  <c r="AY193" i="11"/>
  <c r="AY201" i="11"/>
  <c r="AY205" i="11"/>
  <c r="AY209" i="11"/>
  <c r="AY213" i="11"/>
  <c r="AY177" i="11"/>
  <c r="AY204" i="11"/>
  <c r="AY212" i="11"/>
  <c r="AY126"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8" i="11"/>
  <c r="AY90" i="11" s="1"/>
  <c r="AY87" i="11"/>
  <c r="AY85" i="11"/>
  <c r="AY84" i="11"/>
  <c r="AY83" i="11"/>
  <c r="AY81" i="11"/>
  <c r="AY80" i="11"/>
  <c r="AY79" i="11"/>
  <c r="AY78" i="11"/>
  <c r="AY86" i="11" s="1"/>
  <c r="AY44" i="11"/>
  <c r="AY52" i="11" s="1"/>
  <c r="AY55" i="11" l="1"/>
  <c r="AY49" i="11"/>
  <c r="AY92" i="11"/>
  <c r="AY96"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<sst xmlns="http://schemas.openxmlformats.org/spreadsheetml/2006/main" count="2162" uniqueCount="815">
  <si>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</si>
  <si>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</si>
  <si>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</si>
  <si>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</si>
  <si>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</si>
  <si>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</si>
  <si>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</si>
  <si>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</si>
  <si>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</si>
  <si>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</si>
  <si>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</si>
  <si>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</si>
  <si>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</si>
  <si>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</si>
  <si>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</si>
  <si>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</si>
  <si>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</si>
  <si>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</si>
  <si>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</si>
  <si>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</si>
  <si>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</si>
  <si>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</si>
  <si>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</si>
  <si>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</si>
  <si>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</si>
  <si>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</si>
  <si>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</si>
  <si>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</si>
  <si>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</si>
  <si>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</si>
  <si>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</si>
  <si>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</si>
  <si>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</si>
  <si>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</si>
  <si>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</si>
  <si>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</si>
  <si>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</si>
  <si>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</si>
  <si>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</si>
  <si>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</si>
  <si>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</si>
  <si>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</si>
  <si>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</si>
  <si>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</si>
  <si>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</si>
  <si>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</si>
  <si>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</si>
  <si>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</si>
  <si>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</si>
  <si>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</si>
  <si>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</si>
  <si>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</si>
  <si>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</si>
  <si>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</si>
  <si>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</si>
  <si>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</si>
  <si>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</si>
  <si>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</si>
  <si>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</si>
  <si>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</si>
  <si>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</si>
  <si>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</si>
  <si>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</si>
  <si>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</si>
  <si>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</si>
  <si>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</si>
  <si>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</si>
  <si>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</si>
  <si>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</si>
  <si>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</si>
  <si>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</si>
  <si>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</si>
  <si>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</si>
  <si>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</si>
  <si>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</si>
  <si>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</si>
  <si>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</si>
  <si>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</si>
  <si>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</si>
  <si>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</si>
  <si>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</si>
  <si>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</si>
  <si>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</si>
  <si>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</si>
  <si>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</si>
  <si>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</si>
  <si>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</si>
  <si>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</si>
  <si>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</si>
  <si>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</si>
  <si>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</si>
  <si>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</si>
  <si>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</si>
  <si>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</si>
  <si>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</si>
  <si>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</si>
  <si>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</si>
  <si>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</si>
  <si>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</si>
  <si>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</si>
  <si>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</si>
  <si>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</si>
  <si>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</si>
  <si>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</si>
  <si>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</si>
  <si>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</si>
  <si>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</si>
  <si>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</si>
  <si>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</si>
  <si>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</si>
  <si>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</si>
  <si>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</si>
  <si>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</si>
  <si>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</si>
  <si>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</si>
  <si>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</si>
  <si>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</si>
  <si>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</si>
  <si>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</si>
  <si>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</si>
  <si>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</si>
  <si>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</si>
  <si>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</si>
  <si>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</si>
  <si>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</si>
  <si>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</si>
  <si>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</si>
  <si>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</si>
  <si>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</si>
  <si>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</si>
  <si>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</si>
  <si>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</si>
  <si>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</si>
  <si>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</si>
  <si>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</si>
  <si>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</si>
  <si>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</si>
  <si>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</si>
  <si>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</si>
  <si>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</si>
  <si>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</si>
  <si>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</si>
  <si>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</si>
  <si>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</si>
  <si>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</si>
  <si>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</si>
  <si>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</si>
  <si>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</si>
  <si>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</si>
  <si>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</si>
  <si>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</si>
  <si>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</si>
  <si>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</si>
  <si>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</si>
  <si>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</si>
  <si>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</si>
  <si>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</si>
  <si>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</si>
  <si>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</si>
  <si>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</si>
  <si>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</si>
  <si>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</si>
  <si>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</si>
  <si>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</si>
  <si>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</si>
  <si>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</si>
  <si>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</si>
  <si>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</si>
  <si>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</si>
  <si>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</si>
  <si>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</si>
  <si>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</si>
  <si>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</si>
  <si>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</si>
  <si>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</si>
  <si>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</si>
  <si>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</si>
  <si>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</si>
  <si>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</si>
  <si>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</si>
  <si>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</si>
  <si>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</si>
  <si>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</si>
  <si>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</si>
  <si>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</si>
  <si>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</si>
  <si>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</si>
  <si>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</si>
  <si>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</si>
  <si>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</si>
  <si>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</si>
  <si>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</si>
  <si>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</si>
  <si>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</si>
  <si>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</si>
  <si>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</si>
  <si>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</si>
  <si>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</si>
  <si>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</si>
  <si>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</si>
  <si>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</si>
  <si>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</si>
  <si>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</si>
  <si>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</si>
  <si>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</si>
  <si>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</si>
  <si>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</si>
  <si>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</si>
  <si>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</si>
  <si>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</si>
  <si>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</si>
  <si>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</si>
  <si>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</si>
  <si>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</si>
  <si>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</si>
  <si>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</si>
  <si>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</si>
  <si>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</si>
  <si>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</si>
  <si>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</si>
  <si>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</si>
  <si>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</si>
  <si>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</si>
  <si>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</si>
  <si>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</si>
  <si>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</si>
  <si>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</si>
  <si>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</si>
  <si>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</si>
  <si>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</si>
  <si>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</si>
  <si>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</si>
  <si>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</si>
  <si>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</si>
  <si>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</si>
  <si>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</si>
  <si>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</si>
  <si>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</si>
  <si>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</si>
  <si>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</si>
  <si>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</si>
  <si>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</si>
  <si>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</si>
  <si>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</si>
  <si>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</si>
  <si>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</si>
  <si>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</si>
  <si>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</si>
  <si>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</si>
  <si>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</si>
  <si>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</si>
  <si>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</si>
  <si>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</si>
  <si>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</si>
  <si>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</si>
  <si>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</si>
  <si>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</si>
  <si>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</si>
  <si>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</si>
  <si>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</si>
  <si>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</si>
  <si>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</si>
  <si>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</si>
  <si>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</si>
  <si>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</si>
  <si>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</si>
  <si>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</si>
  <si>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</si>
  <si>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</si>
  <si>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</si>
  <si>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</si>
  <si>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</si>
  <si>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</si>
  <si>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</si>
  <si>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</si>
  <si>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</si>
  <si>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</si>
  <si>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</si>
  <si>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</si>
  <si>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</si>
  <si>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</si>
  <si>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</si>
  <si>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</si>
  <si>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</si>
  <si>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</si>
  <si>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</si>
  <si>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</si>
  <si>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</si>
  <si>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</si>
  <si>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</si>
  <si>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</si>
  <si>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</si>
  <si>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</si>
  <si>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</si>
  <si>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</si>
  <si>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</si>
  <si>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</si>
  <si>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</si>
  <si>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</si>
  <si>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</si>
  <si>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</si>
  <si>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</si>
  <si>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</si>
  <si>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</si>
  <si>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</si>
  <si>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</si>
  <si>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</si>
  <si>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</si>
  <si>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</si>
  <si>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</si>
  <si>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</si>
  <si>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</si>
  <si>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</si>
  <si>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</si>
  <si>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</si>
  <si>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</si>
  <si>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</si>
  <si>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</si>
  <si>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</si>
  <si>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</si>
  <si>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</si>
  <si>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</si>
  <si>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</si>
  <si>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</si>
  <si>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</si>
  <si>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</si>
  <si>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</si>
  <si>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</si>
  <si>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</si>
  <si>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</si>
  <si>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</si>
  <si>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</si>
  <si>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</si>
  <si>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</si>
  <si>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</si>
  <si>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</si>
  <si>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</si>
  <si>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</si>
  <si>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</si>
  <si>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</si>
  <si>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</si>
  <si>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</si>
  <si>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</si>
  <si>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</si>
  <si>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</si>
  <si>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</si>
  <si>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</si>
  <si>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</si>
  <si>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</si>
  <si>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</si>
  <si>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</si>
  <si>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</si>
  <si>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</si>
  <si>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</si>
  <si>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</si>
  <si>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</si>
  <si>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</si>
  <si>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</si>
  <si>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</si>
  <si>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</si>
  <si>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</si>
  <si>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</si>
  <si>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</si>
  <si>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</si>
  <si>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</si>
  <si>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</si>
  <si>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</si>
  <si>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</si>
  <si>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</si>
  <si>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</si>
  <si>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</si>
  <si>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</si>
  <si>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</si>
  <si>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</si>
  <si>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</si>
  <si>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</si>
  <si>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</si>
  <si>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</si>
  <si>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</si>
  <si>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</si>
  <si>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</si>
  <si>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</si>
  <si>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</si>
  <si>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</si>
  <si>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</si>
  <si>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</si>
  <si>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</si>
  <si>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</si>
  <si>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</si>
  <si>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</si>
  <si>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</si>
  <si>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</si>
  <si>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</si>
  <si>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</si>
  <si>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</si>
  <si>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</si>
  <si>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</si>
  <si>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</si>
  <si>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</si>
  <si>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</si>
  <si>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</si>
  <si>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</si>
  <si>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</si>
  <si>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</si>
  <si>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</si>
  <si>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</si>
  <si>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</si>
  <si>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</si>
  <si>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</si>
  <si>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</si>
  <si>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</si>
  <si>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</si>
  <si>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</si>
  <si>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</si>
  <si>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</si>
  <si>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</si>
  <si>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</si>
  <si>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</si>
  <si>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</si>
  <si>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</si>
  <si>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</si>
  <si>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</si>
  <si>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</si>
  <si>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</si>
  <si>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</si>
  <si>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</si>
  <si>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</si>
  <si>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</si>
  <si>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</si>
  <si>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</si>
  <si>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</si>
  <si>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</si>
  <si>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</si>
  <si>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</si>
  <si>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</si>
  <si>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</si>
  <si>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</si>
  <si>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</si>
  <si>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</si>
  <si>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</si>
  <si>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</si>
  <si>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</si>
  <si>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</si>
  <si>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</si>
  <si>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</si>
  <si>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</si>
  <si>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</si>
  <si>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</si>
  <si>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</si>
  <si>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</si>
  <si>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</si>
  <si>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</si>
  <si>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</si>
  <si>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</si>
  <si>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</si>
  <si>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</si>
  <si>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</si>
  <si>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</si>
  <si>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</si>
  <si>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</si>
  <si>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</si>
  <si>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</si>
  <si>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</si>
  <si>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</si>
  <si>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</si>
  <si>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</si>
  <si>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</si>
  <si>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</si>
  <si>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</si>
  <si>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</si>
  <si>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</si>
  <si>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</si>
  <si>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</si>
  <si>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</si>
  <si>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</si>
  <si>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</si>
  <si>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</si>
  <si>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</si>
  <si>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</si>
  <si>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</si>
  <si>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</si>
  <si>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</si>
  <si>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</si>
  <si>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</si>
  <si>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</si>
  <si>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</si>
  <si>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</si>
  <si>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</si>
  <si>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</si>
  <si>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</si>
  <si>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</si>
  <si>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</si>
  <si>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</si>
  <si>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</si>
  <si>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</si>
  <si>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</si>
  <si>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</si>
  <si>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</si>
  <si>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</si>
  <si>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</si>
  <si>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</si>
  <si>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</si>
  <si>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</si>
  <si>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</si>
  <si>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</si>
  <si>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</si>
  <si>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</si>
  <si>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</si>
  <si>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</si>
  <si>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</si>
  <si>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</si>
  <si>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</si>
  <si>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</si>
  <si>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</si>
  <si>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</si>
  <si>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</si>
  <si>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</si>
  <si>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</si>
  <si>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</si>
  <si>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</si>
  <si>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</si>
  <si>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</si>
  <si>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</si>
  <si>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</si>
  <si>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</si>
  <si>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</si>
  <si>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</si>
  <si>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</si>
  <si>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</si>
  <si>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</si>
  <si>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</si>
  <si>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</si>
  <si>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</si>
  <si>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</si>
  <si>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</si>
  <si>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</si>
  <si>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</si>
  <si>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</si>
  <si>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</si>
  <si>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</si>
  <si>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</si>
  <si>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</si>
  <si>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</si>
  <si>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</si>
  <si>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</si>
  <si>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</si>
  <si>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</si>
  <si>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</si>
  <si>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</si>
  <si>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</si>
  <si>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</si>
  <si>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</si>
  <si>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</si>
  <si>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</si>
  <si>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</si>
  <si>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</si>
  <si>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</si>
  <si>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</si>
  <si>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</si>
  <si>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</si>
  <si>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</si>
  <si>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</si>
  <si>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</si>
  <si>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</si>
  <si>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</si>
  <si>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</si>
  <si>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</si>
  <si>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</si>
  <si>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</si>
  <si>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</si>
  <si>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</si>
  <si>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</si>
  <si>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</si>
  <si>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</si>
  <si>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</si>
  <si>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</si>
  <si>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</si>
  <si>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</si>
  <si>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</si>
  <si>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</si>
  <si>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</si>
  <si>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</si>
  <si>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</si>
  <si>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</si>
  <si>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</si>
  <si>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</si>
  <si>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</si>
  <si>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</si>
  <si>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</si>
  <si>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</si>
  <si>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</si>
  <si>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</si>
  <si>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</si>
  <si>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</si>
  <si>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</si>
  <si>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</si>
  <si>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</si>
  <si>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</si>
  <si>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</si>
  <si>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</si>
  <si>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</si>
  <si>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</si>
  <si>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</si>
  <si>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</si>
  <si>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</si>
  <si>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</si>
  <si>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</si>
  <si>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</si>
  <si>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</si>
  <si>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</si>
  <si>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</si>
  <si>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</si>
  <si>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</si>
  <si>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</si>
  <si>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</si>
  <si>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</si>
  <si>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</si>
  <si>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</si>
  <si>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</si>
  <si>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</si>
  <si>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</si>
  <si>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</si>
  <si>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</si>
  <si>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</si>
  <si>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</si>
  <si>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</si>
  <si>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</si>
  <si>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</si>
  <si>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</si>
  <si>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</si>
  <si>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</si>
  <si>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</si>
  <si>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</si>
  <si>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</si>
  <si>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</si>
  <si>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</si>
  <si>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</si>
  <si>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</si>
  <si>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</si>
  <si>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</si>
  <si>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</si>
  <si>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</si>
  <si>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</si>
  <si>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</si>
  <si>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</si>
  <si>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</si>
  <si>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</si>
  <si>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</si>
  <si>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</si>
  <si>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</si>
  <si>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</si>
  <si>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</si>
  <si>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</si>
  <si>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</si>
  <si>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</si>
  <si>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</si>
  <si>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</si>
  <si>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</si>
  <si>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</si>
  <si>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</si>
  <si>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</si>
  <si>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</si>
  <si>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</si>
  <si>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</si>
  <si>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</si>
  <si>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</si>
  <si>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</si>
  <si>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</si>
  <si>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</si>
  <si>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</si>
  <si>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</si>
  <si>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</si>
  <si>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</si>
  <si>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</si>
  <si>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</si>
  <si>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</si>
  <si>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</si>
  <si>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</si>
  <si>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</si>
  <si>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</si>
  <si>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</si>
  <si>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</si>
  <si>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</si>
  <si>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</si>
  <si>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</si>
  <si>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</si>
  <si>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</si>
  <si>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</si>
  <si>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医療系ベンチャー育成支援事業</t>
  </si>
  <si>
    <t>医政局</t>
  </si>
  <si>
    <t>平成２９年度</t>
  </si>
  <si>
    <t>終了予定なし</t>
  </si>
  <si>
    <t>-</t>
  </si>
  <si>
    <t>医薬品、医療機器、再生医療等製品にかかるベンチャー（医療系ベンチャー）の振興のための施策を推進し、医療系ベンチャーを育てる好循環（エコシステム）の確立を図ることにより、ベンチャー発のイノベーションを促進し、優れた医薬品等を国民に提供するための環境づくりを進める。</t>
  </si>
  <si>
    <t>医薬品等開発支援事業委託費</t>
  </si>
  <si>
    <t>ベンチャー企業等への相談支援の実施による各種課題の解決による開発・製品化プロセスの進展</t>
  </si>
  <si>
    <t>ベンチャー企業等への相談支援の実施件数</t>
  </si>
  <si>
    <t>件</t>
  </si>
  <si>
    <t>サポーターの登録件数</t>
  </si>
  <si>
    <t>ベンチャー・サミットの出展者数</t>
  </si>
  <si>
    <t>社</t>
  </si>
  <si>
    <t>医療系ベンチャー振興推進会議の開催件数</t>
  </si>
  <si>
    <t>Ｘ（執行額）／Ｙ（サポーターの登録件数）</t>
    <phoneticPr fontId="5"/>
  </si>
  <si>
    <t>百万円</t>
  </si>
  <si>
    <t>　　X / Y</t>
    <phoneticPr fontId="5"/>
  </si>
  <si>
    <t>113.4/73</t>
  </si>
  <si>
    <t>104.2/71</t>
  </si>
  <si>
    <t>Ｘ（執行額）／Ｙ（ベンチャー・サミットの出展者数）</t>
    <phoneticPr fontId="5"/>
  </si>
  <si>
    <t>118/126</t>
  </si>
  <si>
    <t>115/112</t>
  </si>
  <si>
    <t>Ｘ（執行額）／Ｙ（ベンチャー振興推進会議の開催件数）</t>
    <phoneticPr fontId="5"/>
  </si>
  <si>
    <t>3.3/1</t>
  </si>
  <si>
    <t>1.9/1</t>
  </si>
  <si>
    <t>新29-028</t>
  </si>
  <si>
    <t>新29-0022</t>
  </si>
  <si>
    <t>0249</t>
  </si>
  <si>
    <t>○</t>
  </si>
  <si>
    <t>厚労</t>
  </si>
  <si>
    <t>-</t>
    <phoneticPr fontId="5"/>
  </si>
  <si>
    <t>課長：安藤 公一</t>
    <rPh sb="3" eb="5">
      <t>アンドウ</t>
    </rPh>
    <rPh sb="6" eb="8">
      <t>コウイチ</t>
    </rPh>
    <phoneticPr fontId="5"/>
  </si>
  <si>
    <t>①研究開発、知財管理、薬事・保険、経営等に豊富な知見を有する国内外の人材を登録し、知財相談、薬事承認申請相談、経営相談、製薬企業等との提携相談、海外展開相談等、医療系ベンチャー企業に対して各開発段階で生じた課題等に対する総合的な支援等を行う。
②大手企業、金融機関、研究機関、医療機関等のキーパーソンとベンチャーとのマッチングに資する「ジャパン・ヘルスケアベンチャー・サミット」を開催する。
③医療系ベンチャー、ベンチャーファンドその他産学官関係者による協議の場（医療系ベンチャー振興推進会議）を開催し、医療系ベンチャー振興施策の実施状況の検証等を行う。</t>
    <phoneticPr fontId="5"/>
  </si>
  <si>
    <t>人件費</t>
    <rPh sb="0" eb="3">
      <t>ジンケンヒ</t>
    </rPh>
    <phoneticPr fontId="5"/>
  </si>
  <si>
    <t>人件費、消耗品費等</t>
    <rPh sb="0" eb="3">
      <t>ジンケンヒ</t>
    </rPh>
    <rPh sb="4" eb="7">
      <t>ショウモウヒン</t>
    </rPh>
    <rPh sb="7" eb="8">
      <t>ヒ</t>
    </rPh>
    <rPh sb="8" eb="9">
      <t>ナド</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</si>
  <si>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</si>
  <si>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</si>
  <si>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消費税及び地方税</t>
    <rPh sb="0" eb="3">
      <t>ショウヒゼイ</t>
    </rPh>
    <rPh sb="3" eb="4">
      <t>オヨ</t>
    </rPh>
    <rPh sb="5" eb="8">
      <t>チホウゼイ</t>
    </rPh>
    <phoneticPr fontId="5"/>
  </si>
  <si>
    <t>その他</t>
    <rPh sb="2" eb="3">
      <t>タ</t>
    </rPh>
    <phoneticPr fontId="5"/>
  </si>
  <si>
    <t>消費税等</t>
    <rPh sb="0" eb="3">
      <t>ショウヒゼイ</t>
    </rPh>
    <rPh sb="3" eb="4">
      <t>ナド</t>
    </rPh>
    <phoneticPr fontId="5"/>
  </si>
  <si>
    <t>A.株式会社ＪＴＢコミュニケーションデザイン</t>
    <phoneticPr fontId="5"/>
  </si>
  <si>
    <t>B.株式会社三菱総合研究所</t>
    <phoneticPr fontId="5"/>
  </si>
  <si>
    <t>C.株式会社三菱総合研究所</t>
    <phoneticPr fontId="5"/>
  </si>
  <si>
    <t>D.富士テレコム株式会社</t>
    <phoneticPr fontId="5"/>
  </si>
  <si>
    <t>E.株式会社シード・プランニング</t>
    <phoneticPr fontId="5"/>
  </si>
  <si>
    <t>株式会社シード・プランニング</t>
    <phoneticPr fontId="5"/>
  </si>
  <si>
    <t>ベンチャー企業に対する個別調査・支援における市場調査業務</t>
    <phoneticPr fontId="5"/>
  </si>
  <si>
    <t>委託費</t>
    <rPh sb="0" eb="3">
      <t>イタクヒ</t>
    </rPh>
    <phoneticPr fontId="5"/>
  </si>
  <si>
    <t>諸経費</t>
    <rPh sb="0" eb="3">
      <t>ショケイヒ</t>
    </rPh>
    <phoneticPr fontId="5"/>
  </si>
  <si>
    <t>一般管理費</t>
    <rPh sb="0" eb="2">
      <t>イッパン</t>
    </rPh>
    <rPh sb="2" eb="5">
      <t>カンリヒ</t>
    </rPh>
    <phoneticPr fontId="5"/>
  </si>
  <si>
    <t>給与等</t>
    <rPh sb="0" eb="2">
      <t>キュウヨ</t>
    </rPh>
    <rPh sb="2" eb="3">
      <t>トウ</t>
    </rPh>
    <phoneticPr fontId="5"/>
  </si>
  <si>
    <t>その他経費</t>
    <rPh sb="2" eb="3">
      <t>タ</t>
    </rPh>
    <rPh sb="3" eb="5">
      <t>ケイヒ</t>
    </rPh>
    <phoneticPr fontId="5"/>
  </si>
  <si>
    <t>印刷製本費、通信運搬費</t>
    <rPh sb="0" eb="2">
      <t>インサツ</t>
    </rPh>
    <rPh sb="2" eb="4">
      <t>セイホン</t>
    </rPh>
    <rPh sb="4" eb="5">
      <t>ヒ</t>
    </rPh>
    <rPh sb="6" eb="8">
      <t>ツウシン</t>
    </rPh>
    <rPh sb="8" eb="11">
      <t>ウンパンヒ</t>
    </rPh>
    <phoneticPr fontId="5"/>
  </si>
  <si>
    <t>Web サイト保守管理</t>
    <phoneticPr fontId="5"/>
  </si>
  <si>
    <t>F. ウエーブサーチ株式会社</t>
    <phoneticPr fontId="5"/>
  </si>
  <si>
    <t>株式会社ＪＴＢコミュニケーションデザイン</t>
    <phoneticPr fontId="5"/>
  </si>
  <si>
    <t xml:space="preserve">ジャパン・ヘルスケアベンチャー・サミットの出展スペースを確保し、会場としての設営
</t>
    <phoneticPr fontId="5"/>
  </si>
  <si>
    <t>-</t>
    <phoneticPr fontId="5"/>
  </si>
  <si>
    <t>－</t>
    <phoneticPr fontId="5"/>
  </si>
  <si>
    <t>株式会社三菱総合研究所</t>
    <phoneticPr fontId="5"/>
  </si>
  <si>
    <t>情報収集・調査及びベンチャー企業への支援・人材交流事業</t>
    <phoneticPr fontId="5"/>
  </si>
  <si>
    <t>WEBサイト運営事業・広報関連業務・ベンチャーサポート窓口の開設運営</t>
    <phoneticPr fontId="5"/>
  </si>
  <si>
    <t>富士テレコム株式会社</t>
    <phoneticPr fontId="5"/>
  </si>
  <si>
    <t>医療系ベンチャー振興施策等の評価を行う「医療系ベンチャー振興推進協議会」の運営</t>
    <phoneticPr fontId="5"/>
  </si>
  <si>
    <t>株式会社インターグループ</t>
    <phoneticPr fontId="5"/>
  </si>
  <si>
    <t>JHVS 開催に係る事務業務やシンポジウムの事務局業務</t>
    <phoneticPr fontId="5"/>
  </si>
  <si>
    <t>ウエーブサーチ株式会社</t>
    <phoneticPr fontId="5"/>
  </si>
  <si>
    <t>広報資料作成</t>
    <phoneticPr fontId="5"/>
  </si>
  <si>
    <t>海外調査等</t>
    <phoneticPr fontId="5"/>
  </si>
  <si>
    <t>Oxentia.Ltd</t>
    <phoneticPr fontId="5"/>
  </si>
  <si>
    <t>Aniwo 株式会社</t>
    <phoneticPr fontId="5"/>
  </si>
  <si>
    <t>JHVS に係る海外ピッチプログラムの運営支援、コンテスト参加者のフォローアップ</t>
    <phoneticPr fontId="5"/>
  </si>
  <si>
    <t>医療系ベンチャーを総合的にサポートする相談窓口「MEDISO（MEDical Innovation Support Office）」にて、シーズの実用化を目指すベンチャー企業やアカデミア等にとって確保が困難となっている法規制対応、知財、開発戦略等の専門家による相談体制を整備し、研究開発から上市に至るまでの各段階で生じた課題等に対する支援を行う。</t>
    <rPh sb="0" eb="2">
      <t>イリョウ</t>
    </rPh>
    <rPh sb="2" eb="3">
      <t>ケイ</t>
    </rPh>
    <rPh sb="19" eb="21">
      <t>ソウダン</t>
    </rPh>
    <rPh sb="21" eb="23">
      <t>マドグチ</t>
    </rPh>
    <rPh sb="167" eb="169">
      <t>シエン</t>
    </rPh>
    <rPh sb="170" eb="171">
      <t>オコナ</t>
    </rPh>
    <phoneticPr fontId="5"/>
  </si>
  <si>
    <t>-</t>
    <phoneticPr fontId="5"/>
  </si>
  <si>
    <t>97.1/68</t>
    <phoneticPr fontId="5"/>
  </si>
  <si>
    <t>97.1/70</t>
    <phoneticPr fontId="5"/>
  </si>
  <si>
    <t>委託事業者からの報告データを元に推計</t>
  </si>
  <si>
    <t>シーズの実用化を目指す医療系ベンチャー企業やアカデミア等にとって、大手製薬企業・医療機器メーカー・ベンチャーキャピタル等との協力関係の形成は重要課題であり、ネットワーキングの促進やキーパーソンとのマッチングに資するイベント「ジャパン・ヘルスケアベンチャー・サミット（JHVS）」を開催。</t>
    <rPh sb="140" eb="142">
      <t>カイサイ</t>
    </rPh>
    <phoneticPr fontId="5"/>
  </si>
  <si>
    <t>サミット開催により、ベンチャーと大手製薬企業等とのマッチング機会を創出</t>
    <rPh sb="4" eb="6">
      <t>カイサイ</t>
    </rPh>
    <rPh sb="16" eb="18">
      <t>オオテ</t>
    </rPh>
    <rPh sb="18" eb="20">
      <t>セイヤク</t>
    </rPh>
    <rPh sb="20" eb="22">
      <t>キギョウ</t>
    </rPh>
    <rPh sb="22" eb="23">
      <t>トウ</t>
    </rPh>
    <rPh sb="30" eb="32">
      <t>キカイ</t>
    </rPh>
    <rPh sb="33" eb="35">
      <t>ソウシュツ</t>
    </rPh>
    <phoneticPr fontId="5"/>
  </si>
  <si>
    <t>パートナリングシステムによる商談マッチング件数</t>
    <rPh sb="14" eb="16">
      <t>ショウダン</t>
    </rPh>
    <rPh sb="21" eb="23">
      <t>ケンスウ</t>
    </rPh>
    <phoneticPr fontId="5"/>
  </si>
  <si>
    <t>委託事業者からの報告データを元に推計</t>
    <rPh sb="0" eb="2">
      <t>イタク</t>
    </rPh>
    <rPh sb="2" eb="5">
      <t>ジギョウシャ</t>
    </rPh>
    <rPh sb="8" eb="10">
      <t>ホウコク</t>
    </rPh>
    <rPh sb="14" eb="15">
      <t>モト</t>
    </rPh>
    <rPh sb="16" eb="18">
      <t>スイケイ</t>
    </rPh>
    <phoneticPr fontId="5"/>
  </si>
  <si>
    <t xml:space="preserve">「医療系ベンチャー振興推進会議」を開催し、有識者による会議での議論を通じて、支援施策の効果の検証等を行い、改善につなげるPDCAサイクルの構築を図る。
</t>
    <rPh sb="17" eb="19">
      <t>カイサイ</t>
    </rPh>
    <phoneticPr fontId="5"/>
  </si>
  <si>
    <t>3.6/1</t>
    <phoneticPr fontId="5"/>
  </si>
  <si>
    <t>4.9/2</t>
    <phoneticPr fontId="5"/>
  </si>
  <si>
    <t>施策大目標８　革新的な医療技術の実用化を促進するとともに、医薬品産業等の振興を図ること</t>
  </si>
  <si>
    <t>革新的な医療技術の実用化を促進するとともに、医薬品産業等の振興を図ること（Ⅰ－８－１）</t>
  </si>
  <si>
    <t>https://www.mhlw.go.jp/wp/seisaku/hyouka/dl/r03_jizenbunseki/I-8-1.pdf</t>
  </si>
  <si>
    <t>P2</t>
  </si>
  <si>
    <t>有</t>
    <rPh sb="0" eb="1">
      <t>ア</t>
    </rPh>
    <phoneticPr fontId="5"/>
  </si>
  <si>
    <t>有</t>
  </si>
  <si>
    <t>‐</t>
  </si>
  <si>
    <t>医療系ベンチャーの振興は、骨太の方針等でもその重要性が指摘されており、国費を投入する必要がある。</t>
    <rPh sb="0" eb="8">
      <t>イリョウ</t>
    </rPh>
    <rPh sb="9" eb="11">
      <t>シンコウ</t>
    </rPh>
    <rPh sb="13" eb="15">
      <t>ホネブト</t>
    </rPh>
    <rPh sb="16" eb="18">
      <t>ホウシン</t>
    </rPh>
    <rPh sb="18" eb="19">
      <t>ナド</t>
    </rPh>
    <rPh sb="23" eb="26">
      <t>ジュウヨウセイ</t>
    </rPh>
    <rPh sb="27" eb="29">
      <t>シテキ</t>
    </rPh>
    <rPh sb="35" eb="37">
      <t>コクヒ</t>
    </rPh>
    <rPh sb="38" eb="40">
      <t>トウニュウ</t>
    </rPh>
    <rPh sb="42" eb="44">
      <t>ヒツヨウ</t>
    </rPh>
    <phoneticPr fontId="5"/>
  </si>
  <si>
    <t>日本と世界の保健医療水準の向上と力強い経済成長を同時に達成しようとするものであり、国が実施する必要がある。</t>
    <rPh sb="0" eb="2">
      <t>ニホン</t>
    </rPh>
    <rPh sb="3" eb="5">
      <t>セカイ</t>
    </rPh>
    <rPh sb="6" eb="8">
      <t>ホケン</t>
    </rPh>
    <rPh sb="8" eb="10">
      <t>イリョウ</t>
    </rPh>
    <rPh sb="10" eb="12">
      <t>スイジュン</t>
    </rPh>
    <rPh sb="13" eb="15">
      <t>コウジョウ</t>
    </rPh>
    <rPh sb="16" eb="18">
      <t>チカラヅヨ</t>
    </rPh>
    <rPh sb="19" eb="21">
      <t>ケイザイ</t>
    </rPh>
    <rPh sb="21" eb="23">
      <t>セイチョウ</t>
    </rPh>
    <rPh sb="24" eb="26">
      <t>ドウジ</t>
    </rPh>
    <rPh sb="27" eb="29">
      <t>タッセイ</t>
    </rPh>
    <rPh sb="41" eb="42">
      <t>クニ</t>
    </rPh>
    <rPh sb="43" eb="45">
      <t>ジッシ</t>
    </rPh>
    <rPh sb="47" eb="49">
      <t>ヒツヨウ</t>
    </rPh>
    <phoneticPr fontId="5"/>
  </si>
  <si>
    <t>「医薬品産業ビジョン」に沿った内容であり、「健康・医療戦略」でも位置づけられいる重要な施策であり、優先度は高い。</t>
    <rPh sb="1" eb="4">
      <t>イヤクヒン</t>
    </rPh>
    <rPh sb="4" eb="6">
      <t>サンギョウ</t>
    </rPh>
    <rPh sb="12" eb="13">
      <t>ソ</t>
    </rPh>
    <rPh sb="15" eb="17">
      <t>ナイヨウ</t>
    </rPh>
    <rPh sb="32" eb="34">
      <t>イチ</t>
    </rPh>
    <rPh sb="40" eb="42">
      <t>ジュウヨウ</t>
    </rPh>
    <rPh sb="43" eb="45">
      <t>セサク</t>
    </rPh>
    <rPh sb="49" eb="52">
      <t>ユウセンド</t>
    </rPh>
    <rPh sb="53" eb="54">
      <t>タカ</t>
    </rPh>
    <phoneticPr fontId="5"/>
  </si>
  <si>
    <t>支出先の選定については、一般競争入札及び随意契約となっている。複数実施した一般競争入札の案件については、一者応札が1件あったが、調達スケジュール等の見直しを行うことにより、改善に努めていきたい。</t>
    <rPh sb="0" eb="2">
      <t>シシュツ</t>
    </rPh>
    <rPh sb="2" eb="3">
      <t>サキ</t>
    </rPh>
    <rPh sb="4" eb="6">
      <t>センテイ</t>
    </rPh>
    <rPh sb="12" eb="14">
      <t>イッパン</t>
    </rPh>
    <rPh sb="14" eb="16">
      <t>キョウソウ</t>
    </rPh>
    <rPh sb="16" eb="18">
      <t>ニュウサツ</t>
    </rPh>
    <rPh sb="18" eb="19">
      <t>オヨ</t>
    </rPh>
    <rPh sb="20" eb="22">
      <t>ズイイ</t>
    </rPh>
    <rPh sb="22" eb="24">
      <t>ケイヤク</t>
    </rPh>
    <rPh sb="31" eb="33">
      <t>フクスウ</t>
    </rPh>
    <rPh sb="33" eb="35">
      <t>ジッシ</t>
    </rPh>
    <rPh sb="37" eb="39">
      <t>イッパン</t>
    </rPh>
    <rPh sb="39" eb="41">
      <t>キョウソウ</t>
    </rPh>
    <rPh sb="41" eb="43">
      <t>ニュウサツ</t>
    </rPh>
    <rPh sb="44" eb="46">
      <t>アンケン</t>
    </rPh>
    <rPh sb="52" eb="53">
      <t>イッ</t>
    </rPh>
    <rPh sb="53" eb="54">
      <t>シャ</t>
    </rPh>
    <rPh sb="54" eb="56">
      <t>オウサツ</t>
    </rPh>
    <rPh sb="58" eb="59">
      <t>ケン</t>
    </rPh>
    <rPh sb="64" eb="66">
      <t>チョウタツ</t>
    </rPh>
    <rPh sb="72" eb="73">
      <t>トウ</t>
    </rPh>
    <rPh sb="74" eb="76">
      <t>ミナオ</t>
    </rPh>
    <rPh sb="89" eb="90">
      <t>ツト</t>
    </rPh>
    <phoneticPr fontId="5"/>
  </si>
  <si>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</si>
  <si>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</si>
  <si>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概ね見込みどおりの活動実績になっている。</t>
    <rPh sb="0" eb="1">
      <t>オオム</t>
    </rPh>
    <rPh sb="2" eb="4">
      <t>ミコ</t>
    </rPh>
    <rPh sb="9" eb="11">
      <t>カツドウ</t>
    </rPh>
    <rPh sb="11" eb="13">
      <t>ジッセキ</t>
    </rPh>
    <phoneticPr fontId="5"/>
  </si>
  <si>
    <t>医療系ベンチャートータルサポート事業の中で立ち上げた総合Webサイトやサポーターが常駐する事務局は、医療系ベンチャー企業等への総合支援に十分に活用されている。</t>
    <rPh sb="0" eb="3">
      <t>イリョウケイ</t>
    </rPh>
    <rPh sb="16" eb="18">
      <t>ジギョウ</t>
    </rPh>
    <rPh sb="19" eb="20">
      <t>ナカ</t>
    </rPh>
    <rPh sb="21" eb="22">
      <t>タ</t>
    </rPh>
    <rPh sb="23" eb="24">
      <t>ア</t>
    </rPh>
    <rPh sb="26" eb="28">
      <t>ソウゴウ</t>
    </rPh>
    <rPh sb="41" eb="43">
      <t>ジョウチュウ</t>
    </rPh>
    <rPh sb="45" eb="48">
      <t>ジムキョク</t>
    </rPh>
    <rPh sb="50" eb="53">
      <t>イリョウケイ</t>
    </rPh>
    <rPh sb="58" eb="60">
      <t>キギョウ</t>
    </rPh>
    <rPh sb="60" eb="61">
      <t>トウ</t>
    </rPh>
    <rPh sb="63" eb="65">
      <t>ソウゴウ</t>
    </rPh>
    <rPh sb="65" eb="67">
      <t>シエン</t>
    </rPh>
    <rPh sb="68" eb="70">
      <t>ジュウブン</t>
    </rPh>
    <rPh sb="71" eb="73">
      <t>カツヨウ</t>
    </rPh>
    <phoneticPr fontId="5"/>
  </si>
  <si>
    <t>点検対象外</t>
    <rPh sb="0" eb="2">
      <t>テンケン</t>
    </rPh>
    <rPh sb="2" eb="4">
      <t>タイショウ</t>
    </rPh>
    <rPh sb="4" eb="5">
      <t>ガイ</t>
    </rPh>
    <phoneticPr fontId="5"/>
  </si>
  <si>
    <t>-</t>
    <phoneticPr fontId="5"/>
  </si>
  <si>
    <t>-</t>
    <phoneticPr fontId="5"/>
  </si>
  <si>
    <t>本事業では、大手企業とベンチャー企業間でのマッチング支援に取り組んでいる。関連事業は日本医療研究開発機構向けの補助金として、ベンチャー企業と臨床研究中核病院との相互協力を推進しており、両事業では適切な役割分担がなされている。</t>
  </si>
  <si>
    <t>医療系ベンチャー育成支援事業は平成２９年度から開始された事業であり、関係者との調整に一定の期間を要するが、新型コロナの影響下でも各種事業の実施方法の見直しを図り、前年度と同程度の成果をあげた。
また、令和３年度は、前年度の１者応札解消に向けて、事業の統合・内容の見直しを行い改善に努めた。</t>
    <rPh sb="42" eb="44">
      <t>イッテイ</t>
    </rPh>
    <rPh sb="45" eb="47">
      <t>キカン</t>
    </rPh>
    <rPh sb="53" eb="55">
      <t>シンガタ</t>
    </rPh>
    <rPh sb="59" eb="62">
      <t>エイキョウカ</t>
    </rPh>
    <rPh sb="64" eb="66">
      <t>カクシュ</t>
    </rPh>
    <rPh sb="66" eb="68">
      <t>ジギョウ</t>
    </rPh>
    <rPh sb="69" eb="71">
      <t>ジッシ</t>
    </rPh>
    <rPh sb="71" eb="73">
      <t>ホウホウ</t>
    </rPh>
    <rPh sb="74" eb="76">
      <t>ミナオ</t>
    </rPh>
    <rPh sb="78" eb="79">
      <t>ハカ</t>
    </rPh>
    <rPh sb="81" eb="84">
      <t>ゼンネンド</t>
    </rPh>
    <rPh sb="85" eb="88">
      <t>ドウテイド</t>
    </rPh>
    <rPh sb="89" eb="91">
      <t>セイカ</t>
    </rPh>
    <rPh sb="100" eb="102">
      <t>レイワ</t>
    </rPh>
    <rPh sb="122" eb="124">
      <t>ジギョウ</t>
    </rPh>
    <rPh sb="125" eb="127">
      <t>トウゴウ</t>
    </rPh>
    <rPh sb="131" eb="133">
      <t>ミナオ</t>
    </rPh>
    <rPh sb="135" eb="136">
      <t>オコナ</t>
    </rPh>
    <rPh sb="137" eb="139">
      <t>カイゼン</t>
    </rPh>
    <rPh sb="140" eb="141">
      <t>ツト</t>
    </rPh>
    <phoneticPr fontId="5"/>
  </si>
  <si>
    <t>80/108</t>
    <phoneticPr fontId="5"/>
  </si>
  <si>
    <t>令和３年度は新型コロナウイルスの影響で、契約締結の時期が前年度よりも遅くなってしまったが、令和４年度は調達スケジュールを改善し、更なる成果創出に繋がるよう早期執行を心がける。</t>
    <rPh sb="0" eb="2">
      <t>レイワ</t>
    </rPh>
    <rPh sb="6" eb="8">
      <t>シンガタ</t>
    </rPh>
    <rPh sb="16" eb="18">
      <t>エイキョウ</t>
    </rPh>
    <rPh sb="20" eb="22">
      <t>ケイヤク</t>
    </rPh>
    <rPh sb="22" eb="24">
      <t>テイケツ</t>
    </rPh>
    <rPh sb="25" eb="27">
      <t>ジキ</t>
    </rPh>
    <rPh sb="28" eb="30">
      <t>ゼンネン</t>
    </rPh>
    <rPh sb="30" eb="31">
      <t>ド</t>
    </rPh>
    <rPh sb="34" eb="35">
      <t>オソ</t>
    </rPh>
    <rPh sb="45" eb="47">
      <t>レイワ</t>
    </rPh>
    <rPh sb="48" eb="50">
      <t>ネンド</t>
    </rPh>
    <rPh sb="51" eb="53">
      <t>チョウタツ</t>
    </rPh>
    <rPh sb="60" eb="62">
      <t>カイゼン</t>
    </rPh>
    <rPh sb="64" eb="65">
      <t>サラ</t>
    </rPh>
    <rPh sb="67" eb="69">
      <t>セイカ</t>
    </rPh>
    <rPh sb="69" eb="71">
      <t>ソウシュツ</t>
    </rPh>
    <rPh sb="72" eb="73">
      <t>ツナ</t>
    </rPh>
    <rPh sb="77" eb="79">
      <t>ソウキ</t>
    </rPh>
    <rPh sb="79" eb="81">
      <t>シッコウ</t>
    </rPh>
    <rPh sb="82" eb="83">
      <t>ココロ</t>
    </rPh>
    <phoneticPr fontId="5"/>
  </si>
  <si>
    <t>振興会議にて有識者より出た意見を踏まえて、ベンチャー支援事業がより有意義となるよう改善を図る</t>
    <rPh sb="0" eb="2">
      <t>シンコウ</t>
    </rPh>
    <rPh sb="2" eb="4">
      <t>カイギ</t>
    </rPh>
    <rPh sb="6" eb="9">
      <t>ユウシキシャ</t>
    </rPh>
    <rPh sb="11" eb="12">
      <t>デ</t>
    </rPh>
    <rPh sb="13" eb="15">
      <t>イケン</t>
    </rPh>
    <rPh sb="16" eb="17">
      <t>フ</t>
    </rPh>
    <rPh sb="26" eb="28">
      <t>シエン</t>
    </rPh>
    <rPh sb="28" eb="30">
      <t>ジギョウ</t>
    </rPh>
    <rPh sb="33" eb="36">
      <t>ユウイギ</t>
    </rPh>
    <rPh sb="41" eb="43">
      <t>カイゼン</t>
    </rPh>
    <rPh sb="44" eb="45">
      <t>ハカ</t>
    </rPh>
    <phoneticPr fontId="5"/>
  </si>
  <si>
    <t>-</t>
    <phoneticPr fontId="5"/>
  </si>
  <si>
    <t>有識者からの意見を踏まえ、具体的施策へと落とし込み、実行する改善数（企画数）</t>
    <rPh sb="0" eb="3">
      <t>ユウシキシャ</t>
    </rPh>
    <rPh sb="6" eb="8">
      <t>イケン</t>
    </rPh>
    <rPh sb="9" eb="10">
      <t>フ</t>
    </rPh>
    <rPh sb="13" eb="16">
      <t>グタイテキ</t>
    </rPh>
    <rPh sb="16" eb="18">
      <t>シサク</t>
    </rPh>
    <rPh sb="20" eb="21">
      <t>オ</t>
    </rPh>
    <rPh sb="23" eb="24">
      <t>コ</t>
    </rPh>
    <rPh sb="26" eb="28">
      <t>ジッコウ</t>
    </rPh>
    <rPh sb="30" eb="32">
      <t>カイゼン</t>
    </rPh>
    <rPh sb="32" eb="33">
      <t>スウ</t>
    </rPh>
    <rPh sb="34" eb="36">
      <t>キカク</t>
    </rPh>
    <rPh sb="36" eb="37">
      <t>スウ</t>
    </rPh>
    <phoneticPr fontId="5"/>
  </si>
  <si>
    <t>多様なサポーターによる各種専門領域に対応するワンストップ窓口としてベンチャー支援を図る。</t>
    <rPh sb="0" eb="2">
      <t>タヨウ</t>
    </rPh>
    <rPh sb="11" eb="13">
      <t>カクシュ</t>
    </rPh>
    <rPh sb="13" eb="15">
      <t>センモン</t>
    </rPh>
    <rPh sb="15" eb="17">
      <t>リョウイキ</t>
    </rPh>
    <rPh sb="18" eb="20">
      <t>タイオウ</t>
    </rPh>
    <rPh sb="28" eb="30">
      <t>マドグチ</t>
    </rPh>
    <rPh sb="38" eb="40">
      <t>シエン</t>
    </rPh>
    <rPh sb="41" eb="42">
      <t>ハカ</t>
    </rPh>
    <phoneticPr fontId="5"/>
  </si>
  <si>
    <t>ベンチャー、アカデミアがシーズの実用化に向けた大手企業等とのネットワーク形成に繋がる場を提供する。</t>
    <rPh sb="16" eb="19">
      <t>ジツヨウカ</t>
    </rPh>
    <rPh sb="20" eb="21">
      <t>ム</t>
    </rPh>
    <rPh sb="23" eb="25">
      <t>オオテ</t>
    </rPh>
    <rPh sb="25" eb="27">
      <t>キギョウ</t>
    </rPh>
    <rPh sb="27" eb="28">
      <t>トウ</t>
    </rPh>
    <rPh sb="36" eb="38">
      <t>ケイセイ</t>
    </rPh>
    <rPh sb="39" eb="40">
      <t>ツナ</t>
    </rPh>
    <rPh sb="42" eb="43">
      <t>バ</t>
    </rPh>
    <rPh sb="44" eb="46">
      <t>テイキョウ</t>
    </rPh>
    <phoneticPr fontId="5"/>
  </si>
  <si>
    <t>ベンチャー支援の取組を柔軟に改善し続けることで有意義な事業とするために、有識者からの意見・知見を集める。</t>
    <rPh sb="5" eb="7">
      <t>シエン</t>
    </rPh>
    <rPh sb="8" eb="10">
      <t>トリクミ</t>
    </rPh>
    <rPh sb="11" eb="13">
      <t>ジュウナン</t>
    </rPh>
    <rPh sb="14" eb="16">
      <t>カイゼン</t>
    </rPh>
    <rPh sb="17" eb="18">
      <t>ツヅ</t>
    </rPh>
    <rPh sb="23" eb="26">
      <t>ユウイギ</t>
    </rPh>
    <rPh sb="27" eb="29">
      <t>ジギョウ</t>
    </rPh>
    <rPh sb="36" eb="39">
      <t>ユウシキシャ</t>
    </rPh>
    <rPh sb="42" eb="44">
      <t>イケン</t>
    </rPh>
    <rPh sb="45" eb="47">
      <t>チケン</t>
    </rPh>
    <rPh sb="48" eb="49">
      <t>アツ</t>
    </rPh>
    <phoneticPr fontId="5"/>
  </si>
  <si>
    <t>当課による推計
（R3推進会議は12月に実施、その場で有識者より出たポイント「海外展開力強化」を踏まえ、R4では海外展開に知見のあるサポーターの新規登録、R5では海外展開をとらえたアクセラレーションプログラムの新規企画を予定しているところ）</t>
    <rPh sb="0" eb="2">
      <t>トウカ</t>
    </rPh>
    <rPh sb="5" eb="7">
      <t>スイケイ</t>
    </rPh>
    <rPh sb="11" eb="13">
      <t>スイシン</t>
    </rPh>
    <rPh sb="13" eb="15">
      <t>カイギ</t>
    </rPh>
    <rPh sb="18" eb="19">
      <t>ガツ</t>
    </rPh>
    <rPh sb="20" eb="22">
      <t>ジッシ</t>
    </rPh>
    <rPh sb="25" eb="26">
      <t>バ</t>
    </rPh>
    <rPh sb="27" eb="30">
      <t>ユウシキシャ</t>
    </rPh>
    <rPh sb="32" eb="33">
      <t>デ</t>
    </rPh>
    <rPh sb="39" eb="41">
      <t>カイガイ</t>
    </rPh>
    <rPh sb="41" eb="44">
      <t>テンカイリョク</t>
    </rPh>
    <rPh sb="44" eb="46">
      <t>キョウカ</t>
    </rPh>
    <rPh sb="48" eb="49">
      <t>フ</t>
    </rPh>
    <rPh sb="56" eb="58">
      <t>カイガイ</t>
    </rPh>
    <rPh sb="58" eb="60">
      <t>テンカイ</t>
    </rPh>
    <rPh sb="61" eb="63">
      <t>チケン</t>
    </rPh>
    <rPh sb="72" eb="74">
      <t>シンキ</t>
    </rPh>
    <rPh sb="74" eb="76">
      <t>トウロク</t>
    </rPh>
    <rPh sb="81" eb="83">
      <t>カイガイ</t>
    </rPh>
    <rPh sb="83" eb="85">
      <t>テンカイ</t>
    </rPh>
    <rPh sb="105" eb="107">
      <t>シンキ</t>
    </rPh>
    <rPh sb="107" eb="109">
      <t>キカク</t>
    </rPh>
    <rPh sb="110" eb="112">
      <t>ヨテイ</t>
    </rPh>
    <phoneticPr fontId="5"/>
  </si>
  <si>
    <t>医療研究開発推進事業費補助金（保健衛生医療調査等推進事業費補助金等を含む）</t>
    <phoneticPr fontId="5"/>
  </si>
  <si>
    <t>-</t>
    <phoneticPr fontId="5"/>
  </si>
  <si>
    <t>医薬産業振興・医療情報企画課</t>
    <rPh sb="0" eb="2">
      <t>イヤク</t>
    </rPh>
    <rPh sb="2" eb="4">
      <t>サンギョウ</t>
    </rPh>
    <rPh sb="4" eb="6">
      <t>シンコウ</t>
    </rPh>
    <rPh sb="7" eb="9">
      <t>イリョウ</t>
    </rPh>
    <rPh sb="9" eb="11">
      <t>ジョウホウ</t>
    </rPh>
    <rPh sb="11" eb="14">
      <t>キカクカ</t>
    </rPh>
    <phoneticPr fontId="5"/>
  </si>
  <si>
    <t>-</t>
    <phoneticPr fontId="5"/>
  </si>
  <si>
    <t>引き続き、必要な予算額を確保し、適正な執行に努めること。</t>
    <phoneticPr fontId="5"/>
  </si>
  <si>
    <t>ー</t>
    <phoneticPr fontId="5"/>
  </si>
  <si>
    <t>今後、さらに具体的な成果につなげていくため、出口戦略強化施策の拡充として、医療アントレプレナーに必要な起業戦略、開発及びビジネス戦略等について、より実践的なトレーニングを積むためのアクセラレーションプログラムを計画している。</t>
    <phoneticPr fontId="5"/>
  </si>
  <si>
    <t>-</t>
    <phoneticPr fontId="5"/>
  </si>
  <si>
    <t>97/100</t>
    <phoneticPr fontId="5"/>
  </si>
  <si>
    <t>-</t>
    <phoneticPr fontId="5"/>
  </si>
  <si>
    <t>要求額のうち「重要政策推進枠」517
「経済財政運営と改革の基本方針2022」や「新しい資本主義のグランドデザイン及び実行計画」、また、医療系ベンチャー振興推進会議等での議論を踏まえて、医療アントレプレナーに必要な起業戦略、開発及びビジネス戦略等について、より実践的なトレーニングを積むためのアクセラレーションプログラムを実施することにより、出口戦略強化施策の充実を図る。</t>
    <phoneticPr fontId="5"/>
  </si>
  <si>
    <t>株式会社ＩＣＣＡ</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</si>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</sst>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57150</xdr:colOff>
      <xdr:row>269</xdr:row>
      <xdr:rowOff>123825</xdr:rowOff>
    </xdr:from>
    <xdr:to>
      <xdr:col>32</xdr:col>
      <xdr:colOff>155761</xdr:colOff>
      <xdr:row>272</xdr:row>
      <xdr:rowOff>107896</xdr:rowOff>
    </xdr:to>
    <xdr:sp macro="" textlink="">
      <xdr:nvSpPr>
        <xdr:cNvPr id="27" name="テキスト ボックス 26"/>
        <xdr:cNvSpPr txBox="1"/>
      </xdr:nvSpPr>
      <xdr:spPr>
        <a:xfrm>
          <a:off x="4057650" y="43329225"/>
          <a:ext cx="2498911" cy="1041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４３４百万円</a:t>
          </a:r>
        </a:p>
      </xdr:txBody>
    </xdr:sp>
    <xdr:clientData/>
  </xdr:twoCellAnchor>
  <xdr:twoCellAnchor>
    <xdr:from>
      <xdr:col>33</xdr:col>
      <xdr:colOff>161925</xdr:colOff>
      <xdr:row>270</xdr:row>
      <xdr:rowOff>19050</xdr:rowOff>
    </xdr:from>
    <xdr:to>
      <xdr:col>48</xdr:col>
      <xdr:colOff>79749</xdr:colOff>
      <xdr:row>272</xdr:row>
      <xdr:rowOff>205067</xdr:rowOff>
    </xdr:to>
    <xdr:sp macro="" textlink="">
      <xdr:nvSpPr>
        <xdr:cNvPr id="28" name="大かっこ 27"/>
        <xdr:cNvSpPr/>
      </xdr:nvSpPr>
      <xdr:spPr>
        <a:xfrm>
          <a:off x="6762750" y="43576875"/>
          <a:ext cx="2918199" cy="89086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革新的な医療技術の実用化を促進するとともに、医薬品産業等の振興を図る。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182408</xdr:colOff>
      <xdr:row>272</xdr:row>
      <xdr:rowOff>138641</xdr:rowOff>
    </xdr:from>
    <xdr:to>
      <xdr:col>30</xdr:col>
      <xdr:colOff>197908</xdr:colOff>
      <xdr:row>275</xdr:row>
      <xdr:rowOff>195791</xdr:rowOff>
    </xdr:to>
    <xdr:cxnSp macro="">
      <xdr:nvCxnSpPr>
        <xdr:cNvPr id="29" name="直線矢印コネクタ 28"/>
        <xdr:cNvCxnSpPr/>
      </xdr:nvCxnSpPr>
      <xdr:spPr>
        <a:xfrm>
          <a:off x="5183033" y="44401316"/>
          <a:ext cx="1015625" cy="1114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180975</xdr:colOff>
      <xdr:row>272</xdr:row>
      <xdr:rowOff>123825</xdr:rowOff>
    </xdr:from>
    <xdr:to>
      <xdr:col>44</xdr:col>
      <xdr:colOff>104775</xdr:colOff>
      <xdr:row>276</xdr:row>
      <xdr:rowOff>28575</xdr:rowOff>
    </xdr:to>
    <xdr:cxnSp macro="">
      <xdr:nvCxnSpPr>
        <xdr:cNvPr id="30" name="直線矢印コネクタ 29"/>
        <xdr:cNvCxnSpPr/>
      </xdr:nvCxnSpPr>
      <xdr:spPr>
        <a:xfrm>
          <a:off x="5181600" y="44386500"/>
          <a:ext cx="3724275" cy="1314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179917</xdr:colOff>
      <xdr:row>272</xdr:row>
      <xdr:rowOff>129063</xdr:rowOff>
    </xdr:from>
    <xdr:to>
      <xdr:col>26</xdr:col>
      <xdr:colOff>624</xdr:colOff>
      <xdr:row>275</xdr:row>
      <xdr:rowOff>211666</xdr:rowOff>
    </xdr:to>
    <xdr:cxnSp macro="">
      <xdr:nvCxnSpPr>
        <xdr:cNvPr id="31" name="直線矢印コネクタ 30"/>
        <xdr:cNvCxnSpPr/>
      </xdr:nvCxnSpPr>
      <xdr:spPr>
        <a:xfrm flipH="1">
          <a:off x="3180292" y="44391738"/>
          <a:ext cx="2020982" cy="1139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33867</xdr:colOff>
      <xdr:row>279</xdr:row>
      <xdr:rowOff>342900</xdr:rowOff>
    </xdr:from>
    <xdr:to>
      <xdr:col>19</xdr:col>
      <xdr:colOff>46051</xdr:colOff>
      <xdr:row>283</xdr:row>
      <xdr:rowOff>216274</xdr:rowOff>
    </xdr:to>
    <xdr:sp macro="" textlink="">
      <xdr:nvSpPr>
        <xdr:cNvPr id="32" name="大かっこ 31"/>
        <xdr:cNvSpPr/>
      </xdr:nvSpPr>
      <xdr:spPr>
        <a:xfrm>
          <a:off x="2234142" y="47072550"/>
          <a:ext cx="1612384" cy="12830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ジャパン・ヘルスケアベンチャー・サミットの出展スペースを確保し、会場としての設営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122773</xdr:colOff>
      <xdr:row>279</xdr:row>
      <xdr:rowOff>295275</xdr:rowOff>
    </xdr:from>
    <xdr:to>
      <xdr:col>30</xdr:col>
      <xdr:colOff>18684</xdr:colOff>
      <xdr:row>283</xdr:row>
      <xdr:rowOff>162486</xdr:rowOff>
    </xdr:to>
    <xdr:sp macro="" textlink="">
      <xdr:nvSpPr>
        <xdr:cNvPr id="33" name="大かっこ 32"/>
        <xdr:cNvSpPr/>
      </xdr:nvSpPr>
      <xdr:spPr>
        <a:xfrm>
          <a:off x="4523323" y="47024925"/>
          <a:ext cx="1496111" cy="12769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ja-JP" sz="1100" b="0" i="0" baseline="0">
              <a:effectLst/>
              <a:latin typeface="+mn-lt"/>
              <a:ea typeface="+mn-ea"/>
              <a:cs typeface="+mn-cs"/>
            </a:rPr>
            <a:t>情報収集・調査及びベンチャー企業への支援</a:t>
          </a:r>
          <a:r>
            <a:rPr lang="ja-JP" altLang="en-US" sz="1100" b="0" i="0" baseline="0">
              <a:effectLst/>
              <a:latin typeface="+mn-lt"/>
              <a:ea typeface="+mn-ea"/>
              <a:cs typeface="+mn-cs"/>
            </a:rPr>
            <a:t>・人材交流事業</a:t>
          </a:r>
          <a:endParaRPr lang="ja-JP" altLang="ja-JP">
            <a:effectLst/>
          </a:endParaRPr>
        </a:p>
      </xdr:txBody>
    </xdr:sp>
    <xdr:clientData/>
  </xdr:twoCellAnchor>
  <xdr:twoCellAnchor>
    <xdr:from>
      <xdr:col>40</xdr:col>
      <xdr:colOff>19050</xdr:colOff>
      <xdr:row>280</xdr:row>
      <xdr:rowOff>47625</xdr:rowOff>
    </xdr:from>
    <xdr:to>
      <xdr:col>48</xdr:col>
      <xdr:colOff>157252</xdr:colOff>
      <xdr:row>283</xdr:row>
      <xdr:rowOff>251012</xdr:rowOff>
    </xdr:to>
    <xdr:sp macro="" textlink="">
      <xdr:nvSpPr>
        <xdr:cNvPr id="34" name="大かっこ 33"/>
        <xdr:cNvSpPr/>
      </xdr:nvSpPr>
      <xdr:spPr>
        <a:xfrm>
          <a:off x="8020050" y="47129700"/>
          <a:ext cx="1738402" cy="12606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医療系ベンチャー振興施策等の評価を行う「医療系ベンチャー振興推進協議会」の運営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113243</xdr:colOff>
      <xdr:row>276</xdr:row>
      <xdr:rowOff>264583</xdr:rowOff>
    </xdr:from>
    <xdr:to>
      <xdr:col>20</xdr:col>
      <xdr:colOff>11189</xdr:colOff>
      <xdr:row>279</xdr:row>
      <xdr:rowOff>243852</xdr:rowOff>
    </xdr:to>
    <xdr:sp macro="" textlink="">
      <xdr:nvSpPr>
        <xdr:cNvPr id="35" name="テキスト ボックス 34"/>
        <xdr:cNvSpPr txBox="1"/>
      </xdr:nvSpPr>
      <xdr:spPr>
        <a:xfrm>
          <a:off x="2113493" y="45936958"/>
          <a:ext cx="1898196" cy="1036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．株式会社ＪＴＢコミュニケーションデザイン</a:t>
          </a:r>
          <a:endParaRPr kumimoji="1" lang="en-US" altLang="ja-JP" sz="1100"/>
        </a:p>
        <a:p>
          <a:pPr algn="ctr"/>
          <a:r>
            <a:rPr kumimoji="1" lang="ja-JP" altLang="en-US" sz="1100"/>
            <a:t>８０百万円</a:t>
          </a:r>
        </a:p>
      </xdr:txBody>
    </xdr:sp>
    <xdr:clientData/>
  </xdr:twoCellAnchor>
  <xdr:twoCellAnchor>
    <xdr:from>
      <xdr:col>39</xdr:col>
      <xdr:colOff>180975</xdr:colOff>
      <xdr:row>276</xdr:row>
      <xdr:rowOff>314325</xdr:rowOff>
    </xdr:from>
    <xdr:to>
      <xdr:col>49</xdr:col>
      <xdr:colOff>78922</xdr:colOff>
      <xdr:row>279</xdr:row>
      <xdr:rowOff>293594</xdr:rowOff>
    </xdr:to>
    <xdr:sp macro="" textlink="">
      <xdr:nvSpPr>
        <xdr:cNvPr id="36" name="テキスト ボックス 35"/>
        <xdr:cNvSpPr txBox="1"/>
      </xdr:nvSpPr>
      <xdr:spPr>
        <a:xfrm>
          <a:off x="7981950" y="45986700"/>
          <a:ext cx="1898197" cy="1036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．富士テレコム株式会社</a:t>
          </a:r>
          <a:endParaRPr kumimoji="1" lang="en-US" altLang="ja-JP" sz="1100"/>
        </a:p>
        <a:p>
          <a:pPr algn="ctr"/>
          <a:r>
            <a:rPr kumimoji="1" lang="ja-JP" altLang="en-US" sz="1100"/>
            <a:t>３百万円</a:t>
          </a:r>
        </a:p>
      </xdr:txBody>
    </xdr:sp>
    <xdr:clientData/>
  </xdr:twoCellAnchor>
  <xdr:twoCellAnchor>
    <xdr:from>
      <xdr:col>26</xdr:col>
      <xdr:colOff>87842</xdr:colOff>
      <xdr:row>283</xdr:row>
      <xdr:rowOff>280459</xdr:rowOff>
    </xdr:from>
    <xdr:to>
      <xdr:col>26</xdr:col>
      <xdr:colOff>99048</xdr:colOff>
      <xdr:row>285</xdr:row>
      <xdr:rowOff>28888</xdr:rowOff>
    </xdr:to>
    <xdr:cxnSp macro="">
      <xdr:nvCxnSpPr>
        <xdr:cNvPr id="37" name="直線矢印コネクタ 36"/>
        <xdr:cNvCxnSpPr/>
      </xdr:nvCxnSpPr>
      <xdr:spPr>
        <a:xfrm flipH="1">
          <a:off x="5288492" y="48419809"/>
          <a:ext cx="11206" cy="453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127001</xdr:colOff>
      <xdr:row>285</xdr:row>
      <xdr:rowOff>16934</xdr:rowOff>
    </xdr:from>
    <xdr:ext cx="2463692" cy="526677"/>
    <xdr:sp macro="" textlink="">
      <xdr:nvSpPr>
        <xdr:cNvPr id="38" name="テキスト ボックス 37"/>
        <xdr:cNvSpPr txBox="1"/>
      </xdr:nvSpPr>
      <xdr:spPr>
        <a:xfrm>
          <a:off x="4527551" y="48861134"/>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16</xdr:col>
      <xdr:colOff>152496</xdr:colOff>
      <xdr:row>285</xdr:row>
      <xdr:rowOff>257175</xdr:rowOff>
    </xdr:from>
    <xdr:to>
      <xdr:col>32</xdr:col>
      <xdr:colOff>73011</xdr:colOff>
      <xdr:row>287</xdr:row>
      <xdr:rowOff>55467</xdr:rowOff>
    </xdr:to>
    <xdr:sp macro="" textlink="">
      <xdr:nvSpPr>
        <xdr:cNvPr id="39" name="正方形/長方形 38"/>
        <xdr:cNvSpPr/>
      </xdr:nvSpPr>
      <xdr:spPr>
        <a:xfrm>
          <a:off x="3379790" y="94117646"/>
          <a:ext cx="3147809" cy="1142997"/>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E</a:t>
          </a:r>
          <a:r>
            <a:rPr kumimoji="1" lang="ja-JP" altLang="en-US" sz="1100" b="0">
              <a:latin typeface="ＭＳ Ｐゴシック" panose="020B0600070205080204" pitchFamily="50" charset="-128"/>
              <a:ea typeface="ＭＳ Ｐゴシック" panose="020B0600070205080204" pitchFamily="50" charset="-128"/>
            </a:rPr>
            <a:t>．</a:t>
          </a:r>
          <a:r>
            <a:rPr kumimoji="0" lang="ja-JP" altLang="en-US" sz="1100" b="0" i="0" u="none" strike="noStrike" baseline="0" smtClean="0">
              <a:solidFill>
                <a:schemeClr val="dk1"/>
              </a:solidFill>
              <a:latin typeface="+mn-lt"/>
              <a:ea typeface="+mn-ea"/>
              <a:cs typeface="+mn-cs"/>
            </a:rPr>
            <a:t>株式会社</a:t>
          </a:r>
          <a:r>
            <a:rPr kumimoji="1" lang="ja-JP" altLang="en-US" sz="1100" b="0">
              <a:latin typeface="ＭＳ Ｐゴシック" panose="020B0600070205080204" pitchFamily="50" charset="-128"/>
              <a:ea typeface="ＭＳ Ｐゴシック" panose="020B0600070205080204" pitchFamily="50" charset="-128"/>
            </a:rPr>
            <a:t>等（４社）</a:t>
          </a:r>
          <a:endParaRPr kumimoji="1" lang="en-US" altLang="ja-JP" sz="1100" b="0">
            <a:latin typeface="ＭＳ Ｐゴシック" panose="020B0600070205080204" pitchFamily="50" charset="-128"/>
            <a:ea typeface="ＭＳ Ｐゴシック" panose="020B0600070205080204" pitchFamily="50" charset="-128"/>
          </a:endParaRPr>
        </a:p>
        <a:p>
          <a:pPr algn="ctr"/>
          <a:r>
            <a:rPr kumimoji="1" lang="ja-JP" altLang="en-US" sz="1100" b="0"/>
            <a:t>８５百万円</a:t>
          </a:r>
          <a:endParaRPr kumimoji="1" lang="en-US" altLang="ja-JP" sz="1100" b="0"/>
        </a:p>
        <a:p>
          <a:pPr algn="ctr"/>
          <a:r>
            <a:rPr kumimoji="1" lang="ja-JP" altLang="en-US" sz="1100" b="0"/>
            <a:t>交付額１位株式会社シード・プランニング</a:t>
          </a:r>
          <a:endParaRPr kumimoji="1" lang="en-US" altLang="ja-JP" sz="1100" b="0"/>
        </a:p>
        <a:p>
          <a:pPr algn="ctr"/>
          <a:r>
            <a:rPr kumimoji="1" lang="ja-JP" altLang="en-US" sz="1100" b="0"/>
            <a:t>６２</a:t>
          </a:r>
          <a:r>
            <a:rPr lang="ja-JP" altLang="en-US" sz="1100" b="0" i="0" baseline="0">
              <a:solidFill>
                <a:schemeClr val="dk1"/>
              </a:solidFill>
              <a:effectLst/>
              <a:latin typeface="+mn-lt"/>
              <a:ea typeface="+mn-ea"/>
              <a:cs typeface="+mn-cs"/>
            </a:rPr>
            <a:t>百万円</a:t>
          </a:r>
          <a:endParaRPr kumimoji="1" lang="en-US" altLang="ja-JP" sz="1100" b="0"/>
        </a:p>
      </xdr:txBody>
    </xdr:sp>
    <xdr:clientData/>
  </xdr:twoCellAnchor>
  <xdr:twoCellAnchor>
    <xdr:from>
      <xdr:col>17</xdr:col>
      <xdr:colOff>74083</xdr:colOff>
      <xdr:row>287</xdr:row>
      <xdr:rowOff>116417</xdr:rowOff>
    </xdr:from>
    <xdr:to>
      <xdr:col>31</xdr:col>
      <xdr:colOff>20232</xdr:colOff>
      <xdr:row>288</xdr:row>
      <xdr:rowOff>138829</xdr:rowOff>
    </xdr:to>
    <xdr:sp macro="" textlink="">
      <xdr:nvSpPr>
        <xdr:cNvPr id="40" name="大かっこ 39"/>
        <xdr:cNvSpPr/>
      </xdr:nvSpPr>
      <xdr:spPr>
        <a:xfrm>
          <a:off x="3474508" y="50294117"/>
          <a:ext cx="2746499" cy="5503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ベンチャー企業に対する個別調査業務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11</xdr:col>
      <xdr:colOff>137581</xdr:colOff>
      <xdr:row>276</xdr:row>
      <xdr:rowOff>10583</xdr:rowOff>
    </xdr:from>
    <xdr:ext cx="1815352" cy="530678"/>
    <xdr:sp macro="" textlink="">
      <xdr:nvSpPr>
        <xdr:cNvPr id="41" name="テキスト ボックス 40"/>
        <xdr:cNvSpPr txBox="1"/>
      </xdr:nvSpPr>
      <xdr:spPr>
        <a:xfrm>
          <a:off x="2337856" y="45682958"/>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40</xdr:col>
      <xdr:colOff>10584</xdr:colOff>
      <xdr:row>276</xdr:row>
      <xdr:rowOff>21167</xdr:rowOff>
    </xdr:from>
    <xdr:ext cx="2061882" cy="530678"/>
    <xdr:sp macro="" textlink="">
      <xdr:nvSpPr>
        <xdr:cNvPr id="42" name="テキスト ボックス 41"/>
        <xdr:cNvSpPr txBox="1"/>
      </xdr:nvSpPr>
      <xdr:spPr>
        <a:xfrm>
          <a:off x="8011584" y="45693542"/>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22</xdr:col>
      <xdr:colOff>31747</xdr:colOff>
      <xdr:row>276</xdr:row>
      <xdr:rowOff>296334</xdr:rowOff>
    </xdr:from>
    <xdr:to>
      <xdr:col>30</xdr:col>
      <xdr:colOff>125996</xdr:colOff>
      <xdr:row>279</xdr:row>
      <xdr:rowOff>243719</xdr:rowOff>
    </xdr:to>
    <xdr:sp macro="" textlink="">
      <xdr:nvSpPr>
        <xdr:cNvPr id="43" name="正方形/長方形 42"/>
        <xdr:cNvSpPr/>
      </xdr:nvSpPr>
      <xdr:spPr>
        <a:xfrm>
          <a:off x="4432297" y="45968709"/>
          <a:ext cx="1694449" cy="1004660"/>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100" b="0" i="0" u="none" strike="noStrike" baseline="0" smtClean="0">
              <a:latin typeface="+mn-lt"/>
              <a:ea typeface="+mn-ea"/>
              <a:cs typeface="+mn-cs"/>
            </a:rPr>
            <a:t>株式会社三菱総合研究所</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137583</xdr:colOff>
      <xdr:row>276</xdr:row>
      <xdr:rowOff>21168</xdr:rowOff>
    </xdr:from>
    <xdr:ext cx="2061882" cy="530678"/>
    <xdr:sp macro="" textlink="">
      <xdr:nvSpPr>
        <xdr:cNvPr id="44" name="テキスト ボックス 43"/>
        <xdr:cNvSpPr txBox="1"/>
      </xdr:nvSpPr>
      <xdr:spPr>
        <a:xfrm>
          <a:off x="6138333" y="45693543"/>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一般競争契約（総合評価</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31</xdr:col>
      <xdr:colOff>21167</xdr:colOff>
      <xdr:row>276</xdr:row>
      <xdr:rowOff>285750</xdr:rowOff>
    </xdr:from>
    <xdr:to>
      <xdr:col>39</xdr:col>
      <xdr:colOff>115416</xdr:colOff>
      <xdr:row>279</xdr:row>
      <xdr:rowOff>233135</xdr:rowOff>
    </xdr:to>
    <xdr:sp macro="" textlink="">
      <xdr:nvSpPr>
        <xdr:cNvPr id="45" name="正方形/長方形 44"/>
        <xdr:cNvSpPr/>
      </xdr:nvSpPr>
      <xdr:spPr>
        <a:xfrm>
          <a:off x="6221942" y="45958125"/>
          <a:ext cx="1694449" cy="1004660"/>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100" b="0" i="0" u="none" strike="noStrike" baseline="0" smtClean="0">
              <a:latin typeface="+mn-lt"/>
              <a:ea typeface="+mn-ea"/>
              <a:cs typeface="+mn-cs"/>
            </a:rPr>
            <a:t>株式会社三菱総合研究所</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137584</xdr:colOff>
      <xdr:row>283</xdr:row>
      <xdr:rowOff>264584</xdr:rowOff>
    </xdr:from>
    <xdr:to>
      <xdr:col>35</xdr:col>
      <xdr:colOff>148790</xdr:colOff>
      <xdr:row>285</xdr:row>
      <xdr:rowOff>13013</xdr:rowOff>
    </xdr:to>
    <xdr:cxnSp macro="">
      <xdr:nvCxnSpPr>
        <xdr:cNvPr id="46" name="直線矢印コネクタ 45"/>
        <xdr:cNvCxnSpPr/>
      </xdr:nvCxnSpPr>
      <xdr:spPr>
        <a:xfrm flipH="1">
          <a:off x="7138459" y="48403934"/>
          <a:ext cx="11206" cy="453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158751</xdr:colOff>
      <xdr:row>279</xdr:row>
      <xdr:rowOff>306917</xdr:rowOff>
    </xdr:from>
    <xdr:to>
      <xdr:col>39</xdr:col>
      <xdr:colOff>54662</xdr:colOff>
      <xdr:row>283</xdr:row>
      <xdr:rowOff>174128</xdr:rowOff>
    </xdr:to>
    <xdr:sp macro="" textlink="">
      <xdr:nvSpPr>
        <xdr:cNvPr id="47" name="大かっこ 46"/>
        <xdr:cNvSpPr/>
      </xdr:nvSpPr>
      <xdr:spPr>
        <a:xfrm>
          <a:off x="6359526" y="47036567"/>
          <a:ext cx="1496111" cy="12769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en-US" altLang="ja-JP" sz="1100" b="0" i="0" baseline="0">
              <a:effectLst/>
              <a:latin typeface="+mn-lt"/>
              <a:ea typeface="+mn-ea"/>
              <a:cs typeface="+mn-cs"/>
            </a:rPr>
            <a:t>WEB</a:t>
          </a:r>
          <a:r>
            <a:rPr lang="ja-JP" altLang="en-US" sz="1100" b="0" i="0" baseline="0">
              <a:effectLst/>
              <a:latin typeface="+mn-lt"/>
              <a:ea typeface="+mn-ea"/>
              <a:cs typeface="+mn-cs"/>
            </a:rPr>
            <a:t>サイト運営事業・広報関連業務・ベンチャーサポート窓口の開設運営</a:t>
          </a:r>
          <a:endParaRPr lang="ja-JP" altLang="ja-JP">
            <a:effectLst/>
          </a:endParaRPr>
        </a:p>
      </xdr:txBody>
    </xdr:sp>
    <xdr:clientData/>
  </xdr:twoCellAnchor>
  <xdr:oneCellAnchor>
    <xdr:from>
      <xdr:col>33</xdr:col>
      <xdr:colOff>137583</xdr:colOff>
      <xdr:row>285</xdr:row>
      <xdr:rowOff>42333</xdr:rowOff>
    </xdr:from>
    <xdr:ext cx="2463692" cy="526677"/>
    <xdr:sp macro="" textlink="">
      <xdr:nvSpPr>
        <xdr:cNvPr id="48" name="テキスト ボックス 47"/>
        <xdr:cNvSpPr txBox="1"/>
      </xdr:nvSpPr>
      <xdr:spPr>
        <a:xfrm>
          <a:off x="6738408" y="48886533"/>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33</xdr:col>
      <xdr:colOff>95250</xdr:colOff>
      <xdr:row>285</xdr:row>
      <xdr:rowOff>264583</xdr:rowOff>
    </xdr:from>
    <xdr:to>
      <xdr:col>49</xdr:col>
      <xdr:colOff>15766</xdr:colOff>
      <xdr:row>287</xdr:row>
      <xdr:rowOff>62875</xdr:rowOff>
    </xdr:to>
    <xdr:sp macro="" textlink="">
      <xdr:nvSpPr>
        <xdr:cNvPr id="49" name="正方形/長方形 48"/>
        <xdr:cNvSpPr/>
      </xdr:nvSpPr>
      <xdr:spPr>
        <a:xfrm>
          <a:off x="6696075" y="49108783"/>
          <a:ext cx="3120916" cy="113179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F</a:t>
          </a:r>
          <a:r>
            <a:rPr kumimoji="1" lang="ja-JP" altLang="en-US" sz="1100" b="0">
              <a:latin typeface="ＭＳ Ｐゴシック" panose="020B0600070205080204" pitchFamily="50" charset="-128"/>
              <a:ea typeface="ＭＳ Ｐゴシック" panose="020B0600070205080204" pitchFamily="50" charset="-128"/>
            </a:rPr>
            <a:t>．</a:t>
          </a:r>
          <a:r>
            <a:rPr kumimoji="0" lang="ja-JP" altLang="en-US" sz="1100" b="0" i="0" u="none" strike="noStrike" baseline="0" smtClean="0">
              <a:solidFill>
                <a:schemeClr val="dk1"/>
              </a:solidFill>
              <a:latin typeface="+mn-lt"/>
              <a:ea typeface="+mn-ea"/>
              <a:cs typeface="+mn-cs"/>
            </a:rPr>
            <a:t>株式会社</a:t>
          </a:r>
          <a:r>
            <a:rPr kumimoji="1" lang="ja-JP" altLang="en-US" sz="1100" b="0">
              <a:latin typeface="ＭＳ Ｐゴシック" panose="020B0600070205080204" pitchFamily="50" charset="-128"/>
              <a:ea typeface="ＭＳ Ｐゴシック" panose="020B0600070205080204" pitchFamily="50" charset="-128"/>
            </a:rPr>
            <a:t>等（</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社）</a:t>
          </a:r>
          <a:r>
            <a:rPr kumimoji="1" lang="en-US" altLang="ja-JP" sz="1100" b="0">
              <a:latin typeface="ＭＳ Ｐゴシック" panose="020B0600070205080204" pitchFamily="50" charset="-128"/>
              <a:ea typeface="ＭＳ Ｐゴシック" panose="020B0600070205080204" pitchFamily="50" charset="-128"/>
            </a:rPr>
            <a:t>1</a:t>
          </a:r>
          <a:r>
            <a:rPr kumimoji="1" lang="ja-JP" altLang="en-US" sz="1100" b="0"/>
            <a:t>百万円</a:t>
          </a:r>
          <a:endParaRPr kumimoji="1" lang="en-US" altLang="ja-JP" sz="1100" b="0"/>
        </a:p>
        <a:p>
          <a:pPr algn="ctr"/>
          <a:r>
            <a:rPr kumimoji="1" lang="ja-JP" altLang="en-US" sz="1100" b="0"/>
            <a:t>交付額１位</a:t>
          </a:r>
          <a:r>
            <a:rPr lang="ja-JP" altLang="en-US" sz="1100" b="0" i="0" u="none" strike="noStrike" baseline="0" smtClean="0">
              <a:solidFill>
                <a:schemeClr val="dk1"/>
              </a:solidFill>
              <a:latin typeface="+mn-lt"/>
              <a:ea typeface="+mn-ea"/>
              <a:cs typeface="+mn-cs"/>
            </a:rPr>
            <a:t>ウエーブサーチ株式会社</a:t>
          </a:r>
          <a:endParaRPr lang="en-US" altLang="ja-JP" sz="1100" b="0" i="0" u="none" strike="noStrike" baseline="0" smtClean="0">
            <a:solidFill>
              <a:schemeClr val="dk1"/>
            </a:solidFill>
            <a:latin typeface="+mn-lt"/>
            <a:ea typeface="+mn-ea"/>
            <a:cs typeface="+mn-cs"/>
          </a:endParaRPr>
        </a:p>
        <a:p>
          <a:pPr algn="ctr"/>
          <a:r>
            <a:rPr lang="ja-JP" altLang="en-US" sz="1100" b="0" i="0" baseline="0">
              <a:solidFill>
                <a:schemeClr val="dk1"/>
              </a:solidFill>
              <a:effectLst/>
              <a:latin typeface="+mn-lt"/>
              <a:ea typeface="+mn-ea"/>
              <a:cs typeface="+mn-cs"/>
            </a:rPr>
            <a:t>－百万円</a:t>
          </a:r>
          <a:endParaRPr kumimoji="1" lang="en-US" altLang="ja-JP" sz="1100" b="0"/>
        </a:p>
      </xdr:txBody>
    </xdr:sp>
    <xdr:clientData/>
  </xdr:twoCellAnchor>
  <xdr:twoCellAnchor>
    <xdr:from>
      <xdr:col>34</xdr:col>
      <xdr:colOff>105834</xdr:colOff>
      <xdr:row>287</xdr:row>
      <xdr:rowOff>127000</xdr:rowOff>
    </xdr:from>
    <xdr:to>
      <xdr:col>48</xdr:col>
      <xdr:colOff>51982</xdr:colOff>
      <xdr:row>288</xdr:row>
      <xdr:rowOff>149412</xdr:rowOff>
    </xdr:to>
    <xdr:sp macro="" textlink="">
      <xdr:nvSpPr>
        <xdr:cNvPr id="50" name="大かっこ 49"/>
        <xdr:cNvSpPr/>
      </xdr:nvSpPr>
      <xdr:spPr>
        <a:xfrm>
          <a:off x="6906684" y="50304700"/>
          <a:ext cx="2746498" cy="5397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en-US" altLang="ja-JP" sz="1100" b="0" i="0" baseline="0">
              <a:effectLst/>
              <a:latin typeface="+mn-lt"/>
              <a:ea typeface="+mn-ea"/>
              <a:cs typeface="+mn-cs"/>
            </a:rPr>
            <a:t>WEB</a:t>
          </a:r>
          <a:r>
            <a:rPr lang="ja-JP" altLang="ja-JP" sz="1100" b="0" i="0" baseline="0">
              <a:effectLst/>
              <a:latin typeface="+mn-lt"/>
              <a:ea typeface="+mn-ea"/>
              <a:cs typeface="+mn-cs"/>
            </a:rPr>
            <a:t>サイト</a:t>
          </a:r>
          <a:r>
            <a:rPr lang="ja-JP" altLang="en-US" sz="1100" b="0" i="0" baseline="0">
              <a:effectLst/>
              <a:latin typeface="+mn-lt"/>
              <a:ea typeface="+mn-ea"/>
              <a:cs typeface="+mn-cs"/>
            </a:rPr>
            <a:t>保守管理・広報資料作成業務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158749</xdr:colOff>
      <xdr:row>276</xdr:row>
      <xdr:rowOff>31750</xdr:rowOff>
    </xdr:from>
    <xdr:ext cx="2061882" cy="530678"/>
    <xdr:sp macro="" textlink="">
      <xdr:nvSpPr>
        <xdr:cNvPr id="51" name="テキスト ボックス 50"/>
        <xdr:cNvSpPr txBox="1"/>
      </xdr:nvSpPr>
      <xdr:spPr>
        <a:xfrm>
          <a:off x="4359274" y="45704125"/>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一般競争契約（総合評価</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Normal="75" zoomScaleSheetLayoutView="100" zoomScalePageLayoutView="85" workbookViewId="0">
      <selection activeCell="J244" sqref="J244:L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717</v>
      </c>
      <c r="AK2" s="187"/>
      <c r="AL2" s="187"/>
      <c r="AM2" s="187"/>
      <c r="AN2" s="90" t="s">
        <v>363</v>
      </c>
      <c r="AO2" s="187">
        <v>21</v>
      </c>
      <c r="AP2" s="187"/>
      <c r="AQ2" s="187"/>
      <c r="AR2" s="91" t="s">
        <v>363</v>
      </c>
      <c r="AS2" s="188">
        <v>332</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803</v>
      </c>
      <c r="AF5" s="209"/>
      <c r="AG5" s="209"/>
      <c r="AH5" s="209"/>
      <c r="AI5" s="209"/>
      <c r="AJ5" s="209"/>
      <c r="AK5" s="209"/>
      <c r="AL5" s="209"/>
      <c r="AM5" s="209"/>
      <c r="AN5" s="209"/>
      <c r="AO5" s="209"/>
      <c r="AP5" s="210"/>
      <c r="AQ5" s="211" t="s">
        <v>719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39.7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1.5"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576</v>
      </c>
      <c r="Q13" s="232"/>
      <c r="R13" s="232"/>
      <c r="S13" s="232"/>
      <c r="T13" s="232"/>
      <c r="U13" s="232"/>
      <c r="V13" s="233"/>
      <c r="W13" s="231">
        <v>546</v>
      </c>
      <c r="X13" s="232"/>
      <c r="Y13" s="232"/>
      <c r="Z13" s="232"/>
      <c r="AA13" s="232"/>
      <c r="AB13" s="232"/>
      <c r="AC13" s="233"/>
      <c r="AD13" s="231">
        <v>443</v>
      </c>
      <c r="AE13" s="232"/>
      <c r="AF13" s="232"/>
      <c r="AG13" s="232"/>
      <c r="AH13" s="232"/>
      <c r="AI13" s="232"/>
      <c r="AJ13" s="233"/>
      <c r="AK13" s="231">
        <v>437</v>
      </c>
      <c r="AL13" s="232"/>
      <c r="AM13" s="232"/>
      <c r="AN13" s="232"/>
      <c r="AO13" s="232"/>
      <c r="AP13" s="232"/>
      <c r="AQ13" s="233"/>
      <c r="AR13" s="243">
        <v>517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692</v>
      </c>
      <c r="Q14" s="232"/>
      <c r="R14" s="232"/>
      <c r="S14" s="232"/>
      <c r="T14" s="232"/>
      <c r="U14" s="232"/>
      <c r="V14" s="233"/>
      <c r="W14" s="231" t="s">
        <v>692</v>
      </c>
      <c r="X14" s="232"/>
      <c r="Y14" s="232"/>
      <c r="Z14" s="232"/>
      <c r="AA14" s="232"/>
      <c r="AB14" s="232"/>
      <c r="AC14" s="233"/>
      <c r="AD14" s="231" t="s">
        <v>718</v>
      </c>
      <c r="AE14" s="232"/>
      <c r="AF14" s="232"/>
      <c r="AG14" s="232"/>
      <c r="AH14" s="232"/>
      <c r="AI14" s="232"/>
      <c r="AJ14" s="233"/>
      <c r="AK14" s="231" t="s">
        <v>813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t="s">
        <v>692</v>
      </c>
      <c r="AE15" s="232"/>
      <c r="AF15" s="232"/>
      <c r="AG15" s="232"/>
      <c r="AH15" s="232"/>
      <c r="AI15" s="232"/>
      <c r="AJ15" s="233"/>
      <c r="AK15" s="231" t="s">
        <v>718</v>
      </c>
      <c r="AL15" s="232"/>
      <c r="AM15" s="232"/>
      <c r="AN15" s="232"/>
      <c r="AO15" s="232"/>
      <c r="AP15" s="232"/>
      <c r="AQ15" s="233"/>
      <c r="AR15" s="231" t="s">
        <v>814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692</v>
      </c>
      <c r="Q16" s="232"/>
      <c r="R16" s="232"/>
      <c r="S16" s="232"/>
      <c r="T16" s="232"/>
      <c r="U16" s="232"/>
      <c r="V16" s="233"/>
      <c r="W16" s="231" t="s">
        <v>692</v>
      </c>
      <c r="X16" s="232"/>
      <c r="Y16" s="232"/>
      <c r="Z16" s="232"/>
      <c r="AA16" s="232"/>
      <c r="AB16" s="232"/>
      <c r="AC16" s="233"/>
      <c r="AD16" s="231" t="s">
        <v>718</v>
      </c>
      <c r="AE16" s="232"/>
      <c r="AF16" s="232"/>
      <c r="AG16" s="232"/>
      <c r="AH16" s="232"/>
      <c r="AI16" s="232"/>
      <c r="AJ16" s="233"/>
      <c r="AK16" s="231" t="s">
        <v>813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692</v>
      </c>
      <c r="Q17" s="232"/>
      <c r="R17" s="232"/>
      <c r="S17" s="232"/>
      <c r="T17" s="232"/>
      <c r="U17" s="232"/>
      <c r="V17" s="233"/>
      <c r="W17" s="231" t="s">
        <v>692</v>
      </c>
      <c r="X17" s="232"/>
      <c r="Y17" s="232"/>
      <c r="Z17" s="232"/>
      <c r="AA17" s="232"/>
      <c r="AB17" s="232"/>
      <c r="AC17" s="233"/>
      <c r="AD17" s="231" t="s">
        <v>718</v>
      </c>
      <c r="AE17" s="232"/>
      <c r="AF17" s="232"/>
      <c r="AG17" s="232"/>
      <c r="AH17" s="232"/>
      <c r="AI17" s="232"/>
      <c r="AJ17" s="233"/>
      <c r="AK17" s="231" t="s">
        <v>813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576</v>
      </c>
      <c r="Q18" s="276"/>
      <c r="R18" s="276"/>
      <c r="S18" s="276"/>
      <c r="T18" s="276"/>
      <c r="U18" s="276"/>
      <c r="V18" s="277"/>
      <c r="W18" s="275">
        <f>SUM(W13:AC17)</f>
        <v>546</v>
      </c>
      <c r="X18" s="276"/>
      <c r="Y18" s="276"/>
      <c r="Z18" s="276"/>
      <c r="AA18" s="276"/>
      <c r="AB18" s="276"/>
      <c r="AC18" s="277"/>
      <c r="AD18" s="275">
        <f>SUM(AD13:AJ17)</f>
        <v>443</v>
      </c>
      <c r="AE18" s="276"/>
      <c r="AF18" s="276"/>
      <c r="AG18" s="276"/>
      <c r="AH18" s="276"/>
      <c r="AI18" s="276"/>
      <c r="AJ18" s="277"/>
      <c r="AK18" s="275">
        <f>SUM(AK13:AQ17)</f>
        <v>437</v>
      </c>
      <c r="AL18" s="276"/>
      <c r="AM18" s="276"/>
      <c r="AN18" s="276"/>
      <c r="AO18" s="276"/>
      <c r="AP18" s="276"/>
      <c r="AQ18" s="277"/>
      <c r="AR18" s="275">
        <f>SUM(AR13:AX17)</f>
        <v>517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419</v>
      </c>
      <c r="Q19" s="232"/>
      <c r="R19" s="232"/>
      <c r="S19" s="232"/>
      <c r="T19" s="232"/>
      <c r="U19" s="232"/>
      <c r="V19" s="233"/>
      <c r="W19" s="231">
        <v>432</v>
      </c>
      <c r="X19" s="232"/>
      <c r="Y19" s="232"/>
      <c r="Z19" s="232"/>
      <c r="AA19" s="232"/>
      <c r="AB19" s="232"/>
      <c r="AC19" s="233"/>
      <c r="AD19" s="231">
        <v>434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0.72743055555555558</v>
      </c>
      <c r="Q20" s="307"/>
      <c r="R20" s="307"/>
      <c r="S20" s="307"/>
      <c r="T20" s="307"/>
      <c r="U20" s="307"/>
      <c r="V20" s="307"/>
      <c r="W20" s="307">
        <f>IF(W18=0, "-", SUM(W19)/W18)</f>
        <v>0.79120879120879117</v>
      </c>
      <c r="X20" s="307"/>
      <c r="Y20" s="307"/>
      <c r="Z20" s="307"/>
      <c r="AA20" s="307"/>
      <c r="AB20" s="307"/>
      <c r="AC20" s="307"/>
      <c r="AD20" s="307">
        <f>IF(AD18=0, "-", SUM(AD19)/AD18)</f>
        <v>0.97968397291196385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f>IF(P19=0, "-", SUM(P19)/SUM(P13,P14))</f>
        <v>0.72743055555555558</v>
      </c>
      <c r="Q21" s="307"/>
      <c r="R21" s="307"/>
      <c r="S21" s="307"/>
      <c r="T21" s="307"/>
      <c r="U21" s="307"/>
      <c r="V21" s="307"/>
      <c r="W21" s="307">
        <f>IF(W19=0, "-", SUM(W19)/SUM(W13,W14))</f>
        <v>0.79120879120879117</v>
      </c>
      <c r="X21" s="307"/>
      <c r="Y21" s="307"/>
      <c r="Z21" s="307"/>
      <c r="AA21" s="307"/>
      <c r="AB21" s="307"/>
      <c r="AC21" s="307"/>
      <c r="AD21" s="307">
        <f>IF(AD19=0, "-", SUM(AD19)/SUM(AD13,AD14))</f>
        <v>0.97968397291196385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694</v>
      </c>
      <c r="H23" s="293"/>
      <c r="I23" s="293"/>
      <c r="J23" s="293"/>
      <c r="K23" s="293"/>
      <c r="L23" s="293"/>
      <c r="M23" s="293"/>
      <c r="N23" s="293"/>
      <c r="O23" s="294"/>
      <c r="P23" s="243">
        <v>437</v>
      </c>
      <c r="Q23" s="244"/>
      <c r="R23" s="244"/>
      <c r="S23" s="244"/>
      <c r="T23" s="244"/>
      <c r="U23" s="244"/>
      <c r="V23" s="295"/>
      <c r="W23" s="243">
        <v>517</v>
      </c>
      <c r="X23" s="244"/>
      <c r="Y23" s="244"/>
      <c r="Z23" s="244"/>
      <c r="AA23" s="244"/>
      <c r="AB23" s="244"/>
      <c r="AC23" s="295"/>
      <c r="AD23" s="296" t="s">
        <v>811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60.75" customHeight="1" thickBot="1" x14ac:dyDescent="0.2">
      <c r="A29" s="318"/>
      <c r="B29" s="319"/>
      <c r="C29" s="319"/>
      <c r="D29" s="319"/>
      <c r="E29" s="319"/>
      <c r="F29" s="320"/>
      <c r="G29" s="141" t="s">
        <v>18</v>
      </c>
      <c r="H29" s="142"/>
      <c r="I29" s="142"/>
      <c r="J29" s="142"/>
      <c r="K29" s="142"/>
      <c r="L29" s="142"/>
      <c r="M29" s="142"/>
      <c r="N29" s="142"/>
      <c r="O29" s="143"/>
      <c r="P29" s="345">
        <f>AK13</f>
        <v>437</v>
      </c>
      <c r="Q29" s="346"/>
      <c r="R29" s="346"/>
      <c r="S29" s="346"/>
      <c r="T29" s="346"/>
      <c r="U29" s="346"/>
      <c r="V29" s="347"/>
      <c r="W29" s="348">
        <f>AR13</f>
        <v>517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659</v>
      </c>
      <c r="B30" s="352"/>
      <c r="C30" s="352"/>
      <c r="D30" s="352"/>
      <c r="E30" s="352"/>
      <c r="F30" s="353"/>
      <c r="G30" s="326" t="s">
        <v>760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660</v>
      </c>
      <c r="B31" s="332"/>
      <c r="C31" s="332"/>
      <c r="D31" s="332"/>
      <c r="E31" s="332"/>
      <c r="F31" s="333"/>
      <c r="G31" s="364" t="s">
        <v>652</v>
      </c>
      <c r="H31" s="365"/>
      <c r="I31" s="365"/>
      <c r="J31" s="365"/>
      <c r="K31" s="365"/>
      <c r="L31" s="365"/>
      <c r="M31" s="365"/>
      <c r="N31" s="365"/>
      <c r="O31" s="365"/>
      <c r="P31" s="366" t="s">
        <v>651</v>
      </c>
      <c r="Q31" s="365"/>
      <c r="R31" s="365"/>
      <c r="S31" s="365"/>
      <c r="T31" s="365"/>
      <c r="U31" s="365"/>
      <c r="V31" s="365"/>
      <c r="W31" s="365"/>
      <c r="X31" s="367"/>
      <c r="Y31" s="368"/>
      <c r="Z31" s="369"/>
      <c r="AA31" s="370"/>
      <c r="AB31" s="415" t="s">
        <v>11</v>
      </c>
      <c r="AC31" s="415"/>
      <c r="AD31" s="415"/>
      <c r="AE31" s="416" t="s">
        <v>496</v>
      </c>
      <c r="AF31" s="417"/>
      <c r="AG31" s="417"/>
      <c r="AH31" s="418"/>
      <c r="AI31" s="416" t="s">
        <v>648</v>
      </c>
      <c r="AJ31" s="417"/>
      <c r="AK31" s="417"/>
      <c r="AL31" s="418"/>
      <c r="AM31" s="416" t="s">
        <v>464</v>
      </c>
      <c r="AN31" s="417"/>
      <c r="AO31" s="417"/>
      <c r="AP31" s="418"/>
      <c r="AQ31" s="424" t="s">
        <v>495</v>
      </c>
      <c r="AR31" s="425"/>
      <c r="AS31" s="425"/>
      <c r="AT31" s="426"/>
      <c r="AU31" s="424" t="s">
        <v>673</v>
      </c>
      <c r="AV31" s="425"/>
      <c r="AW31" s="425"/>
      <c r="AX31" s="427"/>
    </row>
    <row r="32" spans="1:50" ht="27" customHeight="1" x14ac:dyDescent="0.15">
      <c r="A32" s="362"/>
      <c r="B32" s="332"/>
      <c r="C32" s="332"/>
      <c r="D32" s="332"/>
      <c r="E32" s="332"/>
      <c r="F32" s="333"/>
      <c r="G32" s="371" t="s">
        <v>797</v>
      </c>
      <c r="H32" s="372"/>
      <c r="I32" s="372"/>
      <c r="J32" s="372"/>
      <c r="K32" s="372"/>
      <c r="L32" s="372"/>
      <c r="M32" s="372"/>
      <c r="N32" s="372"/>
      <c r="O32" s="372"/>
      <c r="P32" s="375" t="s">
        <v>698</v>
      </c>
      <c r="Q32" s="376"/>
      <c r="R32" s="376"/>
      <c r="S32" s="376"/>
      <c r="T32" s="376"/>
      <c r="U32" s="376"/>
      <c r="V32" s="376"/>
      <c r="W32" s="376"/>
      <c r="X32" s="377"/>
      <c r="Y32" s="381" t="s">
        <v>52</v>
      </c>
      <c r="Z32" s="382"/>
      <c r="AA32" s="383"/>
      <c r="AB32" s="384" t="s">
        <v>697</v>
      </c>
      <c r="AC32" s="384"/>
      <c r="AD32" s="384"/>
      <c r="AE32" s="385">
        <v>73</v>
      </c>
      <c r="AF32" s="385"/>
      <c r="AG32" s="385"/>
      <c r="AH32" s="385"/>
      <c r="AI32" s="385">
        <v>71</v>
      </c>
      <c r="AJ32" s="385"/>
      <c r="AK32" s="385"/>
      <c r="AL32" s="385"/>
      <c r="AM32" s="385">
        <v>68</v>
      </c>
      <c r="AN32" s="385"/>
      <c r="AO32" s="385"/>
      <c r="AP32" s="385"/>
      <c r="AQ32" s="412" t="s">
        <v>808</v>
      </c>
      <c r="AR32" s="385"/>
      <c r="AS32" s="385"/>
      <c r="AT32" s="385"/>
      <c r="AU32" s="403" t="s">
        <v>761</v>
      </c>
      <c r="AV32" s="419"/>
      <c r="AW32" s="419"/>
      <c r="AX32" s="420"/>
    </row>
    <row r="33" spans="1:51" ht="27"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697</v>
      </c>
      <c r="AC33" s="384"/>
      <c r="AD33" s="384"/>
      <c r="AE33" s="385">
        <v>70</v>
      </c>
      <c r="AF33" s="385"/>
      <c r="AG33" s="385"/>
      <c r="AH33" s="385"/>
      <c r="AI33" s="385">
        <v>70</v>
      </c>
      <c r="AJ33" s="385"/>
      <c r="AK33" s="385"/>
      <c r="AL33" s="385"/>
      <c r="AM33" s="385">
        <v>70</v>
      </c>
      <c r="AN33" s="385"/>
      <c r="AO33" s="385"/>
      <c r="AP33" s="385"/>
      <c r="AQ33" s="385">
        <v>70</v>
      </c>
      <c r="AR33" s="385"/>
      <c r="AS33" s="385"/>
      <c r="AT33" s="385"/>
      <c r="AU33" s="403">
        <v>70</v>
      </c>
      <c r="AV33" s="419"/>
      <c r="AW33" s="419"/>
      <c r="AX33" s="420"/>
    </row>
    <row r="34" spans="1:51" ht="23.25" customHeight="1" x14ac:dyDescent="0.15">
      <c r="A34" s="450" t="s">
        <v>661</v>
      </c>
      <c r="B34" s="451"/>
      <c r="C34" s="451"/>
      <c r="D34" s="451"/>
      <c r="E34" s="451"/>
      <c r="F34" s="452"/>
      <c r="G34" s="238" t="s">
        <v>662</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496</v>
      </c>
      <c r="AF34" s="238"/>
      <c r="AG34" s="238"/>
      <c r="AH34" s="267"/>
      <c r="AI34" s="237" t="s">
        <v>648</v>
      </c>
      <c r="AJ34" s="238"/>
      <c r="AK34" s="238"/>
      <c r="AL34" s="267"/>
      <c r="AM34" s="237" t="s">
        <v>464</v>
      </c>
      <c r="AN34" s="238"/>
      <c r="AO34" s="238"/>
      <c r="AP34" s="267"/>
      <c r="AQ34" s="430" t="s">
        <v>674</v>
      </c>
      <c r="AR34" s="431"/>
      <c r="AS34" s="431"/>
      <c r="AT34" s="431"/>
      <c r="AU34" s="431"/>
      <c r="AV34" s="431"/>
      <c r="AW34" s="431"/>
      <c r="AX34" s="432"/>
    </row>
    <row r="35" spans="1:51" ht="23.25" customHeight="1" x14ac:dyDescent="0.15">
      <c r="A35" s="453"/>
      <c r="B35" s="454"/>
      <c r="C35" s="454"/>
      <c r="D35" s="454"/>
      <c r="E35" s="454"/>
      <c r="F35" s="455"/>
      <c r="G35" s="408" t="s">
        <v>702</v>
      </c>
      <c r="H35" s="409"/>
      <c r="I35" s="409"/>
      <c r="J35" s="409"/>
      <c r="K35" s="409"/>
      <c r="L35" s="409"/>
      <c r="M35" s="409"/>
      <c r="N35" s="409"/>
      <c r="O35" s="409"/>
      <c r="P35" s="409"/>
      <c r="Q35" s="409"/>
      <c r="R35" s="409"/>
      <c r="S35" s="409"/>
      <c r="T35" s="409"/>
      <c r="U35" s="409"/>
      <c r="V35" s="409"/>
      <c r="W35" s="409"/>
      <c r="X35" s="409"/>
      <c r="Y35" s="433" t="s">
        <v>661</v>
      </c>
      <c r="Z35" s="434"/>
      <c r="AA35" s="435"/>
      <c r="AB35" s="436" t="s">
        <v>703</v>
      </c>
      <c r="AC35" s="437"/>
      <c r="AD35" s="438"/>
      <c r="AE35" s="412">
        <v>1.6</v>
      </c>
      <c r="AF35" s="412"/>
      <c r="AG35" s="412"/>
      <c r="AH35" s="412"/>
      <c r="AI35" s="412">
        <v>1.5</v>
      </c>
      <c r="AJ35" s="412"/>
      <c r="AK35" s="412"/>
      <c r="AL35" s="412"/>
      <c r="AM35" s="412">
        <v>1.4</v>
      </c>
      <c r="AN35" s="412"/>
      <c r="AO35" s="412"/>
      <c r="AP35" s="412"/>
      <c r="AQ35" s="403">
        <v>1.4</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664</v>
      </c>
      <c r="Z36" s="413"/>
      <c r="AA36" s="414"/>
      <c r="AB36" s="439" t="s">
        <v>704</v>
      </c>
      <c r="AC36" s="440"/>
      <c r="AD36" s="441"/>
      <c r="AE36" s="442" t="s">
        <v>705</v>
      </c>
      <c r="AF36" s="442"/>
      <c r="AG36" s="442"/>
      <c r="AH36" s="442"/>
      <c r="AI36" s="442" t="s">
        <v>706</v>
      </c>
      <c r="AJ36" s="442"/>
      <c r="AK36" s="442"/>
      <c r="AL36" s="442"/>
      <c r="AM36" s="442" t="s">
        <v>762</v>
      </c>
      <c r="AN36" s="442"/>
      <c r="AO36" s="442"/>
      <c r="AP36" s="442"/>
      <c r="AQ36" s="442" t="s">
        <v>763</v>
      </c>
      <c r="AR36" s="442"/>
      <c r="AS36" s="442"/>
      <c r="AT36" s="442"/>
      <c r="AU36" s="442"/>
      <c r="AV36" s="442"/>
      <c r="AW36" s="442"/>
      <c r="AX36" s="443"/>
    </row>
    <row r="37" spans="1:51" ht="18.75" customHeight="1" x14ac:dyDescent="0.15">
      <c r="A37" s="480" t="s">
        <v>312</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496</v>
      </c>
      <c r="AF37" s="498"/>
      <c r="AG37" s="498"/>
      <c r="AH37" s="499"/>
      <c r="AI37" s="502" t="s">
        <v>648</v>
      </c>
      <c r="AJ37" s="502"/>
      <c r="AK37" s="502"/>
      <c r="AL37" s="497"/>
      <c r="AM37" s="502" t="s">
        <v>464</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4" t="s">
        <v>692</v>
      </c>
      <c r="AR38" s="445"/>
      <c r="AS38" s="446" t="s">
        <v>224</v>
      </c>
      <c r="AT38" s="447"/>
      <c r="AU38" s="448">
        <v>8</v>
      </c>
      <c r="AV38" s="448"/>
      <c r="AW38" s="339" t="s">
        <v>170</v>
      </c>
      <c r="AX38" s="344"/>
    </row>
    <row r="39" spans="1:51" ht="23.25" customHeight="1" x14ac:dyDescent="0.15">
      <c r="A39" s="486"/>
      <c r="B39" s="484"/>
      <c r="C39" s="484"/>
      <c r="D39" s="484"/>
      <c r="E39" s="484"/>
      <c r="F39" s="485"/>
      <c r="G39" s="388" t="s">
        <v>695</v>
      </c>
      <c r="H39" s="389"/>
      <c r="I39" s="389"/>
      <c r="J39" s="389"/>
      <c r="K39" s="389"/>
      <c r="L39" s="389"/>
      <c r="M39" s="389"/>
      <c r="N39" s="389"/>
      <c r="O39" s="390"/>
      <c r="P39" s="154" t="s">
        <v>696</v>
      </c>
      <c r="Q39" s="154"/>
      <c r="R39" s="154"/>
      <c r="S39" s="154"/>
      <c r="T39" s="154"/>
      <c r="U39" s="154"/>
      <c r="V39" s="154"/>
      <c r="W39" s="154"/>
      <c r="X39" s="155"/>
      <c r="Y39" s="399" t="s">
        <v>12</v>
      </c>
      <c r="Z39" s="400"/>
      <c r="AA39" s="401"/>
      <c r="AB39" s="402" t="s">
        <v>697</v>
      </c>
      <c r="AC39" s="402"/>
      <c r="AD39" s="402"/>
      <c r="AE39" s="403">
        <v>200</v>
      </c>
      <c r="AF39" s="386"/>
      <c r="AG39" s="386"/>
      <c r="AH39" s="386"/>
      <c r="AI39" s="403">
        <v>219</v>
      </c>
      <c r="AJ39" s="386"/>
      <c r="AK39" s="386"/>
      <c r="AL39" s="386"/>
      <c r="AM39" s="403">
        <v>235</v>
      </c>
      <c r="AN39" s="386"/>
      <c r="AO39" s="386"/>
      <c r="AP39" s="386"/>
      <c r="AQ39" s="405" t="s">
        <v>692</v>
      </c>
      <c r="AR39" s="406"/>
      <c r="AS39" s="406"/>
      <c r="AT39" s="407"/>
      <c r="AU39" s="386" t="s">
        <v>692</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697</v>
      </c>
      <c r="AC40" s="461"/>
      <c r="AD40" s="461"/>
      <c r="AE40" s="403">
        <v>180</v>
      </c>
      <c r="AF40" s="386"/>
      <c r="AG40" s="386"/>
      <c r="AH40" s="386"/>
      <c r="AI40" s="403">
        <v>200</v>
      </c>
      <c r="AJ40" s="386"/>
      <c r="AK40" s="386"/>
      <c r="AL40" s="386"/>
      <c r="AM40" s="403">
        <v>200</v>
      </c>
      <c r="AN40" s="386"/>
      <c r="AO40" s="386"/>
      <c r="AP40" s="386"/>
      <c r="AQ40" s="405" t="s">
        <v>692</v>
      </c>
      <c r="AR40" s="406"/>
      <c r="AS40" s="406"/>
      <c r="AT40" s="407"/>
      <c r="AU40" s="386">
        <v>250</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v>111</v>
      </c>
      <c r="AF41" s="386"/>
      <c r="AG41" s="386"/>
      <c r="AH41" s="386"/>
      <c r="AI41" s="403">
        <v>109</v>
      </c>
      <c r="AJ41" s="386"/>
      <c r="AK41" s="386"/>
      <c r="AL41" s="386"/>
      <c r="AM41" s="403">
        <v>120</v>
      </c>
      <c r="AN41" s="386"/>
      <c r="AO41" s="386"/>
      <c r="AP41" s="386"/>
      <c r="AQ41" s="405" t="s">
        <v>692</v>
      </c>
      <c r="AR41" s="406"/>
      <c r="AS41" s="406"/>
      <c r="AT41" s="407"/>
      <c r="AU41" s="386" t="s">
        <v>692</v>
      </c>
      <c r="AV41" s="386"/>
      <c r="AW41" s="386"/>
      <c r="AX41" s="387"/>
    </row>
    <row r="42" spans="1:51" ht="23.25" customHeight="1" x14ac:dyDescent="0.15">
      <c r="A42" s="474" t="s">
        <v>339</v>
      </c>
      <c r="B42" s="469"/>
      <c r="C42" s="469"/>
      <c r="D42" s="469"/>
      <c r="E42" s="469"/>
      <c r="F42" s="470"/>
      <c r="G42" s="510" t="s">
        <v>764</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496</v>
      </c>
      <c r="AF49" s="429"/>
      <c r="AG49" s="429"/>
      <c r="AH49" s="429"/>
      <c r="AI49" s="429" t="s">
        <v>648</v>
      </c>
      <c r="AJ49" s="429"/>
      <c r="AK49" s="429"/>
      <c r="AL49" s="429"/>
      <c r="AM49" s="429" t="s">
        <v>464</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496</v>
      </c>
      <c r="AF54" s="429"/>
      <c r="AG54" s="429"/>
      <c r="AH54" s="429"/>
      <c r="AI54" s="429" t="s">
        <v>648</v>
      </c>
      <c r="AJ54" s="429"/>
      <c r="AK54" s="429"/>
      <c r="AL54" s="429"/>
      <c r="AM54" s="429" t="s">
        <v>464</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496</v>
      </c>
      <c r="AF59" s="429"/>
      <c r="AG59" s="429"/>
      <c r="AH59" s="429"/>
      <c r="AI59" s="429" t="s">
        <v>648</v>
      </c>
      <c r="AJ59" s="429"/>
      <c r="AK59" s="429"/>
      <c r="AL59" s="429"/>
      <c r="AM59" s="429" t="s">
        <v>464</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customHeight="1" x14ac:dyDescent="0.15">
      <c r="A64" s="351" t="s">
        <v>659</v>
      </c>
      <c r="B64" s="352"/>
      <c r="C64" s="352"/>
      <c r="D64" s="352"/>
      <c r="E64" s="352"/>
      <c r="F64" s="353"/>
      <c r="G64" s="326" t="s">
        <v>765</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660</v>
      </c>
      <c r="B65" s="332"/>
      <c r="C65" s="332"/>
      <c r="D65" s="332"/>
      <c r="E65" s="332"/>
      <c r="F65" s="333"/>
      <c r="G65" s="364" t="s">
        <v>652</v>
      </c>
      <c r="H65" s="365"/>
      <c r="I65" s="365"/>
      <c r="J65" s="365"/>
      <c r="K65" s="365"/>
      <c r="L65" s="365"/>
      <c r="M65" s="365"/>
      <c r="N65" s="365"/>
      <c r="O65" s="365"/>
      <c r="P65" s="366" t="s">
        <v>651</v>
      </c>
      <c r="Q65" s="365"/>
      <c r="R65" s="365"/>
      <c r="S65" s="365"/>
      <c r="T65" s="365"/>
      <c r="U65" s="365"/>
      <c r="V65" s="365"/>
      <c r="W65" s="365"/>
      <c r="X65" s="367"/>
      <c r="Y65" s="368"/>
      <c r="Z65" s="369"/>
      <c r="AA65" s="370"/>
      <c r="AB65" s="415" t="s">
        <v>11</v>
      </c>
      <c r="AC65" s="415"/>
      <c r="AD65" s="415"/>
      <c r="AE65" s="416" t="s">
        <v>496</v>
      </c>
      <c r="AF65" s="417"/>
      <c r="AG65" s="417"/>
      <c r="AH65" s="418"/>
      <c r="AI65" s="416" t="s">
        <v>648</v>
      </c>
      <c r="AJ65" s="417"/>
      <c r="AK65" s="417"/>
      <c r="AL65" s="418"/>
      <c r="AM65" s="416" t="s">
        <v>464</v>
      </c>
      <c r="AN65" s="417"/>
      <c r="AO65" s="417"/>
      <c r="AP65" s="418"/>
      <c r="AQ65" s="424" t="s">
        <v>495</v>
      </c>
      <c r="AR65" s="425"/>
      <c r="AS65" s="425"/>
      <c r="AT65" s="426"/>
      <c r="AU65" s="424" t="s">
        <v>673</v>
      </c>
      <c r="AV65" s="425"/>
      <c r="AW65" s="425"/>
      <c r="AX65" s="427"/>
      <c r="AY65">
        <f>COUNTA($G$66)</f>
        <v>1</v>
      </c>
    </row>
    <row r="66" spans="1:51" ht="28.5" customHeight="1" x14ac:dyDescent="0.15">
      <c r="A66" s="362"/>
      <c r="B66" s="332"/>
      <c r="C66" s="332"/>
      <c r="D66" s="332"/>
      <c r="E66" s="332"/>
      <c r="F66" s="333"/>
      <c r="G66" s="371" t="s">
        <v>798</v>
      </c>
      <c r="H66" s="372"/>
      <c r="I66" s="372"/>
      <c r="J66" s="372"/>
      <c r="K66" s="372"/>
      <c r="L66" s="372"/>
      <c r="M66" s="372"/>
      <c r="N66" s="372"/>
      <c r="O66" s="372"/>
      <c r="P66" s="375" t="s">
        <v>699</v>
      </c>
      <c r="Q66" s="376"/>
      <c r="R66" s="376"/>
      <c r="S66" s="376"/>
      <c r="T66" s="376"/>
      <c r="U66" s="376"/>
      <c r="V66" s="376"/>
      <c r="W66" s="376"/>
      <c r="X66" s="377"/>
      <c r="Y66" s="381" t="s">
        <v>52</v>
      </c>
      <c r="Z66" s="382"/>
      <c r="AA66" s="383"/>
      <c r="AB66" s="384" t="s">
        <v>700</v>
      </c>
      <c r="AC66" s="384"/>
      <c r="AD66" s="384"/>
      <c r="AE66" s="385">
        <v>126</v>
      </c>
      <c r="AF66" s="385"/>
      <c r="AG66" s="385"/>
      <c r="AH66" s="385"/>
      <c r="AI66" s="385">
        <v>112</v>
      </c>
      <c r="AJ66" s="385"/>
      <c r="AK66" s="385"/>
      <c r="AL66" s="385"/>
      <c r="AM66" s="385">
        <v>108</v>
      </c>
      <c r="AN66" s="385"/>
      <c r="AO66" s="385"/>
      <c r="AP66" s="385"/>
      <c r="AQ66" s="412" t="s">
        <v>804</v>
      </c>
      <c r="AR66" s="385"/>
      <c r="AS66" s="385"/>
      <c r="AT66" s="385"/>
      <c r="AU66" s="403" t="s">
        <v>761</v>
      </c>
      <c r="AV66" s="419"/>
      <c r="AW66" s="419"/>
      <c r="AX66" s="420"/>
      <c r="AY66">
        <f>$AY$65</f>
        <v>1</v>
      </c>
    </row>
    <row r="67" spans="1:51" ht="28.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700</v>
      </c>
      <c r="AC67" s="384"/>
      <c r="AD67" s="384"/>
      <c r="AE67" s="385">
        <v>100</v>
      </c>
      <c r="AF67" s="385"/>
      <c r="AG67" s="385"/>
      <c r="AH67" s="385"/>
      <c r="AI67" s="385">
        <v>100</v>
      </c>
      <c r="AJ67" s="385"/>
      <c r="AK67" s="385"/>
      <c r="AL67" s="385"/>
      <c r="AM67" s="385">
        <v>100</v>
      </c>
      <c r="AN67" s="385"/>
      <c r="AO67" s="385"/>
      <c r="AP67" s="385"/>
      <c r="AQ67" s="385">
        <v>100</v>
      </c>
      <c r="AR67" s="385"/>
      <c r="AS67" s="385"/>
      <c r="AT67" s="385"/>
      <c r="AU67" s="403">
        <v>100</v>
      </c>
      <c r="AV67" s="419"/>
      <c r="AW67" s="419"/>
      <c r="AX67" s="420"/>
      <c r="AY67">
        <f>$AY$65</f>
        <v>1</v>
      </c>
    </row>
    <row r="68" spans="1:51" ht="23.25" customHeight="1" x14ac:dyDescent="0.15">
      <c r="A68" s="450" t="s">
        <v>661</v>
      </c>
      <c r="B68" s="451"/>
      <c r="C68" s="451"/>
      <c r="D68" s="451"/>
      <c r="E68" s="451"/>
      <c r="F68" s="452"/>
      <c r="G68" s="238" t="s">
        <v>662</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707</v>
      </c>
      <c r="H69" s="409"/>
      <c r="I69" s="409"/>
      <c r="J69" s="409"/>
      <c r="K69" s="409"/>
      <c r="L69" s="409"/>
      <c r="M69" s="409"/>
      <c r="N69" s="409"/>
      <c r="O69" s="409"/>
      <c r="P69" s="409"/>
      <c r="Q69" s="409"/>
      <c r="R69" s="409"/>
      <c r="S69" s="409"/>
      <c r="T69" s="409"/>
      <c r="U69" s="409"/>
      <c r="V69" s="409"/>
      <c r="W69" s="409"/>
      <c r="X69" s="409"/>
      <c r="Y69" s="433" t="s">
        <v>661</v>
      </c>
      <c r="Z69" s="434"/>
      <c r="AA69" s="435"/>
      <c r="AB69" s="436" t="s">
        <v>703</v>
      </c>
      <c r="AC69" s="437"/>
      <c r="AD69" s="438"/>
      <c r="AE69" s="412">
        <v>0.9</v>
      </c>
      <c r="AF69" s="412"/>
      <c r="AG69" s="412"/>
      <c r="AH69" s="412"/>
      <c r="AI69" s="412">
        <v>1</v>
      </c>
      <c r="AJ69" s="412"/>
      <c r="AK69" s="412"/>
      <c r="AL69" s="412"/>
      <c r="AM69" s="412">
        <v>0.8</v>
      </c>
      <c r="AN69" s="412"/>
      <c r="AO69" s="412"/>
      <c r="AP69" s="412"/>
      <c r="AQ69" s="403">
        <v>0.97</v>
      </c>
      <c r="AR69" s="386"/>
      <c r="AS69" s="386"/>
      <c r="AT69" s="386"/>
      <c r="AU69" s="386"/>
      <c r="AV69" s="386"/>
      <c r="AW69" s="386"/>
      <c r="AX69" s="387"/>
      <c r="AY69">
        <f>$AY$68</f>
        <v>1</v>
      </c>
    </row>
    <row r="70" spans="1:51" ht="46.5"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664</v>
      </c>
      <c r="Z70" s="413"/>
      <c r="AA70" s="414"/>
      <c r="AB70" s="439" t="s">
        <v>704</v>
      </c>
      <c r="AC70" s="440"/>
      <c r="AD70" s="441"/>
      <c r="AE70" s="442" t="s">
        <v>708</v>
      </c>
      <c r="AF70" s="442"/>
      <c r="AG70" s="442"/>
      <c r="AH70" s="442"/>
      <c r="AI70" s="442" t="s">
        <v>709</v>
      </c>
      <c r="AJ70" s="442"/>
      <c r="AK70" s="442"/>
      <c r="AL70" s="442"/>
      <c r="AM70" s="442" t="s">
        <v>792</v>
      </c>
      <c r="AN70" s="442"/>
      <c r="AO70" s="442"/>
      <c r="AP70" s="442"/>
      <c r="AQ70" s="442" t="s">
        <v>809</v>
      </c>
      <c r="AR70" s="442"/>
      <c r="AS70" s="442"/>
      <c r="AT70" s="442"/>
      <c r="AU70" s="442"/>
      <c r="AV70" s="442"/>
      <c r="AW70" s="442"/>
      <c r="AX70" s="443"/>
      <c r="AY70">
        <f>$AY$68</f>
        <v>1</v>
      </c>
    </row>
    <row r="71" spans="1:51" ht="18.75" customHeight="1" x14ac:dyDescent="0.15">
      <c r="A71" s="516" t="s">
        <v>312</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496</v>
      </c>
      <c r="AF71" s="429"/>
      <c r="AG71" s="429"/>
      <c r="AH71" s="429"/>
      <c r="AI71" s="429" t="s">
        <v>648</v>
      </c>
      <c r="AJ71" s="429"/>
      <c r="AK71" s="429"/>
      <c r="AL71" s="429"/>
      <c r="AM71" s="429" t="s">
        <v>464</v>
      </c>
      <c r="AN71" s="429"/>
      <c r="AO71" s="429"/>
      <c r="AP71" s="429"/>
      <c r="AQ71" s="471" t="s">
        <v>223</v>
      </c>
      <c r="AR71" s="472"/>
      <c r="AS71" s="472"/>
      <c r="AT71" s="473"/>
      <c r="AU71" s="337" t="s">
        <v>129</v>
      </c>
      <c r="AV71" s="337"/>
      <c r="AW71" s="337"/>
      <c r="AX71" s="342"/>
      <c r="AY71">
        <f>COUNTA($G$73)</f>
        <v>1</v>
      </c>
    </row>
    <row r="72" spans="1:51" ht="18.75"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4" t="s">
        <v>810</v>
      </c>
      <c r="AR72" s="445"/>
      <c r="AS72" s="446" t="s">
        <v>224</v>
      </c>
      <c r="AT72" s="447"/>
      <c r="AU72" s="448">
        <v>8</v>
      </c>
      <c r="AV72" s="448"/>
      <c r="AW72" s="339" t="s">
        <v>170</v>
      </c>
      <c r="AX72" s="344"/>
      <c r="AY72">
        <f t="shared" ref="AY72:AY77" si="1">$AY$71</f>
        <v>1</v>
      </c>
    </row>
    <row r="73" spans="1:51" ht="23.25" customHeight="1" x14ac:dyDescent="0.15">
      <c r="A73" s="522"/>
      <c r="B73" s="520"/>
      <c r="C73" s="520"/>
      <c r="D73" s="520"/>
      <c r="E73" s="520"/>
      <c r="F73" s="521"/>
      <c r="G73" s="388" t="s">
        <v>766</v>
      </c>
      <c r="H73" s="389"/>
      <c r="I73" s="389"/>
      <c r="J73" s="389"/>
      <c r="K73" s="389"/>
      <c r="L73" s="389"/>
      <c r="M73" s="389"/>
      <c r="N73" s="389"/>
      <c r="O73" s="390"/>
      <c r="P73" s="154" t="s">
        <v>767</v>
      </c>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v>977</v>
      </c>
      <c r="AN73" s="386"/>
      <c r="AO73" s="386"/>
      <c r="AP73" s="386"/>
      <c r="AQ73" s="405" t="s">
        <v>804</v>
      </c>
      <c r="AR73" s="406"/>
      <c r="AS73" s="406"/>
      <c r="AT73" s="407"/>
      <c r="AU73" s="386" t="s">
        <v>788</v>
      </c>
      <c r="AV73" s="386"/>
      <c r="AW73" s="386"/>
      <c r="AX73" s="387"/>
      <c r="AY73">
        <f t="shared" si="1"/>
        <v>1</v>
      </c>
    </row>
    <row r="74" spans="1:51" ht="23.25"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c r="AC74" s="461"/>
      <c r="AD74" s="461"/>
      <c r="AE74" s="403"/>
      <c r="AF74" s="386"/>
      <c r="AG74" s="386"/>
      <c r="AH74" s="386"/>
      <c r="AI74" s="403"/>
      <c r="AJ74" s="386"/>
      <c r="AK74" s="386"/>
      <c r="AL74" s="386"/>
      <c r="AM74" s="403">
        <v>1000</v>
      </c>
      <c r="AN74" s="386"/>
      <c r="AO74" s="386"/>
      <c r="AP74" s="386"/>
      <c r="AQ74" s="405" t="s">
        <v>804</v>
      </c>
      <c r="AR74" s="406"/>
      <c r="AS74" s="406"/>
      <c r="AT74" s="407"/>
      <c r="AU74" s="386">
        <v>1000</v>
      </c>
      <c r="AV74" s="386"/>
      <c r="AW74" s="386"/>
      <c r="AX74" s="387"/>
      <c r="AY74">
        <f t="shared" si="1"/>
        <v>1</v>
      </c>
    </row>
    <row r="75" spans="1:51" ht="23.25"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v>98</v>
      </c>
      <c r="AN75" s="386"/>
      <c r="AO75" s="386"/>
      <c r="AP75" s="386"/>
      <c r="AQ75" s="405" t="s">
        <v>804</v>
      </c>
      <c r="AR75" s="406"/>
      <c r="AS75" s="406"/>
      <c r="AT75" s="407"/>
      <c r="AU75" s="386" t="s">
        <v>788</v>
      </c>
      <c r="AV75" s="386"/>
      <c r="AW75" s="386"/>
      <c r="AX75" s="387"/>
      <c r="AY75">
        <f t="shared" si="1"/>
        <v>1</v>
      </c>
    </row>
    <row r="76" spans="1:51" ht="23.25" customHeight="1" x14ac:dyDescent="0.15">
      <c r="A76" s="474" t="s">
        <v>339</v>
      </c>
      <c r="B76" s="469"/>
      <c r="C76" s="469"/>
      <c r="D76" s="469"/>
      <c r="E76" s="469"/>
      <c r="F76" s="470"/>
      <c r="G76" s="510" t="s">
        <v>768</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thickBot="1" x14ac:dyDescent="0.2">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496</v>
      </c>
      <c r="AF83" s="429"/>
      <c r="AG83" s="429"/>
      <c r="AH83" s="429"/>
      <c r="AI83" s="429" t="s">
        <v>648</v>
      </c>
      <c r="AJ83" s="429"/>
      <c r="AK83" s="429"/>
      <c r="AL83" s="429"/>
      <c r="AM83" s="429" t="s">
        <v>464</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496</v>
      </c>
      <c r="AF88" s="429"/>
      <c r="AG88" s="429"/>
      <c r="AH88" s="429"/>
      <c r="AI88" s="429" t="s">
        <v>648</v>
      </c>
      <c r="AJ88" s="429"/>
      <c r="AK88" s="429"/>
      <c r="AL88" s="429"/>
      <c r="AM88" s="429" t="s">
        <v>464</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496</v>
      </c>
      <c r="AF93" s="429"/>
      <c r="AG93" s="429"/>
      <c r="AH93" s="429"/>
      <c r="AI93" s="429" t="s">
        <v>648</v>
      </c>
      <c r="AJ93" s="429"/>
      <c r="AK93" s="429"/>
      <c r="AL93" s="429"/>
      <c r="AM93" s="429" t="s">
        <v>464</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customHeight="1" x14ac:dyDescent="0.15">
      <c r="A98" s="323" t="s">
        <v>659</v>
      </c>
      <c r="B98" s="324"/>
      <c r="C98" s="324"/>
      <c r="D98" s="324"/>
      <c r="E98" s="324"/>
      <c r="F98" s="325"/>
      <c r="G98" s="326" t="s">
        <v>769</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660</v>
      </c>
      <c r="B99" s="332"/>
      <c r="C99" s="332"/>
      <c r="D99" s="332"/>
      <c r="E99" s="332"/>
      <c r="F99" s="333"/>
      <c r="G99" s="364" t="s">
        <v>652</v>
      </c>
      <c r="H99" s="365"/>
      <c r="I99" s="365"/>
      <c r="J99" s="365"/>
      <c r="K99" s="365"/>
      <c r="L99" s="365"/>
      <c r="M99" s="365"/>
      <c r="N99" s="365"/>
      <c r="O99" s="365"/>
      <c r="P99" s="366" t="s">
        <v>651</v>
      </c>
      <c r="Q99" s="365"/>
      <c r="R99" s="365"/>
      <c r="S99" s="365"/>
      <c r="T99" s="365"/>
      <c r="U99" s="365"/>
      <c r="V99" s="365"/>
      <c r="W99" s="365"/>
      <c r="X99" s="367"/>
      <c r="Y99" s="368"/>
      <c r="Z99" s="369"/>
      <c r="AA99" s="370"/>
      <c r="AB99" s="415" t="s">
        <v>11</v>
      </c>
      <c r="AC99" s="415"/>
      <c r="AD99" s="415"/>
      <c r="AE99" s="429" t="s">
        <v>496</v>
      </c>
      <c r="AF99" s="429"/>
      <c r="AG99" s="429"/>
      <c r="AH99" s="429"/>
      <c r="AI99" s="429" t="s">
        <v>648</v>
      </c>
      <c r="AJ99" s="429"/>
      <c r="AK99" s="429"/>
      <c r="AL99" s="429"/>
      <c r="AM99" s="429" t="s">
        <v>464</v>
      </c>
      <c r="AN99" s="429"/>
      <c r="AO99" s="429"/>
      <c r="AP99" s="429"/>
      <c r="AQ99" s="424" t="s">
        <v>495</v>
      </c>
      <c r="AR99" s="425"/>
      <c r="AS99" s="425"/>
      <c r="AT99" s="426"/>
      <c r="AU99" s="424" t="s">
        <v>673</v>
      </c>
      <c r="AV99" s="425"/>
      <c r="AW99" s="425"/>
      <c r="AX99" s="427"/>
      <c r="AY99">
        <f>COUNTA($G$100)</f>
        <v>1</v>
      </c>
    </row>
    <row r="100" spans="1:60" ht="30.75" customHeight="1" x14ac:dyDescent="0.15">
      <c r="A100" s="362"/>
      <c r="B100" s="332"/>
      <c r="C100" s="332"/>
      <c r="D100" s="332"/>
      <c r="E100" s="332"/>
      <c r="F100" s="333"/>
      <c r="G100" s="371" t="s">
        <v>799</v>
      </c>
      <c r="H100" s="372"/>
      <c r="I100" s="372"/>
      <c r="J100" s="372"/>
      <c r="K100" s="372"/>
      <c r="L100" s="372"/>
      <c r="M100" s="372"/>
      <c r="N100" s="372"/>
      <c r="O100" s="372"/>
      <c r="P100" s="375" t="s">
        <v>701</v>
      </c>
      <c r="Q100" s="376"/>
      <c r="R100" s="376"/>
      <c r="S100" s="376"/>
      <c r="T100" s="376"/>
      <c r="U100" s="376"/>
      <c r="V100" s="376"/>
      <c r="W100" s="376"/>
      <c r="X100" s="377"/>
      <c r="Y100" s="381" t="s">
        <v>52</v>
      </c>
      <c r="Z100" s="382"/>
      <c r="AA100" s="383"/>
      <c r="AB100" s="384" t="s">
        <v>697</v>
      </c>
      <c r="AC100" s="384"/>
      <c r="AD100" s="384"/>
      <c r="AE100" s="385">
        <v>1</v>
      </c>
      <c r="AF100" s="385"/>
      <c r="AG100" s="385"/>
      <c r="AH100" s="385"/>
      <c r="AI100" s="385">
        <v>1</v>
      </c>
      <c r="AJ100" s="385"/>
      <c r="AK100" s="385"/>
      <c r="AL100" s="385"/>
      <c r="AM100" s="385">
        <v>1</v>
      </c>
      <c r="AN100" s="385"/>
      <c r="AO100" s="385"/>
      <c r="AP100" s="385"/>
      <c r="AQ100" s="412" t="s">
        <v>808</v>
      </c>
      <c r="AR100" s="385"/>
      <c r="AS100" s="385"/>
      <c r="AT100" s="385"/>
      <c r="AU100" s="403" t="s">
        <v>761</v>
      </c>
      <c r="AV100" s="419"/>
      <c r="AW100" s="419"/>
      <c r="AX100" s="420"/>
      <c r="AY100">
        <f>$AY$99</f>
        <v>1</v>
      </c>
    </row>
    <row r="101" spans="1:60" ht="30.7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t="s">
        <v>697</v>
      </c>
      <c r="AC101" s="384"/>
      <c r="AD101" s="384"/>
      <c r="AE101" s="385">
        <v>3</v>
      </c>
      <c r="AF101" s="385"/>
      <c r="AG101" s="385"/>
      <c r="AH101" s="385"/>
      <c r="AI101" s="385">
        <v>2</v>
      </c>
      <c r="AJ101" s="385"/>
      <c r="AK101" s="385"/>
      <c r="AL101" s="385"/>
      <c r="AM101" s="385">
        <v>2</v>
      </c>
      <c r="AN101" s="385"/>
      <c r="AO101" s="385"/>
      <c r="AP101" s="385"/>
      <c r="AQ101" s="385">
        <v>2</v>
      </c>
      <c r="AR101" s="385"/>
      <c r="AS101" s="385"/>
      <c r="AT101" s="385"/>
      <c r="AU101" s="403">
        <v>2</v>
      </c>
      <c r="AV101" s="419"/>
      <c r="AW101" s="419"/>
      <c r="AX101" s="420"/>
      <c r="AY101">
        <f>$AY$99</f>
        <v>1</v>
      </c>
    </row>
    <row r="102" spans="1:60" ht="23.25" customHeight="1" x14ac:dyDescent="0.15">
      <c r="A102" s="474" t="s">
        <v>661</v>
      </c>
      <c r="B102" s="355"/>
      <c r="C102" s="355"/>
      <c r="D102" s="355"/>
      <c r="E102" s="355"/>
      <c r="F102" s="475"/>
      <c r="G102" s="238" t="s">
        <v>662</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1</v>
      </c>
    </row>
    <row r="103" spans="1:60" ht="23.25" customHeight="1" x14ac:dyDescent="0.15">
      <c r="A103" s="476"/>
      <c r="B103" s="337"/>
      <c r="C103" s="337"/>
      <c r="D103" s="337"/>
      <c r="E103" s="337"/>
      <c r="F103" s="477"/>
      <c r="G103" s="408" t="s">
        <v>710</v>
      </c>
      <c r="H103" s="409"/>
      <c r="I103" s="409"/>
      <c r="J103" s="409"/>
      <c r="K103" s="409"/>
      <c r="L103" s="409"/>
      <c r="M103" s="409"/>
      <c r="N103" s="409"/>
      <c r="O103" s="409"/>
      <c r="P103" s="409"/>
      <c r="Q103" s="409"/>
      <c r="R103" s="409"/>
      <c r="S103" s="409"/>
      <c r="T103" s="409"/>
      <c r="U103" s="409"/>
      <c r="V103" s="409"/>
      <c r="W103" s="409"/>
      <c r="X103" s="409"/>
      <c r="Y103" s="433" t="s">
        <v>661</v>
      </c>
      <c r="Z103" s="434"/>
      <c r="AA103" s="435"/>
      <c r="AB103" s="436" t="s">
        <v>703</v>
      </c>
      <c r="AC103" s="437"/>
      <c r="AD103" s="438"/>
      <c r="AE103" s="412">
        <v>3.3</v>
      </c>
      <c r="AF103" s="412"/>
      <c r="AG103" s="412"/>
      <c r="AH103" s="412"/>
      <c r="AI103" s="412">
        <v>1.9</v>
      </c>
      <c r="AJ103" s="412"/>
      <c r="AK103" s="412"/>
      <c r="AL103" s="412"/>
      <c r="AM103" s="412">
        <v>3.6</v>
      </c>
      <c r="AN103" s="412"/>
      <c r="AO103" s="412"/>
      <c r="AP103" s="412"/>
      <c r="AQ103" s="403">
        <v>2.5</v>
      </c>
      <c r="AR103" s="386"/>
      <c r="AS103" s="386"/>
      <c r="AT103" s="386"/>
      <c r="AU103" s="386"/>
      <c r="AV103" s="386"/>
      <c r="AW103" s="386"/>
      <c r="AX103" s="387"/>
      <c r="AY103">
        <f>$AY$102</f>
        <v>1</v>
      </c>
    </row>
    <row r="104" spans="1:60" ht="46.5"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664</v>
      </c>
      <c r="Z104" s="413"/>
      <c r="AA104" s="414"/>
      <c r="AB104" s="439" t="s">
        <v>704</v>
      </c>
      <c r="AC104" s="440"/>
      <c r="AD104" s="441"/>
      <c r="AE104" s="442" t="s">
        <v>711</v>
      </c>
      <c r="AF104" s="442"/>
      <c r="AG104" s="442"/>
      <c r="AH104" s="442"/>
      <c r="AI104" s="442" t="s">
        <v>712</v>
      </c>
      <c r="AJ104" s="442"/>
      <c r="AK104" s="442"/>
      <c r="AL104" s="442"/>
      <c r="AM104" s="442" t="s">
        <v>770</v>
      </c>
      <c r="AN104" s="442"/>
      <c r="AO104" s="442"/>
      <c r="AP104" s="442"/>
      <c r="AQ104" s="442" t="s">
        <v>771</v>
      </c>
      <c r="AR104" s="442"/>
      <c r="AS104" s="442"/>
      <c r="AT104" s="442"/>
      <c r="AU104" s="442"/>
      <c r="AV104" s="442"/>
      <c r="AW104" s="442"/>
      <c r="AX104" s="443"/>
      <c r="AY104">
        <f>$AY$102</f>
        <v>1</v>
      </c>
    </row>
    <row r="105" spans="1:60" ht="18.75" customHeight="1" x14ac:dyDescent="0.15">
      <c r="A105" s="516" t="s">
        <v>312</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496</v>
      </c>
      <c r="AF105" s="429"/>
      <c r="AG105" s="429"/>
      <c r="AH105" s="429"/>
      <c r="AI105" s="429" t="s">
        <v>648</v>
      </c>
      <c r="AJ105" s="429"/>
      <c r="AK105" s="429"/>
      <c r="AL105" s="429"/>
      <c r="AM105" s="429" t="s">
        <v>464</v>
      </c>
      <c r="AN105" s="429"/>
      <c r="AO105" s="429"/>
      <c r="AP105" s="429"/>
      <c r="AQ105" s="471" t="s">
        <v>223</v>
      </c>
      <c r="AR105" s="472"/>
      <c r="AS105" s="472"/>
      <c r="AT105" s="473"/>
      <c r="AU105" s="337" t="s">
        <v>129</v>
      </c>
      <c r="AV105" s="337"/>
      <c r="AW105" s="337"/>
      <c r="AX105" s="342"/>
      <c r="AY105">
        <f>COUNTA($G$107)</f>
        <v>1</v>
      </c>
    </row>
    <row r="106" spans="1:60" ht="18.75"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4" t="s">
        <v>810</v>
      </c>
      <c r="AR106" s="445"/>
      <c r="AS106" s="446" t="s">
        <v>224</v>
      </c>
      <c r="AT106" s="447"/>
      <c r="AU106" s="448">
        <v>8</v>
      </c>
      <c r="AV106" s="448"/>
      <c r="AW106" s="339" t="s">
        <v>170</v>
      </c>
      <c r="AX106" s="344"/>
      <c r="AY106">
        <f t="shared" ref="AY106:AY111" si="3">$AY$105</f>
        <v>1</v>
      </c>
    </row>
    <row r="107" spans="1:60" ht="23.25" customHeight="1" x14ac:dyDescent="0.15">
      <c r="A107" s="522"/>
      <c r="B107" s="520"/>
      <c r="C107" s="520"/>
      <c r="D107" s="520"/>
      <c r="E107" s="520"/>
      <c r="F107" s="521"/>
      <c r="G107" s="388" t="s">
        <v>794</v>
      </c>
      <c r="H107" s="389"/>
      <c r="I107" s="389"/>
      <c r="J107" s="389"/>
      <c r="K107" s="389"/>
      <c r="L107" s="389"/>
      <c r="M107" s="389"/>
      <c r="N107" s="389"/>
      <c r="O107" s="390"/>
      <c r="P107" s="154" t="s">
        <v>796</v>
      </c>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v>0</v>
      </c>
      <c r="AN107" s="386"/>
      <c r="AO107" s="386"/>
      <c r="AP107" s="386"/>
      <c r="AQ107" s="405" t="s">
        <v>795</v>
      </c>
      <c r="AR107" s="406"/>
      <c r="AS107" s="406"/>
      <c r="AT107" s="407"/>
      <c r="AU107" s="386" t="s">
        <v>795</v>
      </c>
      <c r="AV107" s="386"/>
      <c r="AW107" s="386"/>
      <c r="AX107" s="387"/>
      <c r="AY107">
        <f t="shared" si="3"/>
        <v>1</v>
      </c>
    </row>
    <row r="108" spans="1:60" ht="23.25"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v>1</v>
      </c>
      <c r="AN108" s="386"/>
      <c r="AO108" s="386"/>
      <c r="AP108" s="386"/>
      <c r="AQ108" s="405" t="s">
        <v>808</v>
      </c>
      <c r="AR108" s="406"/>
      <c r="AS108" s="406"/>
      <c r="AT108" s="407"/>
      <c r="AU108" s="386">
        <v>1</v>
      </c>
      <c r="AV108" s="386"/>
      <c r="AW108" s="386"/>
      <c r="AX108" s="387"/>
      <c r="AY108">
        <f t="shared" si="3"/>
        <v>1</v>
      </c>
    </row>
    <row r="109" spans="1:60" ht="23.25"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v>0</v>
      </c>
      <c r="AN109" s="386"/>
      <c r="AO109" s="386"/>
      <c r="AP109" s="386"/>
      <c r="AQ109" s="405" t="s">
        <v>795</v>
      </c>
      <c r="AR109" s="406"/>
      <c r="AS109" s="406"/>
      <c r="AT109" s="407"/>
      <c r="AU109" s="386" t="s">
        <v>795</v>
      </c>
      <c r="AV109" s="386"/>
      <c r="AW109" s="386"/>
      <c r="AX109" s="387"/>
      <c r="AY109">
        <f t="shared" si="3"/>
        <v>1</v>
      </c>
    </row>
    <row r="110" spans="1:60" ht="23.25" customHeight="1" x14ac:dyDescent="0.15">
      <c r="A110" s="474" t="s">
        <v>339</v>
      </c>
      <c r="B110" s="469"/>
      <c r="C110" s="469"/>
      <c r="D110" s="469"/>
      <c r="E110" s="469"/>
      <c r="F110" s="470"/>
      <c r="G110" s="510" t="s">
        <v>800</v>
      </c>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1</v>
      </c>
    </row>
    <row r="111" spans="1:60" ht="23.25" customHeight="1" thickBot="1" x14ac:dyDescent="0.2">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1</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496</v>
      </c>
      <c r="AF117" s="429"/>
      <c r="AG117" s="429"/>
      <c r="AH117" s="429"/>
      <c r="AI117" s="429" t="s">
        <v>648</v>
      </c>
      <c r="AJ117" s="429"/>
      <c r="AK117" s="429"/>
      <c r="AL117" s="429"/>
      <c r="AM117" s="429" t="s">
        <v>464</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496</v>
      </c>
      <c r="AF122" s="429"/>
      <c r="AG122" s="429"/>
      <c r="AH122" s="429"/>
      <c r="AI122" s="429" t="s">
        <v>648</v>
      </c>
      <c r="AJ122" s="429"/>
      <c r="AK122" s="429"/>
      <c r="AL122" s="429"/>
      <c r="AM122" s="429" t="s">
        <v>464</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496</v>
      </c>
      <c r="AF127" s="429"/>
      <c r="AG127" s="429"/>
      <c r="AH127" s="429"/>
      <c r="AI127" s="429" t="s">
        <v>648</v>
      </c>
      <c r="AJ127" s="429"/>
      <c r="AK127" s="429"/>
      <c r="AL127" s="429"/>
      <c r="AM127" s="429" t="s">
        <v>464</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660</v>
      </c>
      <c r="B133" s="332"/>
      <c r="C133" s="332"/>
      <c r="D133" s="332"/>
      <c r="E133" s="332"/>
      <c r="F133" s="333"/>
      <c r="G133" s="364" t="s">
        <v>652</v>
      </c>
      <c r="H133" s="365"/>
      <c r="I133" s="365"/>
      <c r="J133" s="365"/>
      <c r="K133" s="365"/>
      <c r="L133" s="365"/>
      <c r="M133" s="365"/>
      <c r="N133" s="365"/>
      <c r="O133" s="365"/>
      <c r="P133" s="366" t="s">
        <v>651</v>
      </c>
      <c r="Q133" s="365"/>
      <c r="R133" s="365"/>
      <c r="S133" s="365"/>
      <c r="T133" s="365"/>
      <c r="U133" s="365"/>
      <c r="V133" s="365"/>
      <c r="W133" s="365"/>
      <c r="X133" s="367"/>
      <c r="Y133" s="368"/>
      <c r="Z133" s="369"/>
      <c r="AA133" s="370"/>
      <c r="AB133" s="415" t="s">
        <v>11</v>
      </c>
      <c r="AC133" s="415"/>
      <c r="AD133" s="415"/>
      <c r="AE133" s="429" t="s">
        <v>496</v>
      </c>
      <c r="AF133" s="429"/>
      <c r="AG133" s="429"/>
      <c r="AH133" s="429"/>
      <c r="AI133" s="429" t="s">
        <v>648</v>
      </c>
      <c r="AJ133" s="429"/>
      <c r="AK133" s="429"/>
      <c r="AL133" s="429"/>
      <c r="AM133" s="429" t="s">
        <v>464</v>
      </c>
      <c r="AN133" s="429"/>
      <c r="AO133" s="429"/>
      <c r="AP133" s="429"/>
      <c r="AQ133" s="424" t="s">
        <v>495</v>
      </c>
      <c r="AR133" s="425"/>
      <c r="AS133" s="425"/>
      <c r="AT133" s="426"/>
      <c r="AU133" s="424" t="s">
        <v>673</v>
      </c>
      <c r="AV133" s="425"/>
      <c r="AW133" s="425"/>
      <c r="AX133" s="427"/>
      <c r="AY133">
        <f>COUNTA($G$134)</f>
        <v>0</v>
      </c>
    </row>
    <row r="134" spans="1:60" ht="23.25" hidden="1" customHeight="1" x14ac:dyDescent="0.15">
      <c r="A134" s="362"/>
      <c r="B134" s="332"/>
      <c r="C134" s="332"/>
      <c r="D134" s="332"/>
      <c r="E134" s="332"/>
      <c r="F134" s="333"/>
      <c r="G134" s="449"/>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661</v>
      </c>
      <c r="B136" s="355"/>
      <c r="C136" s="355"/>
      <c r="D136" s="355"/>
      <c r="E136" s="355"/>
      <c r="F136" s="475"/>
      <c r="G136" s="238" t="s">
        <v>662</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0</v>
      </c>
    </row>
    <row r="137" spans="1:60" ht="23.25" hidden="1" customHeight="1" x14ac:dyDescent="0.15">
      <c r="A137" s="476"/>
      <c r="B137" s="337"/>
      <c r="C137" s="337"/>
      <c r="D137" s="337"/>
      <c r="E137" s="337"/>
      <c r="F137" s="477"/>
      <c r="G137" s="408" t="s">
        <v>663</v>
      </c>
      <c r="H137" s="409"/>
      <c r="I137" s="409"/>
      <c r="J137" s="409"/>
      <c r="K137" s="409"/>
      <c r="L137" s="409"/>
      <c r="M137" s="409"/>
      <c r="N137" s="409"/>
      <c r="O137" s="409"/>
      <c r="P137" s="409"/>
      <c r="Q137" s="409"/>
      <c r="R137" s="409"/>
      <c r="S137" s="409"/>
      <c r="T137" s="409"/>
      <c r="U137" s="409"/>
      <c r="V137" s="409"/>
      <c r="W137" s="409"/>
      <c r="X137" s="409"/>
      <c r="Y137" s="433" t="s">
        <v>661</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664</v>
      </c>
      <c r="Z138" s="413"/>
      <c r="AA138" s="414"/>
      <c r="AB138" s="439" t="s">
        <v>665</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6" t="s">
        <v>312</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496</v>
      </c>
      <c r="AF139" s="429"/>
      <c r="AG139" s="429"/>
      <c r="AH139" s="429"/>
      <c r="AI139" s="429" t="s">
        <v>648</v>
      </c>
      <c r="AJ139" s="429"/>
      <c r="AK139" s="429"/>
      <c r="AL139" s="429"/>
      <c r="AM139" s="429" t="s">
        <v>464</v>
      </c>
      <c r="AN139" s="429"/>
      <c r="AO139" s="429"/>
      <c r="AP139" s="429"/>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4"/>
      <c r="AR140" s="445"/>
      <c r="AS140" s="446" t="s">
        <v>224</v>
      </c>
      <c r="AT140" s="447"/>
      <c r="AU140" s="448"/>
      <c r="AV140" s="448"/>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339</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496</v>
      </c>
      <c r="AF151" s="429"/>
      <c r="AG151" s="429"/>
      <c r="AH151" s="429"/>
      <c r="AI151" s="429" t="s">
        <v>648</v>
      </c>
      <c r="AJ151" s="429"/>
      <c r="AK151" s="429"/>
      <c r="AL151" s="429"/>
      <c r="AM151" s="429" t="s">
        <v>464</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496</v>
      </c>
      <c r="AF156" s="429"/>
      <c r="AG156" s="429"/>
      <c r="AH156" s="429"/>
      <c r="AI156" s="429" t="s">
        <v>648</v>
      </c>
      <c r="AJ156" s="429"/>
      <c r="AK156" s="429"/>
      <c r="AL156" s="429"/>
      <c r="AM156" s="429" t="s">
        <v>464</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496</v>
      </c>
      <c r="AF161" s="429"/>
      <c r="AG161" s="429"/>
      <c r="AH161" s="429"/>
      <c r="AI161" s="429" t="s">
        <v>648</v>
      </c>
      <c r="AJ161" s="429"/>
      <c r="AK161" s="429"/>
      <c r="AL161" s="429"/>
      <c r="AM161" s="429" t="s">
        <v>464</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660</v>
      </c>
      <c r="B167" s="332"/>
      <c r="C167" s="332"/>
      <c r="D167" s="332"/>
      <c r="E167" s="332"/>
      <c r="F167" s="333"/>
      <c r="G167" s="364" t="s">
        <v>652</v>
      </c>
      <c r="H167" s="365"/>
      <c r="I167" s="365"/>
      <c r="J167" s="365"/>
      <c r="K167" s="365"/>
      <c r="L167" s="365"/>
      <c r="M167" s="365"/>
      <c r="N167" s="365"/>
      <c r="O167" s="365"/>
      <c r="P167" s="366" t="s">
        <v>651</v>
      </c>
      <c r="Q167" s="365"/>
      <c r="R167" s="365"/>
      <c r="S167" s="365"/>
      <c r="T167" s="365"/>
      <c r="U167" s="365"/>
      <c r="V167" s="365"/>
      <c r="W167" s="365"/>
      <c r="X167" s="367"/>
      <c r="Y167" s="368"/>
      <c r="Z167" s="369"/>
      <c r="AA167" s="370"/>
      <c r="AB167" s="415" t="s">
        <v>11</v>
      </c>
      <c r="AC167" s="415"/>
      <c r="AD167" s="415"/>
      <c r="AE167" s="429" t="s">
        <v>496</v>
      </c>
      <c r="AF167" s="429"/>
      <c r="AG167" s="429"/>
      <c r="AH167" s="429"/>
      <c r="AI167" s="429" t="s">
        <v>648</v>
      </c>
      <c r="AJ167" s="429"/>
      <c r="AK167" s="429"/>
      <c r="AL167" s="429"/>
      <c r="AM167" s="429" t="s">
        <v>464</v>
      </c>
      <c r="AN167" s="429"/>
      <c r="AO167" s="429"/>
      <c r="AP167" s="429"/>
      <c r="AQ167" s="424" t="s">
        <v>495</v>
      </c>
      <c r="AR167" s="425"/>
      <c r="AS167" s="425"/>
      <c r="AT167" s="426"/>
      <c r="AU167" s="424" t="s">
        <v>673</v>
      </c>
      <c r="AV167" s="425"/>
      <c r="AW167" s="425"/>
      <c r="AX167" s="427"/>
      <c r="AY167">
        <f>COUNTA($G$168)</f>
        <v>0</v>
      </c>
    </row>
    <row r="168" spans="1:60" ht="23.25" hidden="1" customHeight="1" x14ac:dyDescent="0.15">
      <c r="A168" s="362"/>
      <c r="B168" s="332"/>
      <c r="C168" s="332"/>
      <c r="D168" s="332"/>
      <c r="E168" s="332"/>
      <c r="F168" s="333"/>
      <c r="G168" s="449"/>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661</v>
      </c>
      <c r="B170" s="355"/>
      <c r="C170" s="355"/>
      <c r="D170" s="355"/>
      <c r="E170" s="355"/>
      <c r="F170" s="475"/>
      <c r="G170" s="238" t="s">
        <v>662</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663</v>
      </c>
      <c r="H171" s="409"/>
      <c r="I171" s="409"/>
      <c r="J171" s="409"/>
      <c r="K171" s="409"/>
      <c r="L171" s="409"/>
      <c r="M171" s="409"/>
      <c r="N171" s="409"/>
      <c r="O171" s="409"/>
      <c r="P171" s="409"/>
      <c r="Q171" s="409"/>
      <c r="R171" s="409"/>
      <c r="S171" s="409"/>
      <c r="T171" s="409"/>
      <c r="U171" s="409"/>
      <c r="V171" s="409"/>
      <c r="W171" s="409"/>
      <c r="X171" s="409"/>
      <c r="Y171" s="433" t="s">
        <v>661</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664</v>
      </c>
      <c r="Z172" s="413"/>
      <c r="AA172" s="414"/>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6" t="s">
        <v>312</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496</v>
      </c>
      <c r="AF173" s="429"/>
      <c r="AG173" s="429"/>
      <c r="AH173" s="429"/>
      <c r="AI173" s="429" t="s">
        <v>648</v>
      </c>
      <c r="AJ173" s="429"/>
      <c r="AK173" s="429"/>
      <c r="AL173" s="429"/>
      <c r="AM173" s="429" t="s">
        <v>464</v>
      </c>
      <c r="AN173" s="429"/>
      <c r="AO173" s="429"/>
      <c r="AP173" s="429"/>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4"/>
      <c r="AR174" s="445"/>
      <c r="AS174" s="446" t="s">
        <v>224</v>
      </c>
      <c r="AT174" s="447"/>
      <c r="AU174" s="448"/>
      <c r="AV174" s="448"/>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339</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496</v>
      </c>
      <c r="AF185" s="429"/>
      <c r="AG185" s="429"/>
      <c r="AH185" s="429"/>
      <c r="AI185" s="429" t="s">
        <v>648</v>
      </c>
      <c r="AJ185" s="429"/>
      <c r="AK185" s="429"/>
      <c r="AL185" s="429"/>
      <c r="AM185" s="429" t="s">
        <v>464</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496</v>
      </c>
      <c r="AF190" s="429"/>
      <c r="AG190" s="429"/>
      <c r="AH190" s="429"/>
      <c r="AI190" s="429" t="s">
        <v>648</v>
      </c>
      <c r="AJ190" s="429"/>
      <c r="AK190" s="429"/>
      <c r="AL190" s="429"/>
      <c r="AM190" s="429" t="s">
        <v>464</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496</v>
      </c>
      <c r="AF195" s="429"/>
      <c r="AG195" s="429"/>
      <c r="AH195" s="429"/>
      <c r="AI195" s="429" t="s">
        <v>648</v>
      </c>
      <c r="AJ195" s="429"/>
      <c r="AK195" s="429"/>
      <c r="AL195" s="429"/>
      <c r="AM195" s="429" t="s">
        <v>464</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313</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309</v>
      </c>
      <c r="X200" s="568"/>
      <c r="Y200" s="571"/>
      <c r="Z200" s="571"/>
      <c r="AA200" s="572"/>
      <c r="AB200" s="565" t="s">
        <v>11</v>
      </c>
      <c r="AC200" s="562"/>
      <c r="AD200" s="563"/>
      <c r="AE200" s="429" t="s">
        <v>496</v>
      </c>
      <c r="AF200" s="429"/>
      <c r="AG200" s="429"/>
      <c r="AH200" s="429"/>
      <c r="AI200" s="429" t="s">
        <v>648</v>
      </c>
      <c r="AJ200" s="429"/>
      <c r="AK200" s="429"/>
      <c r="AL200" s="429"/>
      <c r="AM200" s="429" t="s">
        <v>464</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4"/>
      <c r="AR201" s="445"/>
      <c r="AS201" s="446" t="s">
        <v>224</v>
      </c>
      <c r="AT201" s="447"/>
      <c r="AU201" s="448"/>
      <c r="AV201" s="448"/>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329</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329</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330</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317</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328</v>
      </c>
      <c r="X205" s="589"/>
      <c r="Y205" s="553" t="s">
        <v>12</v>
      </c>
      <c r="Z205" s="553"/>
      <c r="AA205" s="554"/>
      <c r="AB205" s="555" t="s">
        <v>329</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329</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330</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313</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496</v>
      </c>
      <c r="AF208" s="151"/>
      <c r="AG208" s="151"/>
      <c r="AH208" s="151"/>
      <c r="AI208" s="429" t="s">
        <v>648</v>
      </c>
      <c r="AJ208" s="429"/>
      <c r="AK208" s="429"/>
      <c r="AL208" s="429"/>
      <c r="AM208" s="429" t="s">
        <v>464</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6"/>
      <c r="I209" s="446"/>
      <c r="J209" s="446"/>
      <c r="K209" s="446"/>
      <c r="L209" s="446"/>
      <c r="M209" s="446"/>
      <c r="N209" s="446"/>
      <c r="O209" s="447"/>
      <c r="P209" s="608"/>
      <c r="Q209" s="446"/>
      <c r="R209" s="446"/>
      <c r="S209" s="446"/>
      <c r="T209" s="446"/>
      <c r="U209" s="446"/>
      <c r="V209" s="446"/>
      <c r="W209" s="446"/>
      <c r="X209" s="447"/>
      <c r="Y209" s="612"/>
      <c r="Z209" s="613"/>
      <c r="AA209" s="614"/>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342</v>
      </c>
      <c r="B213" s="659"/>
      <c r="C213" s="659"/>
      <c r="D213" s="659"/>
      <c r="E213" s="583" t="s">
        <v>301</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656</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308</v>
      </c>
      <c r="AP214" s="675"/>
      <c r="AQ214" s="675"/>
      <c r="AR214" s="96" t="s">
        <v>307</v>
      </c>
      <c r="AS214" s="674"/>
      <c r="AT214" s="675"/>
      <c r="AU214" s="675"/>
      <c r="AV214" s="675"/>
      <c r="AW214" s="675"/>
      <c r="AX214" s="676"/>
      <c r="AY214">
        <f>COUNTIF($AR$214,"☑")</f>
        <v>0</v>
      </c>
    </row>
    <row r="215" spans="1:51" ht="45" customHeight="1" x14ac:dyDescent="0.15">
      <c r="A215" s="664" t="s">
        <v>362</v>
      </c>
      <c r="B215" s="665"/>
      <c r="C215" s="667" t="s">
        <v>227</v>
      </c>
      <c r="D215" s="665"/>
      <c r="E215" s="668" t="s">
        <v>243</v>
      </c>
      <c r="F215" s="669"/>
      <c r="G215" s="670" t="s">
        <v>772</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773</v>
      </c>
      <c r="H216" s="154"/>
      <c r="I216" s="154"/>
      <c r="J216" s="154"/>
      <c r="K216" s="154"/>
      <c r="L216" s="154"/>
      <c r="M216" s="154"/>
      <c r="N216" s="154"/>
      <c r="O216" s="154"/>
      <c r="P216" s="154"/>
      <c r="Q216" s="154"/>
      <c r="R216" s="154"/>
      <c r="S216" s="154"/>
      <c r="T216" s="154"/>
      <c r="U216" s="154"/>
      <c r="V216" s="155"/>
      <c r="W216" s="642" t="s">
        <v>666</v>
      </c>
      <c r="X216" s="643"/>
      <c r="Y216" s="643"/>
      <c r="Z216" s="643"/>
      <c r="AA216" s="644"/>
      <c r="AB216" s="645" t="s">
        <v>774</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667</v>
      </c>
      <c r="X217" s="649"/>
      <c r="Y217" s="649"/>
      <c r="Z217" s="649"/>
      <c r="AA217" s="650"/>
      <c r="AB217" s="645" t="s">
        <v>775</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679</v>
      </c>
      <c r="D218" s="652"/>
      <c r="E218" s="468" t="s">
        <v>358</v>
      </c>
      <c r="F218" s="470"/>
      <c r="G218" s="632" t="s">
        <v>230</v>
      </c>
      <c r="H218" s="633"/>
      <c r="I218" s="633"/>
      <c r="J218" s="655" t="s">
        <v>692</v>
      </c>
      <c r="K218" s="656"/>
      <c r="L218" s="656"/>
      <c r="M218" s="656"/>
      <c r="N218" s="656"/>
      <c r="O218" s="656"/>
      <c r="P218" s="656"/>
      <c r="Q218" s="656"/>
      <c r="R218" s="656"/>
      <c r="S218" s="656"/>
      <c r="T218" s="657"/>
      <c r="U218" s="630" t="s">
        <v>789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680</v>
      </c>
      <c r="H219" s="633"/>
      <c r="I219" s="633"/>
      <c r="J219" s="633"/>
      <c r="K219" s="633"/>
      <c r="L219" s="633"/>
      <c r="M219" s="633"/>
      <c r="N219" s="633"/>
      <c r="O219" s="633"/>
      <c r="P219" s="633"/>
      <c r="Q219" s="633"/>
      <c r="R219" s="633"/>
      <c r="S219" s="633"/>
      <c r="T219" s="633"/>
      <c r="U219" s="629" t="s">
        <v>789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667</v>
      </c>
      <c r="H220" s="633"/>
      <c r="I220" s="633"/>
      <c r="J220" s="633"/>
      <c r="K220" s="633"/>
      <c r="L220" s="633"/>
      <c r="M220" s="633"/>
      <c r="N220" s="633"/>
      <c r="O220" s="633"/>
      <c r="P220" s="633"/>
      <c r="Q220" s="633"/>
      <c r="R220" s="633"/>
      <c r="S220" s="633"/>
      <c r="T220" s="633"/>
      <c r="U220" s="159" t="s">
        <v>789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716</v>
      </c>
      <c r="AE223" s="720"/>
      <c r="AF223" s="720"/>
      <c r="AG223" s="721" t="s">
        <v>779</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716</v>
      </c>
      <c r="AE224" s="701"/>
      <c r="AF224" s="701"/>
      <c r="AG224" s="727" t="s">
        <v>780</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716</v>
      </c>
      <c r="AE225" s="734"/>
      <c r="AF225" s="734"/>
      <c r="AG225" s="691" t="s">
        <v>781</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716</v>
      </c>
      <c r="AE226" s="688"/>
      <c r="AF226" s="688"/>
      <c r="AG226" s="689" t="s">
        <v>782</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340</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776</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777</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778</v>
      </c>
      <c r="AE229" s="753"/>
      <c r="AF229" s="753"/>
      <c r="AG229" s="754" t="s">
        <v>802</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716</v>
      </c>
      <c r="AE230" s="701"/>
      <c r="AF230" s="701"/>
      <c r="AG230" s="727" t="s">
        <v>783</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778</v>
      </c>
      <c r="AE231" s="701"/>
      <c r="AF231" s="701"/>
      <c r="AG231" s="727" t="s">
        <v>802</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778</v>
      </c>
      <c r="AE232" s="701"/>
      <c r="AF232" s="701"/>
      <c r="AG232" s="727" t="s">
        <v>802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778</v>
      </c>
      <c r="AE233" s="734"/>
      <c r="AF233" s="734"/>
      <c r="AG233" s="749" t="s">
        <v>802</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311</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778</v>
      </c>
      <c r="AE234" s="701"/>
      <c r="AF234" s="702"/>
      <c r="AG234" s="727" t="s">
        <v>802</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298</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778</v>
      </c>
      <c r="AE235" s="742"/>
      <c r="AF235" s="743"/>
      <c r="AG235" s="744" t="s">
        <v>802</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299</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716</v>
      </c>
      <c r="AE236" s="753"/>
      <c r="AF236" s="763"/>
      <c r="AG236" s="754" t="s">
        <v>784</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778</v>
      </c>
      <c r="AE237" s="768"/>
      <c r="AF237" s="768"/>
      <c r="AG237" s="727" t="s">
        <v>802</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716</v>
      </c>
      <c r="AE238" s="701"/>
      <c r="AF238" s="701"/>
      <c r="AG238" s="727" t="s">
        <v>785</v>
      </c>
      <c r="AH238" s="728"/>
      <c r="AI238" s="728"/>
      <c r="AJ238" s="728"/>
      <c r="AK238" s="728"/>
      <c r="AL238" s="728"/>
      <c r="AM238" s="728"/>
      <c r="AN238" s="728"/>
      <c r="AO238" s="728"/>
      <c r="AP238" s="728"/>
      <c r="AQ238" s="728"/>
      <c r="AR238" s="728"/>
      <c r="AS238" s="728"/>
      <c r="AT238" s="728"/>
      <c r="AU238" s="728"/>
      <c r="AV238" s="728"/>
      <c r="AW238" s="728"/>
      <c r="AX238" s="729"/>
    </row>
    <row r="239" spans="1:50" ht="48"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716</v>
      </c>
      <c r="AE239" s="701"/>
      <c r="AF239" s="701"/>
      <c r="AG239" s="757" t="s">
        <v>786</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716</v>
      </c>
      <c r="AE240" s="688"/>
      <c r="AF240" s="780"/>
      <c r="AG240" s="689" t="s">
        <v>790</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v>2022</v>
      </c>
      <c r="D242" s="102"/>
      <c r="E242" s="103" t="s">
        <v>687</v>
      </c>
      <c r="F242" s="103"/>
      <c r="G242" s="103"/>
      <c r="H242" s="104">
        <v>21</v>
      </c>
      <c r="I242" s="104"/>
      <c r="J242" s="105">
        <v>1017</v>
      </c>
      <c r="K242" s="105"/>
      <c r="L242" s="105"/>
      <c r="M242" s="104"/>
      <c r="N242" s="106"/>
      <c r="O242" s="107" t="s">
        <v>801</v>
      </c>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791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4.25" thickBot="1" x14ac:dyDescent="0.2">
      <c r="A250" s="127" t="s">
        <v>787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14.25" thickBot="1" x14ac:dyDescent="0.2">
      <c r="A252" s="133" t="s">
        <v>133</v>
      </c>
      <c r="B252" s="134"/>
      <c r="C252" s="134"/>
      <c r="D252" s="134"/>
      <c r="E252" s="135"/>
      <c r="F252" s="136" t="s">
        <v>805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4.25" thickBot="1" x14ac:dyDescent="0.2">
      <c r="A254" s="133" t="s">
        <v>133</v>
      </c>
      <c r="B254" s="134"/>
      <c r="C254" s="134"/>
      <c r="D254" s="134"/>
      <c r="E254" s="135"/>
      <c r="F254" s="788" t="s">
        <v>806</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31.5" customHeight="1" thickBot="1" x14ac:dyDescent="0.2">
      <c r="A256" s="794" t="s">
        <v>807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314</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356</v>
      </c>
      <c r="B258" s="799"/>
      <c r="C258" s="799"/>
      <c r="D258" s="800"/>
      <c r="E258" s="784" t="s">
        <v>692</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355</v>
      </c>
      <c r="B259" s="151"/>
      <c r="C259" s="151"/>
      <c r="D259" s="151"/>
      <c r="E259" s="784" t="s">
        <v>692</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354</v>
      </c>
      <c r="B260" s="151"/>
      <c r="C260" s="151"/>
      <c r="D260" s="151"/>
      <c r="E260" s="784" t="s">
        <v>692</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353</v>
      </c>
      <c r="B261" s="151"/>
      <c r="C261" s="151"/>
      <c r="D261" s="151"/>
      <c r="E261" s="784" t="s">
        <v>692</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352</v>
      </c>
      <c r="B262" s="151"/>
      <c r="C262" s="151"/>
      <c r="D262" s="151"/>
      <c r="E262" s="784" t="s">
        <v>692</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351</v>
      </c>
      <c r="B263" s="151"/>
      <c r="C263" s="151"/>
      <c r="D263" s="151"/>
      <c r="E263" s="784" t="s">
        <v>713</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350</v>
      </c>
      <c r="B264" s="151"/>
      <c r="C264" s="151"/>
      <c r="D264" s="151"/>
      <c r="E264" s="784" t="s">
        <v>714</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349</v>
      </c>
      <c r="B265" s="151"/>
      <c r="C265" s="151"/>
      <c r="D265" s="151"/>
      <c r="E265" s="784" t="s">
        <v>715</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496</v>
      </c>
      <c r="B266" s="151"/>
      <c r="C266" s="151"/>
      <c r="D266" s="151"/>
      <c r="E266" s="803" t="s">
        <v>687</v>
      </c>
      <c r="F266" s="804"/>
      <c r="G266" s="804"/>
      <c r="H266" s="92" t="str">
        <f>IF(E266="","","-")</f>
        <v>-</v>
      </c>
      <c r="I266" s="804"/>
      <c r="J266" s="804"/>
      <c r="K266" s="92" t="str">
        <f>IF(I266="","","-")</f>
        <v/>
      </c>
      <c r="L266" s="121">
        <v>259</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676</v>
      </c>
      <c r="B267" s="151"/>
      <c r="C267" s="151"/>
      <c r="D267" s="151"/>
      <c r="E267" s="803" t="s">
        <v>687</v>
      </c>
      <c r="F267" s="804"/>
      <c r="G267" s="804"/>
      <c r="H267" s="92"/>
      <c r="I267" s="804"/>
      <c r="J267" s="804"/>
      <c r="K267" s="92"/>
      <c r="L267" s="121">
        <v>269</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464</v>
      </c>
      <c r="B268" s="151"/>
      <c r="C268" s="151"/>
      <c r="D268" s="151"/>
      <c r="E268" s="806">
        <v>2021</v>
      </c>
      <c r="F268" s="152"/>
      <c r="G268" s="804" t="s">
        <v>717</v>
      </c>
      <c r="H268" s="804"/>
      <c r="I268" s="804"/>
      <c r="J268" s="152">
        <v>20</v>
      </c>
      <c r="K268" s="152"/>
      <c r="L268" s="121">
        <v>320</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345</v>
      </c>
      <c r="B308" s="811"/>
      <c r="C308" s="811"/>
      <c r="D308" s="811"/>
      <c r="E308" s="811"/>
      <c r="F308" s="812"/>
      <c r="G308" s="816" t="s">
        <v>728</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729</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721</v>
      </c>
      <c r="H310" s="838"/>
      <c r="I310" s="838"/>
      <c r="J310" s="838"/>
      <c r="K310" s="839"/>
      <c r="L310" s="840" t="s">
        <v>722</v>
      </c>
      <c r="M310" s="841"/>
      <c r="N310" s="841"/>
      <c r="O310" s="841"/>
      <c r="P310" s="841"/>
      <c r="Q310" s="841"/>
      <c r="R310" s="841"/>
      <c r="S310" s="841"/>
      <c r="T310" s="841"/>
      <c r="U310" s="841"/>
      <c r="V310" s="841"/>
      <c r="W310" s="841"/>
      <c r="X310" s="842"/>
      <c r="Y310" s="843">
        <v>5</v>
      </c>
      <c r="Z310" s="844"/>
      <c r="AA310" s="844"/>
      <c r="AB310" s="845"/>
      <c r="AC310" s="837" t="s">
        <v>721</v>
      </c>
      <c r="AD310" s="838"/>
      <c r="AE310" s="838"/>
      <c r="AF310" s="838"/>
      <c r="AG310" s="839"/>
      <c r="AH310" s="840" t="s">
        <v>721</v>
      </c>
      <c r="AI310" s="841"/>
      <c r="AJ310" s="841"/>
      <c r="AK310" s="841"/>
      <c r="AL310" s="841"/>
      <c r="AM310" s="841"/>
      <c r="AN310" s="841"/>
      <c r="AO310" s="841"/>
      <c r="AP310" s="841"/>
      <c r="AQ310" s="841"/>
      <c r="AR310" s="841"/>
      <c r="AS310" s="841"/>
      <c r="AT310" s="842"/>
      <c r="AU310" s="843">
        <v>72</v>
      </c>
      <c r="AV310" s="844"/>
      <c r="AW310" s="844"/>
      <c r="AX310" s="846"/>
    </row>
    <row r="311" spans="1:50" ht="24.75" customHeight="1" x14ac:dyDescent="0.15">
      <c r="A311" s="813"/>
      <c r="B311" s="814"/>
      <c r="C311" s="814"/>
      <c r="D311" s="814"/>
      <c r="E311" s="814"/>
      <c r="F311" s="815"/>
      <c r="G311" s="823" t="s">
        <v>723</v>
      </c>
      <c r="H311" s="824"/>
      <c r="I311" s="824"/>
      <c r="J311" s="824"/>
      <c r="K311" s="825"/>
      <c r="L311" s="826" t="s">
        <v>723</v>
      </c>
      <c r="M311" s="827"/>
      <c r="N311" s="827"/>
      <c r="O311" s="827"/>
      <c r="P311" s="827"/>
      <c r="Q311" s="827"/>
      <c r="R311" s="827"/>
      <c r="S311" s="827"/>
      <c r="T311" s="827"/>
      <c r="U311" s="827"/>
      <c r="V311" s="827"/>
      <c r="W311" s="827"/>
      <c r="X311" s="828"/>
      <c r="Y311" s="829">
        <v>3</v>
      </c>
      <c r="Z311" s="830"/>
      <c r="AA311" s="830"/>
      <c r="AB311" s="831"/>
      <c r="AC311" s="823" t="s">
        <v>735</v>
      </c>
      <c r="AD311" s="824"/>
      <c r="AE311" s="824"/>
      <c r="AF311" s="824"/>
      <c r="AG311" s="825"/>
      <c r="AH311" s="826" t="s">
        <v>735</v>
      </c>
      <c r="AI311" s="827"/>
      <c r="AJ311" s="827"/>
      <c r="AK311" s="827"/>
      <c r="AL311" s="827"/>
      <c r="AM311" s="827"/>
      <c r="AN311" s="827"/>
      <c r="AO311" s="827"/>
      <c r="AP311" s="827"/>
      <c r="AQ311" s="827"/>
      <c r="AR311" s="827"/>
      <c r="AS311" s="827"/>
      <c r="AT311" s="828"/>
      <c r="AU311" s="829">
        <v>85</v>
      </c>
      <c r="AV311" s="830"/>
      <c r="AW311" s="830"/>
      <c r="AX311" s="832"/>
    </row>
    <row r="312" spans="1:50" ht="24.75" customHeight="1" x14ac:dyDescent="0.15">
      <c r="A312" s="813"/>
      <c r="B312" s="814"/>
      <c r="C312" s="814"/>
      <c r="D312" s="814"/>
      <c r="E312" s="814"/>
      <c r="F312" s="815"/>
      <c r="G312" s="823" t="s">
        <v>724</v>
      </c>
      <c r="H312" s="824"/>
      <c r="I312" s="824"/>
      <c r="J312" s="824"/>
      <c r="K312" s="825"/>
      <c r="L312" s="826" t="s">
        <v>724</v>
      </c>
      <c r="M312" s="827"/>
      <c r="N312" s="827"/>
      <c r="O312" s="827"/>
      <c r="P312" s="827"/>
      <c r="Q312" s="827"/>
      <c r="R312" s="827"/>
      <c r="S312" s="827"/>
      <c r="T312" s="827"/>
      <c r="U312" s="827"/>
      <c r="V312" s="827"/>
      <c r="W312" s="827"/>
      <c r="X312" s="828"/>
      <c r="Y312" s="829">
        <v>65</v>
      </c>
      <c r="Z312" s="830"/>
      <c r="AA312" s="830"/>
      <c r="AB312" s="831"/>
      <c r="AC312" s="823" t="s">
        <v>726</v>
      </c>
      <c r="AD312" s="824"/>
      <c r="AE312" s="824"/>
      <c r="AF312" s="824"/>
      <c r="AG312" s="825"/>
      <c r="AH312" s="826" t="s">
        <v>736</v>
      </c>
      <c r="AI312" s="827"/>
      <c r="AJ312" s="827"/>
      <c r="AK312" s="827"/>
      <c r="AL312" s="827"/>
      <c r="AM312" s="827"/>
      <c r="AN312" s="827"/>
      <c r="AO312" s="827"/>
      <c r="AP312" s="827"/>
      <c r="AQ312" s="827"/>
      <c r="AR312" s="827"/>
      <c r="AS312" s="827"/>
      <c r="AT312" s="828"/>
      <c r="AU312" s="829">
        <v>3</v>
      </c>
      <c r="AV312" s="830"/>
      <c r="AW312" s="830"/>
      <c r="AX312" s="832"/>
    </row>
    <row r="313" spans="1:50" ht="24.75" customHeight="1" x14ac:dyDescent="0.15">
      <c r="A313" s="813"/>
      <c r="B313" s="814"/>
      <c r="C313" s="814"/>
      <c r="D313" s="814"/>
      <c r="E313" s="814"/>
      <c r="F313" s="815"/>
      <c r="G313" s="823" t="s">
        <v>725</v>
      </c>
      <c r="H313" s="824"/>
      <c r="I313" s="824"/>
      <c r="J313" s="824"/>
      <c r="K313" s="825"/>
      <c r="L313" s="826" t="s">
        <v>725</v>
      </c>
      <c r="M313" s="827"/>
      <c r="N313" s="827"/>
      <c r="O313" s="827"/>
      <c r="P313" s="827"/>
      <c r="Q313" s="827"/>
      <c r="R313" s="827"/>
      <c r="S313" s="827"/>
      <c r="T313" s="827"/>
      <c r="U313" s="827"/>
      <c r="V313" s="827"/>
      <c r="W313" s="827"/>
      <c r="X313" s="828"/>
      <c r="Y313" s="829">
        <v>7</v>
      </c>
      <c r="Z313" s="830"/>
      <c r="AA313" s="830"/>
      <c r="AB313" s="831"/>
      <c r="AC313" s="823" t="s">
        <v>737</v>
      </c>
      <c r="AD313" s="824"/>
      <c r="AE313" s="824"/>
      <c r="AF313" s="824"/>
      <c r="AG313" s="825"/>
      <c r="AH313" s="826" t="s">
        <v>737</v>
      </c>
      <c r="AI313" s="827"/>
      <c r="AJ313" s="827"/>
      <c r="AK313" s="827"/>
      <c r="AL313" s="827"/>
      <c r="AM313" s="827"/>
      <c r="AN313" s="827"/>
      <c r="AO313" s="827"/>
      <c r="AP313" s="827"/>
      <c r="AQ313" s="827"/>
      <c r="AR313" s="827"/>
      <c r="AS313" s="827"/>
      <c r="AT313" s="828"/>
      <c r="AU313" s="829">
        <v>24</v>
      </c>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t="s">
        <v>725</v>
      </c>
      <c r="AD314" s="824"/>
      <c r="AE314" s="824"/>
      <c r="AF314" s="824"/>
      <c r="AG314" s="825"/>
      <c r="AH314" s="826" t="s">
        <v>725</v>
      </c>
      <c r="AI314" s="827"/>
      <c r="AJ314" s="827"/>
      <c r="AK314" s="827"/>
      <c r="AL314" s="827"/>
      <c r="AM314" s="827"/>
      <c r="AN314" s="827"/>
      <c r="AO314" s="827"/>
      <c r="AP314" s="827"/>
      <c r="AQ314" s="827"/>
      <c r="AR314" s="827"/>
      <c r="AS314" s="827"/>
      <c r="AT314" s="828"/>
      <c r="AU314" s="829">
        <v>18</v>
      </c>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80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202</v>
      </c>
      <c r="AV320" s="853"/>
      <c r="AW320" s="853"/>
      <c r="AX320" s="855"/>
    </row>
    <row r="321" spans="1:51" ht="24.75" customHeight="1" x14ac:dyDescent="0.15">
      <c r="A321" s="813"/>
      <c r="B321" s="814"/>
      <c r="C321" s="814"/>
      <c r="D321" s="814"/>
      <c r="E321" s="814"/>
      <c r="F321" s="815"/>
      <c r="G321" s="816" t="s">
        <v>730</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731</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15">
      <c r="A323" s="813"/>
      <c r="B323" s="814"/>
      <c r="C323" s="814"/>
      <c r="D323" s="814"/>
      <c r="E323" s="814"/>
      <c r="F323" s="815"/>
      <c r="G323" s="837" t="s">
        <v>721</v>
      </c>
      <c r="H323" s="838"/>
      <c r="I323" s="838"/>
      <c r="J323" s="838"/>
      <c r="K323" s="839"/>
      <c r="L323" s="840" t="s">
        <v>738</v>
      </c>
      <c r="M323" s="841"/>
      <c r="N323" s="841"/>
      <c r="O323" s="841"/>
      <c r="P323" s="841"/>
      <c r="Q323" s="841"/>
      <c r="R323" s="841"/>
      <c r="S323" s="841"/>
      <c r="T323" s="841"/>
      <c r="U323" s="841"/>
      <c r="V323" s="841"/>
      <c r="W323" s="841"/>
      <c r="X323" s="842"/>
      <c r="Y323" s="843">
        <v>96</v>
      </c>
      <c r="Z323" s="844"/>
      <c r="AA323" s="844"/>
      <c r="AB323" s="845"/>
      <c r="AC323" s="837" t="s">
        <v>721</v>
      </c>
      <c r="AD323" s="838"/>
      <c r="AE323" s="838"/>
      <c r="AF323" s="838"/>
      <c r="AG323" s="839"/>
      <c r="AH323" s="840" t="s">
        <v>721</v>
      </c>
      <c r="AI323" s="841"/>
      <c r="AJ323" s="841"/>
      <c r="AK323" s="841"/>
      <c r="AL323" s="841"/>
      <c r="AM323" s="841"/>
      <c r="AN323" s="841"/>
      <c r="AO323" s="841"/>
      <c r="AP323" s="841"/>
      <c r="AQ323" s="841"/>
      <c r="AR323" s="841"/>
      <c r="AS323" s="841"/>
      <c r="AT323" s="842"/>
      <c r="AU323" s="843">
        <v>2</v>
      </c>
      <c r="AV323" s="844"/>
      <c r="AW323" s="844"/>
      <c r="AX323" s="846"/>
      <c r="AY323">
        <f t="shared" si="11"/>
        <v>2</v>
      </c>
    </row>
    <row r="324" spans="1:51" ht="24.75" customHeight="1" x14ac:dyDescent="0.15">
      <c r="A324" s="813"/>
      <c r="B324" s="814"/>
      <c r="C324" s="814"/>
      <c r="D324" s="814"/>
      <c r="E324" s="814"/>
      <c r="F324" s="815"/>
      <c r="G324" s="823" t="s">
        <v>724</v>
      </c>
      <c r="H324" s="824"/>
      <c r="I324" s="824"/>
      <c r="J324" s="824"/>
      <c r="K324" s="825"/>
      <c r="L324" s="826" t="s">
        <v>724</v>
      </c>
      <c r="M324" s="827"/>
      <c r="N324" s="827"/>
      <c r="O324" s="827"/>
      <c r="P324" s="827"/>
      <c r="Q324" s="827"/>
      <c r="R324" s="827"/>
      <c r="S324" s="827"/>
      <c r="T324" s="827"/>
      <c r="U324" s="827"/>
      <c r="V324" s="827"/>
      <c r="W324" s="827"/>
      <c r="X324" s="828"/>
      <c r="Y324" s="829">
        <v>15</v>
      </c>
      <c r="Z324" s="830"/>
      <c r="AA324" s="830"/>
      <c r="AB324" s="831"/>
      <c r="AC324" s="823" t="s">
        <v>726</v>
      </c>
      <c r="AD324" s="824"/>
      <c r="AE324" s="824"/>
      <c r="AF324" s="824"/>
      <c r="AG324" s="825"/>
      <c r="AH324" s="826" t="s">
        <v>727</v>
      </c>
      <c r="AI324" s="827"/>
      <c r="AJ324" s="827"/>
      <c r="AK324" s="827"/>
      <c r="AL324" s="827"/>
      <c r="AM324" s="827"/>
      <c r="AN324" s="827"/>
      <c r="AO324" s="827"/>
      <c r="AP324" s="827"/>
      <c r="AQ324" s="827"/>
      <c r="AR324" s="827"/>
      <c r="AS324" s="827"/>
      <c r="AT324" s="828"/>
      <c r="AU324" s="829">
        <v>1</v>
      </c>
      <c r="AV324" s="830"/>
      <c r="AW324" s="830"/>
      <c r="AX324" s="832"/>
      <c r="AY324">
        <f t="shared" si="11"/>
        <v>2</v>
      </c>
    </row>
    <row r="325" spans="1:51" ht="24.75" customHeight="1" x14ac:dyDescent="0.15">
      <c r="A325" s="813"/>
      <c r="B325" s="814"/>
      <c r="C325" s="814"/>
      <c r="D325" s="814"/>
      <c r="E325" s="814"/>
      <c r="F325" s="815"/>
      <c r="G325" s="823" t="s">
        <v>739</v>
      </c>
      <c r="H325" s="824"/>
      <c r="I325" s="824"/>
      <c r="J325" s="824"/>
      <c r="K325" s="825"/>
      <c r="L325" s="826" t="s">
        <v>740</v>
      </c>
      <c r="M325" s="827"/>
      <c r="N325" s="827"/>
      <c r="O325" s="827"/>
      <c r="P325" s="827"/>
      <c r="Q325" s="827"/>
      <c r="R325" s="827"/>
      <c r="S325" s="827"/>
      <c r="T325" s="827"/>
      <c r="U325" s="827"/>
      <c r="V325" s="827"/>
      <c r="W325" s="827"/>
      <c r="X325" s="828"/>
      <c r="Y325" s="829">
        <v>10</v>
      </c>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customHeight="1" x14ac:dyDescent="0.15">
      <c r="A326" s="813"/>
      <c r="B326" s="814"/>
      <c r="C326" s="814"/>
      <c r="D326" s="814"/>
      <c r="E326" s="814"/>
      <c r="F326" s="815"/>
      <c r="G326" s="823" t="s">
        <v>735</v>
      </c>
      <c r="H326" s="824"/>
      <c r="I326" s="824"/>
      <c r="J326" s="824"/>
      <c r="K326" s="825"/>
      <c r="L326" s="826"/>
      <c r="M326" s="827"/>
      <c r="N326" s="827"/>
      <c r="O326" s="827"/>
      <c r="P326" s="827"/>
      <c r="Q326" s="827"/>
      <c r="R326" s="827"/>
      <c r="S326" s="827"/>
      <c r="T326" s="827"/>
      <c r="U326" s="827"/>
      <c r="V326" s="827"/>
      <c r="W326" s="827"/>
      <c r="X326" s="828"/>
      <c r="Y326" s="829">
        <v>5</v>
      </c>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customHeight="1" x14ac:dyDescent="0.15">
      <c r="A327" s="813"/>
      <c r="B327" s="814"/>
      <c r="C327" s="814"/>
      <c r="D327" s="814"/>
      <c r="E327" s="814"/>
      <c r="F327" s="815"/>
      <c r="G327" s="823" t="s">
        <v>737</v>
      </c>
      <c r="H327" s="824"/>
      <c r="I327" s="824"/>
      <c r="J327" s="824"/>
      <c r="K327" s="825"/>
      <c r="L327" s="826"/>
      <c r="M327" s="827"/>
      <c r="N327" s="827"/>
      <c r="O327" s="827"/>
      <c r="P327" s="827"/>
      <c r="Q327" s="827"/>
      <c r="R327" s="827"/>
      <c r="S327" s="827"/>
      <c r="T327" s="827"/>
      <c r="U327" s="827"/>
      <c r="V327" s="827"/>
      <c r="W327" s="827"/>
      <c r="X327" s="828"/>
      <c r="Y327" s="829">
        <v>13</v>
      </c>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customHeight="1" x14ac:dyDescent="0.15">
      <c r="A328" s="813"/>
      <c r="B328" s="814"/>
      <c r="C328" s="814"/>
      <c r="D328" s="814"/>
      <c r="E328" s="814"/>
      <c r="F328" s="815"/>
      <c r="G328" s="823" t="s">
        <v>725</v>
      </c>
      <c r="H328" s="824"/>
      <c r="I328" s="824"/>
      <c r="J328" s="824"/>
      <c r="K328" s="825"/>
      <c r="L328" s="826"/>
      <c r="M328" s="827"/>
      <c r="N328" s="827"/>
      <c r="O328" s="827"/>
      <c r="P328" s="827"/>
      <c r="Q328" s="827"/>
      <c r="R328" s="827"/>
      <c r="S328" s="827"/>
      <c r="T328" s="827"/>
      <c r="U328" s="827"/>
      <c r="V328" s="827"/>
      <c r="W328" s="827"/>
      <c r="X328" s="828"/>
      <c r="Y328" s="829">
        <v>10</v>
      </c>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149</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3</v>
      </c>
      <c r="AV333" s="853"/>
      <c r="AW333" s="853"/>
      <c r="AX333" s="855"/>
      <c r="AY333">
        <f t="shared" si="11"/>
        <v>2</v>
      </c>
    </row>
    <row r="334" spans="1:51" ht="24.75" customHeight="1" x14ac:dyDescent="0.15">
      <c r="A334" s="813"/>
      <c r="B334" s="814"/>
      <c r="C334" s="814"/>
      <c r="D334" s="814"/>
      <c r="E334" s="814"/>
      <c r="F334" s="815"/>
      <c r="G334" s="816" t="s">
        <v>732</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742</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24.75" customHeight="1" x14ac:dyDescent="0.15">
      <c r="A336" s="813"/>
      <c r="B336" s="814"/>
      <c r="C336" s="814"/>
      <c r="D336" s="814"/>
      <c r="E336" s="814"/>
      <c r="F336" s="815"/>
      <c r="G336" s="837" t="s">
        <v>721</v>
      </c>
      <c r="H336" s="838"/>
      <c r="I336" s="838"/>
      <c r="J336" s="838"/>
      <c r="K336" s="839"/>
      <c r="L336" s="840" t="s">
        <v>721</v>
      </c>
      <c r="M336" s="841"/>
      <c r="N336" s="841"/>
      <c r="O336" s="841"/>
      <c r="P336" s="841"/>
      <c r="Q336" s="841"/>
      <c r="R336" s="841"/>
      <c r="S336" s="841"/>
      <c r="T336" s="841"/>
      <c r="U336" s="841"/>
      <c r="V336" s="841"/>
      <c r="W336" s="841"/>
      <c r="X336" s="842"/>
      <c r="Y336" s="843">
        <v>62</v>
      </c>
      <c r="Z336" s="844"/>
      <c r="AA336" s="844"/>
      <c r="AB336" s="845"/>
      <c r="AC336" s="837" t="s">
        <v>721</v>
      </c>
      <c r="AD336" s="838"/>
      <c r="AE336" s="838"/>
      <c r="AF336" s="838"/>
      <c r="AG336" s="839"/>
      <c r="AH336" s="840" t="s">
        <v>721</v>
      </c>
      <c r="AI336" s="841"/>
      <c r="AJ336" s="841"/>
      <c r="AK336" s="841"/>
      <c r="AL336" s="841"/>
      <c r="AM336" s="841"/>
      <c r="AN336" s="841"/>
      <c r="AO336" s="841"/>
      <c r="AP336" s="841"/>
      <c r="AQ336" s="841"/>
      <c r="AR336" s="841"/>
      <c r="AS336" s="841"/>
      <c r="AT336" s="842"/>
      <c r="AU336" s="843">
        <v>1</v>
      </c>
      <c r="AV336" s="844"/>
      <c r="AW336" s="844"/>
      <c r="AX336" s="846"/>
      <c r="AY336">
        <f t="shared" si="12"/>
        <v>2</v>
      </c>
    </row>
    <row r="337" spans="1:51" ht="24.75"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2</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x14ac:dyDescent="0.1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62</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1</v>
      </c>
      <c r="AV346" s="853"/>
      <c r="AW346" s="853"/>
      <c r="AX346" s="855"/>
      <c r="AY346">
        <f t="shared" si="13"/>
        <v>2</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657</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308</v>
      </c>
      <c r="AM360" s="860"/>
      <c r="AN360" s="860"/>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306</v>
      </c>
      <c r="AD365" s="862"/>
      <c r="AE365" s="862"/>
      <c r="AF365" s="862"/>
      <c r="AG365" s="862"/>
      <c r="AH365" s="863" t="s">
        <v>326</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3" t="s">
        <v>743</v>
      </c>
      <c r="D366" s="874"/>
      <c r="E366" s="874"/>
      <c r="F366" s="874"/>
      <c r="G366" s="874"/>
      <c r="H366" s="874"/>
      <c r="I366" s="874"/>
      <c r="J366" s="875">
        <v>2010701023536</v>
      </c>
      <c r="K366" s="876"/>
      <c r="L366" s="876"/>
      <c r="M366" s="876"/>
      <c r="N366" s="876"/>
      <c r="O366" s="876"/>
      <c r="P366" s="877" t="s">
        <v>744</v>
      </c>
      <c r="Q366" s="878"/>
      <c r="R366" s="878"/>
      <c r="S366" s="878"/>
      <c r="T366" s="878"/>
      <c r="U366" s="878"/>
      <c r="V366" s="878"/>
      <c r="W366" s="878"/>
      <c r="X366" s="878"/>
      <c r="Y366" s="879">
        <v>80</v>
      </c>
      <c r="Z366" s="880"/>
      <c r="AA366" s="880"/>
      <c r="AB366" s="881"/>
      <c r="AC366" s="882" t="s">
        <v>338</v>
      </c>
      <c r="AD366" s="883"/>
      <c r="AE366" s="883"/>
      <c r="AF366" s="883"/>
      <c r="AG366" s="883"/>
      <c r="AH366" s="866" t="s">
        <v>745</v>
      </c>
      <c r="AI366" s="867"/>
      <c r="AJ366" s="867"/>
      <c r="AK366" s="867"/>
      <c r="AL366" s="868" t="s">
        <v>745</v>
      </c>
      <c r="AM366" s="869"/>
      <c r="AN366" s="869"/>
      <c r="AO366" s="870"/>
      <c r="AP366" s="871" t="s">
        <v>746</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306</v>
      </c>
      <c r="AD398" s="862"/>
      <c r="AE398" s="862"/>
      <c r="AF398" s="862"/>
      <c r="AG398" s="862"/>
      <c r="AH398" s="863" t="s">
        <v>326</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43.5" customHeight="1" x14ac:dyDescent="0.15">
      <c r="A399" s="872">
        <v>1</v>
      </c>
      <c r="B399" s="872">
        <v>1</v>
      </c>
      <c r="C399" s="873" t="s">
        <v>747</v>
      </c>
      <c r="D399" s="874"/>
      <c r="E399" s="874"/>
      <c r="F399" s="874"/>
      <c r="G399" s="874"/>
      <c r="H399" s="874"/>
      <c r="I399" s="874"/>
      <c r="J399" s="875">
        <v>6010001030403</v>
      </c>
      <c r="K399" s="876"/>
      <c r="L399" s="876"/>
      <c r="M399" s="876"/>
      <c r="N399" s="876"/>
      <c r="O399" s="876"/>
      <c r="P399" s="877" t="s">
        <v>748</v>
      </c>
      <c r="Q399" s="878"/>
      <c r="R399" s="878"/>
      <c r="S399" s="878"/>
      <c r="T399" s="878"/>
      <c r="U399" s="878"/>
      <c r="V399" s="878"/>
      <c r="W399" s="878"/>
      <c r="X399" s="878"/>
      <c r="Y399" s="879">
        <v>199</v>
      </c>
      <c r="Z399" s="880"/>
      <c r="AA399" s="880"/>
      <c r="AB399" s="881"/>
      <c r="AC399" s="882" t="s">
        <v>332</v>
      </c>
      <c r="AD399" s="883"/>
      <c r="AE399" s="883"/>
      <c r="AF399" s="883"/>
      <c r="AG399" s="883"/>
      <c r="AH399" s="866">
        <v>2</v>
      </c>
      <c r="AI399" s="867"/>
      <c r="AJ399" s="867"/>
      <c r="AK399" s="867"/>
      <c r="AL399" s="868">
        <v>73.2</v>
      </c>
      <c r="AM399" s="869"/>
      <c r="AN399" s="869"/>
      <c r="AO399" s="870"/>
      <c r="AP399" s="871" t="s">
        <v>746</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306</v>
      </c>
      <c r="AD431" s="862"/>
      <c r="AE431" s="862"/>
      <c r="AF431" s="862"/>
      <c r="AG431" s="862"/>
      <c r="AH431" s="863" t="s">
        <v>326</v>
      </c>
      <c r="AI431" s="861"/>
      <c r="AJ431" s="861"/>
      <c r="AK431" s="861"/>
      <c r="AL431" s="861" t="s">
        <v>19</v>
      </c>
      <c r="AM431" s="861"/>
      <c r="AN431" s="861"/>
      <c r="AO431" s="865"/>
      <c r="AP431" s="886" t="s">
        <v>275</v>
      </c>
      <c r="AQ431" s="886"/>
      <c r="AR431" s="886"/>
      <c r="AS431" s="886"/>
      <c r="AT431" s="886"/>
      <c r="AU431" s="886"/>
      <c r="AV431" s="886"/>
      <c r="AW431" s="886"/>
      <c r="AX431" s="886"/>
      <c r="AY431">
        <f>$AY$429</f>
        <v>1</v>
      </c>
    </row>
    <row r="432" spans="1:51" ht="45" customHeight="1" x14ac:dyDescent="0.15">
      <c r="A432" s="872">
        <v>1</v>
      </c>
      <c r="B432" s="872">
        <v>1</v>
      </c>
      <c r="C432" s="873" t="s">
        <v>747</v>
      </c>
      <c r="D432" s="874"/>
      <c r="E432" s="874"/>
      <c r="F432" s="874"/>
      <c r="G432" s="874"/>
      <c r="H432" s="874"/>
      <c r="I432" s="874"/>
      <c r="J432" s="875">
        <v>6010001030403</v>
      </c>
      <c r="K432" s="876"/>
      <c r="L432" s="876"/>
      <c r="M432" s="876"/>
      <c r="N432" s="876"/>
      <c r="O432" s="876"/>
      <c r="P432" s="877" t="s">
        <v>749</v>
      </c>
      <c r="Q432" s="878"/>
      <c r="R432" s="878"/>
      <c r="S432" s="878"/>
      <c r="T432" s="878"/>
      <c r="U432" s="878"/>
      <c r="V432" s="878"/>
      <c r="W432" s="878"/>
      <c r="X432" s="878"/>
      <c r="Y432" s="879">
        <v>117</v>
      </c>
      <c r="Z432" s="880"/>
      <c r="AA432" s="880"/>
      <c r="AB432" s="881"/>
      <c r="AC432" s="882" t="s">
        <v>332</v>
      </c>
      <c r="AD432" s="883"/>
      <c r="AE432" s="883"/>
      <c r="AF432" s="883"/>
      <c r="AG432" s="883"/>
      <c r="AH432" s="866">
        <v>1</v>
      </c>
      <c r="AI432" s="867"/>
      <c r="AJ432" s="867"/>
      <c r="AK432" s="867"/>
      <c r="AL432" s="868">
        <v>87.7</v>
      </c>
      <c r="AM432" s="869"/>
      <c r="AN432" s="869"/>
      <c r="AO432" s="870"/>
      <c r="AP432" s="871" t="s">
        <v>746</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306</v>
      </c>
      <c r="AD464" s="862"/>
      <c r="AE464" s="862"/>
      <c r="AF464" s="862"/>
      <c r="AG464" s="862"/>
      <c r="AH464" s="863" t="s">
        <v>326</v>
      </c>
      <c r="AI464" s="861"/>
      <c r="AJ464" s="861"/>
      <c r="AK464" s="861"/>
      <c r="AL464" s="861" t="s">
        <v>19</v>
      </c>
      <c r="AM464" s="861"/>
      <c r="AN464" s="861"/>
      <c r="AO464" s="865"/>
      <c r="AP464" s="886" t="s">
        <v>275</v>
      </c>
      <c r="AQ464" s="886"/>
      <c r="AR464" s="886"/>
      <c r="AS464" s="886"/>
      <c r="AT464" s="886"/>
      <c r="AU464" s="886"/>
      <c r="AV464" s="886"/>
      <c r="AW464" s="886"/>
      <c r="AX464" s="886"/>
      <c r="AY464">
        <f>$AY$462</f>
        <v>1</v>
      </c>
    </row>
    <row r="465" spans="1:51" ht="57" customHeight="1" x14ac:dyDescent="0.15">
      <c r="A465" s="872">
        <v>1</v>
      </c>
      <c r="B465" s="872">
        <v>1</v>
      </c>
      <c r="C465" s="873" t="s">
        <v>750</v>
      </c>
      <c r="D465" s="874"/>
      <c r="E465" s="874"/>
      <c r="F465" s="874"/>
      <c r="G465" s="874"/>
      <c r="H465" s="874"/>
      <c r="I465" s="874"/>
      <c r="J465" s="875">
        <v>6011401007346</v>
      </c>
      <c r="K465" s="876"/>
      <c r="L465" s="876"/>
      <c r="M465" s="876"/>
      <c r="N465" s="876"/>
      <c r="O465" s="876"/>
      <c r="P465" s="877" t="s">
        <v>751</v>
      </c>
      <c r="Q465" s="878"/>
      <c r="R465" s="878"/>
      <c r="S465" s="878"/>
      <c r="T465" s="878"/>
      <c r="U465" s="878"/>
      <c r="V465" s="878"/>
      <c r="W465" s="878"/>
      <c r="X465" s="878"/>
      <c r="Y465" s="879">
        <v>3</v>
      </c>
      <c r="Z465" s="880"/>
      <c r="AA465" s="880"/>
      <c r="AB465" s="881"/>
      <c r="AC465" s="882" t="s">
        <v>338</v>
      </c>
      <c r="AD465" s="883"/>
      <c r="AE465" s="883"/>
      <c r="AF465" s="883"/>
      <c r="AG465" s="883"/>
      <c r="AH465" s="866" t="s">
        <v>745</v>
      </c>
      <c r="AI465" s="867"/>
      <c r="AJ465" s="867"/>
      <c r="AK465" s="867"/>
      <c r="AL465" s="868" t="s">
        <v>745</v>
      </c>
      <c r="AM465" s="869"/>
      <c r="AN465" s="869"/>
      <c r="AO465" s="870"/>
      <c r="AP465" s="871" t="s">
        <v>746</v>
      </c>
      <c r="AQ465" s="871"/>
      <c r="AR465" s="871"/>
      <c r="AS465" s="871"/>
      <c r="AT465" s="871"/>
      <c r="AU465" s="871"/>
      <c r="AV465" s="871"/>
      <c r="AW465" s="871"/>
      <c r="AX465" s="871"/>
      <c r="AY465">
        <f>$AY$462</f>
        <v>1</v>
      </c>
    </row>
    <row r="466" spans="1:51" ht="30" hidden="1" customHeight="1" x14ac:dyDescent="0.15">
      <c r="A466" s="872">
        <v>2</v>
      </c>
      <c r="B466" s="872">
        <v>1</v>
      </c>
      <c r="C466" s="873"/>
      <c r="D466" s="874"/>
      <c r="E466" s="874"/>
      <c r="F466" s="874"/>
      <c r="G466" s="874"/>
      <c r="H466" s="874"/>
      <c r="I466" s="874"/>
      <c r="J466" s="875"/>
      <c r="K466" s="876"/>
      <c r="L466" s="876"/>
      <c r="M466" s="876"/>
      <c r="N466" s="876"/>
      <c r="O466" s="876"/>
      <c r="P466" s="877"/>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306</v>
      </c>
      <c r="AD497" s="862"/>
      <c r="AE497" s="862"/>
      <c r="AF497" s="862"/>
      <c r="AG497" s="862"/>
      <c r="AH497" s="863" t="s">
        <v>326</v>
      </c>
      <c r="AI497" s="861"/>
      <c r="AJ497" s="861"/>
      <c r="AK497" s="861"/>
      <c r="AL497" s="861" t="s">
        <v>19</v>
      </c>
      <c r="AM497" s="861"/>
      <c r="AN497" s="861"/>
      <c r="AO497" s="865"/>
      <c r="AP497" s="886" t="s">
        <v>275</v>
      </c>
      <c r="AQ497" s="886"/>
      <c r="AR497" s="886"/>
      <c r="AS497" s="886"/>
      <c r="AT497" s="886"/>
      <c r="AU497" s="886"/>
      <c r="AV497" s="886"/>
      <c r="AW497" s="886"/>
      <c r="AX497" s="886"/>
      <c r="AY497">
        <f>$AY$495</f>
        <v>1</v>
      </c>
    </row>
    <row r="498" spans="1:51" ht="42.75" customHeight="1" x14ac:dyDescent="0.15">
      <c r="A498" s="872">
        <v>1</v>
      </c>
      <c r="B498" s="872">
        <v>1</v>
      </c>
      <c r="C498" s="873" t="s">
        <v>733</v>
      </c>
      <c r="D498" s="874"/>
      <c r="E498" s="874"/>
      <c r="F498" s="874"/>
      <c r="G498" s="874"/>
      <c r="H498" s="874"/>
      <c r="I498" s="874"/>
      <c r="J498" s="875">
        <v>9010001144299</v>
      </c>
      <c r="K498" s="876"/>
      <c r="L498" s="876"/>
      <c r="M498" s="876"/>
      <c r="N498" s="876"/>
      <c r="O498" s="876"/>
      <c r="P498" s="877" t="s">
        <v>734</v>
      </c>
      <c r="Q498" s="878"/>
      <c r="R498" s="878"/>
      <c r="S498" s="878"/>
      <c r="T498" s="878"/>
      <c r="U498" s="878"/>
      <c r="V498" s="878"/>
      <c r="W498" s="878"/>
      <c r="X498" s="878"/>
      <c r="Y498" s="879">
        <v>62</v>
      </c>
      <c r="Z498" s="880"/>
      <c r="AA498" s="880"/>
      <c r="AB498" s="881"/>
      <c r="AC498" s="882" t="s">
        <v>338</v>
      </c>
      <c r="AD498" s="883"/>
      <c r="AE498" s="883"/>
      <c r="AF498" s="883"/>
      <c r="AG498" s="883"/>
      <c r="AH498" s="879" t="s">
        <v>363</v>
      </c>
      <c r="AI498" s="880"/>
      <c r="AJ498" s="880"/>
      <c r="AK498" s="881"/>
      <c r="AL498" s="879" t="s">
        <v>363</v>
      </c>
      <c r="AM498" s="880"/>
      <c r="AN498" s="880"/>
      <c r="AO498" s="881"/>
      <c r="AP498" s="871" t="s">
        <v>363</v>
      </c>
      <c r="AQ498" s="871"/>
      <c r="AR498" s="871"/>
      <c r="AS498" s="871"/>
      <c r="AT498" s="871"/>
      <c r="AU498" s="871"/>
      <c r="AV498" s="871"/>
      <c r="AW498" s="871"/>
      <c r="AX498" s="871"/>
      <c r="AY498">
        <f>$AY$495</f>
        <v>1</v>
      </c>
    </row>
    <row r="499" spans="1:51" ht="30" customHeight="1" x14ac:dyDescent="0.15">
      <c r="A499" s="872">
        <v>2</v>
      </c>
      <c r="B499" s="872">
        <v>1</v>
      </c>
      <c r="C499" s="873" t="s">
        <v>752</v>
      </c>
      <c r="D499" s="874"/>
      <c r="E499" s="874"/>
      <c r="F499" s="874"/>
      <c r="G499" s="874"/>
      <c r="H499" s="874"/>
      <c r="I499" s="874"/>
      <c r="J499" s="875">
        <v>8120001060882</v>
      </c>
      <c r="K499" s="876"/>
      <c r="L499" s="876"/>
      <c r="M499" s="876"/>
      <c r="N499" s="876"/>
      <c r="O499" s="876"/>
      <c r="P499" s="877" t="s">
        <v>753</v>
      </c>
      <c r="Q499" s="878"/>
      <c r="R499" s="878"/>
      <c r="S499" s="878"/>
      <c r="T499" s="878"/>
      <c r="U499" s="878"/>
      <c r="V499" s="878"/>
      <c r="W499" s="878"/>
      <c r="X499" s="878"/>
      <c r="Y499" s="879">
        <v>15</v>
      </c>
      <c r="Z499" s="880"/>
      <c r="AA499" s="880"/>
      <c r="AB499" s="881"/>
      <c r="AC499" s="882" t="s">
        <v>338</v>
      </c>
      <c r="AD499" s="883"/>
      <c r="AE499" s="883"/>
      <c r="AF499" s="883"/>
      <c r="AG499" s="883"/>
      <c r="AH499" s="866" t="s">
        <v>745</v>
      </c>
      <c r="AI499" s="867"/>
      <c r="AJ499" s="867"/>
      <c r="AK499" s="867"/>
      <c r="AL499" s="868" t="s">
        <v>745</v>
      </c>
      <c r="AM499" s="869"/>
      <c r="AN499" s="869"/>
      <c r="AO499" s="870"/>
      <c r="AP499" s="871"/>
      <c r="AQ499" s="871"/>
      <c r="AR499" s="871"/>
      <c r="AS499" s="871"/>
      <c r="AT499" s="871"/>
      <c r="AU499" s="871"/>
      <c r="AV499" s="871"/>
      <c r="AW499" s="871"/>
      <c r="AX499" s="871"/>
      <c r="AY499">
        <f>COUNTA($C$499)</f>
        <v>1</v>
      </c>
    </row>
    <row r="500" spans="1:51" ht="30" customHeight="1" x14ac:dyDescent="0.15">
      <c r="A500" s="872">
        <v>3</v>
      </c>
      <c r="B500" s="872">
        <v>1</v>
      </c>
      <c r="C500" s="873" t="s">
        <v>758</v>
      </c>
      <c r="D500" s="874"/>
      <c r="E500" s="874"/>
      <c r="F500" s="874"/>
      <c r="G500" s="874"/>
      <c r="H500" s="874"/>
      <c r="I500" s="874"/>
      <c r="J500" s="875">
        <v>2010701031142</v>
      </c>
      <c r="K500" s="876"/>
      <c r="L500" s="876"/>
      <c r="M500" s="876"/>
      <c r="N500" s="876"/>
      <c r="O500" s="876"/>
      <c r="P500" s="877" t="s">
        <v>756</v>
      </c>
      <c r="Q500" s="878"/>
      <c r="R500" s="878"/>
      <c r="S500" s="878"/>
      <c r="T500" s="878"/>
      <c r="U500" s="878"/>
      <c r="V500" s="878"/>
      <c r="W500" s="878"/>
      <c r="X500" s="878"/>
      <c r="Y500" s="879">
        <v>5</v>
      </c>
      <c r="Z500" s="880"/>
      <c r="AA500" s="880"/>
      <c r="AB500" s="881"/>
      <c r="AC500" s="882" t="s">
        <v>338</v>
      </c>
      <c r="AD500" s="883"/>
      <c r="AE500" s="883"/>
      <c r="AF500" s="883"/>
      <c r="AG500" s="883"/>
      <c r="AH500" s="884" t="s">
        <v>745</v>
      </c>
      <c r="AI500" s="885"/>
      <c r="AJ500" s="885"/>
      <c r="AK500" s="885"/>
      <c r="AL500" s="868" t="s">
        <v>745</v>
      </c>
      <c r="AM500" s="869"/>
      <c r="AN500" s="869"/>
      <c r="AO500" s="870"/>
      <c r="AP500" s="871" t="s">
        <v>363</v>
      </c>
      <c r="AQ500" s="871"/>
      <c r="AR500" s="871"/>
      <c r="AS500" s="871"/>
      <c r="AT500" s="871"/>
      <c r="AU500" s="871"/>
      <c r="AV500" s="871"/>
      <c r="AW500" s="871"/>
      <c r="AX500" s="871"/>
      <c r="AY500">
        <f>COUNTA($C$500)</f>
        <v>1</v>
      </c>
    </row>
    <row r="501" spans="1:51" ht="47.25" customHeight="1" x14ac:dyDescent="0.15">
      <c r="A501" s="872">
        <v>4</v>
      </c>
      <c r="B501" s="872">
        <v>1</v>
      </c>
      <c r="C501" s="873" t="s">
        <v>757</v>
      </c>
      <c r="D501" s="874"/>
      <c r="E501" s="874"/>
      <c r="F501" s="874"/>
      <c r="G501" s="874"/>
      <c r="H501" s="874"/>
      <c r="I501" s="874"/>
      <c r="J501" s="875"/>
      <c r="K501" s="876"/>
      <c r="L501" s="876"/>
      <c r="M501" s="876"/>
      <c r="N501" s="876"/>
      <c r="O501" s="876"/>
      <c r="P501" s="877" t="s">
        <v>759</v>
      </c>
      <c r="Q501" s="878"/>
      <c r="R501" s="878"/>
      <c r="S501" s="878"/>
      <c r="T501" s="878"/>
      <c r="U501" s="878"/>
      <c r="V501" s="878"/>
      <c r="W501" s="878"/>
      <c r="X501" s="878"/>
      <c r="Y501" s="879">
        <v>3</v>
      </c>
      <c r="Z501" s="880"/>
      <c r="AA501" s="880"/>
      <c r="AB501" s="881"/>
      <c r="AC501" s="882" t="s">
        <v>338</v>
      </c>
      <c r="AD501" s="883"/>
      <c r="AE501" s="883"/>
      <c r="AF501" s="883"/>
      <c r="AG501" s="883"/>
      <c r="AH501" s="884" t="s">
        <v>745</v>
      </c>
      <c r="AI501" s="885"/>
      <c r="AJ501" s="885"/>
      <c r="AK501" s="885"/>
      <c r="AL501" s="868" t="s">
        <v>745</v>
      </c>
      <c r="AM501" s="869"/>
      <c r="AN501" s="869"/>
      <c r="AO501" s="870"/>
      <c r="AP501" s="871" t="s">
        <v>363</v>
      </c>
      <c r="AQ501" s="871"/>
      <c r="AR501" s="871"/>
      <c r="AS501" s="871"/>
      <c r="AT501" s="871"/>
      <c r="AU501" s="871"/>
      <c r="AV501" s="871"/>
      <c r="AW501" s="871"/>
      <c r="AX501" s="871"/>
      <c r="AY501">
        <f>COUNTA($C$501)</f>
        <v>1</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306</v>
      </c>
      <c r="AD530" s="862"/>
      <c r="AE530" s="862"/>
      <c r="AF530" s="862"/>
      <c r="AG530" s="862"/>
      <c r="AH530" s="863" t="s">
        <v>326</v>
      </c>
      <c r="AI530" s="861"/>
      <c r="AJ530" s="861"/>
      <c r="AK530" s="861"/>
      <c r="AL530" s="861" t="s">
        <v>19</v>
      </c>
      <c r="AM530" s="861"/>
      <c r="AN530" s="861"/>
      <c r="AO530" s="865"/>
      <c r="AP530" s="886" t="s">
        <v>275</v>
      </c>
      <c r="AQ530" s="886"/>
      <c r="AR530" s="886"/>
      <c r="AS530" s="886"/>
      <c r="AT530" s="886"/>
      <c r="AU530" s="886"/>
      <c r="AV530" s="886"/>
      <c r="AW530" s="886"/>
      <c r="AX530" s="886"/>
      <c r="AY530">
        <f>$AY$528</f>
        <v>1</v>
      </c>
    </row>
    <row r="531" spans="1:51" ht="30" customHeight="1" x14ac:dyDescent="0.15">
      <c r="A531" s="872">
        <v>1</v>
      </c>
      <c r="B531" s="872">
        <v>1</v>
      </c>
      <c r="C531" s="873" t="s">
        <v>754</v>
      </c>
      <c r="D531" s="874"/>
      <c r="E531" s="874"/>
      <c r="F531" s="874"/>
      <c r="G531" s="874"/>
      <c r="H531" s="874"/>
      <c r="I531" s="874"/>
      <c r="J531" s="875"/>
      <c r="K531" s="876"/>
      <c r="L531" s="876"/>
      <c r="M531" s="876"/>
      <c r="N531" s="876"/>
      <c r="O531" s="876"/>
      <c r="P531" s="877" t="s">
        <v>755</v>
      </c>
      <c r="Q531" s="878"/>
      <c r="R531" s="878"/>
      <c r="S531" s="878"/>
      <c r="T531" s="878"/>
      <c r="U531" s="878"/>
      <c r="V531" s="878"/>
      <c r="W531" s="878"/>
      <c r="X531" s="878"/>
      <c r="Y531" s="879" t="s">
        <v>745</v>
      </c>
      <c r="Z531" s="880"/>
      <c r="AA531" s="880"/>
      <c r="AB531" s="881"/>
      <c r="AC531" s="882" t="s">
        <v>338</v>
      </c>
      <c r="AD531" s="883"/>
      <c r="AE531" s="883"/>
      <c r="AF531" s="883"/>
      <c r="AG531" s="883"/>
      <c r="AH531" s="866" t="s">
        <v>745</v>
      </c>
      <c r="AI531" s="867"/>
      <c r="AJ531" s="867"/>
      <c r="AK531" s="867"/>
      <c r="AL531" s="868" t="s">
        <v>745</v>
      </c>
      <c r="AM531" s="869"/>
      <c r="AN531" s="869"/>
      <c r="AO531" s="870"/>
      <c r="AP531" s="871" t="s">
        <v>363</v>
      </c>
      <c r="AQ531" s="871"/>
      <c r="AR531" s="871"/>
      <c r="AS531" s="871"/>
      <c r="AT531" s="871"/>
      <c r="AU531" s="871"/>
      <c r="AV531" s="871"/>
      <c r="AW531" s="871"/>
      <c r="AX531" s="871"/>
      <c r="AY531">
        <f>$AY$528</f>
        <v>1</v>
      </c>
    </row>
    <row r="532" spans="1:51" ht="30" customHeight="1" x14ac:dyDescent="0.15">
      <c r="A532" s="872">
        <v>2</v>
      </c>
      <c r="B532" s="872">
        <v>1</v>
      </c>
      <c r="C532" s="873" t="s">
        <v>812</v>
      </c>
      <c r="D532" s="874"/>
      <c r="E532" s="874"/>
      <c r="F532" s="874"/>
      <c r="G532" s="874"/>
      <c r="H532" s="874"/>
      <c r="I532" s="874"/>
      <c r="J532" s="875">
        <v>2030001124446</v>
      </c>
      <c r="K532" s="876"/>
      <c r="L532" s="876"/>
      <c r="M532" s="876"/>
      <c r="N532" s="876"/>
      <c r="O532" s="876"/>
      <c r="P532" s="877" t="s">
        <v>741</v>
      </c>
      <c r="Q532" s="878"/>
      <c r="R532" s="878"/>
      <c r="S532" s="878"/>
      <c r="T532" s="878"/>
      <c r="U532" s="878"/>
      <c r="V532" s="878"/>
      <c r="W532" s="878"/>
      <c r="X532" s="878"/>
      <c r="Y532" s="879" t="s">
        <v>363</v>
      </c>
      <c r="Z532" s="880"/>
      <c r="AA532" s="880"/>
      <c r="AB532" s="881"/>
      <c r="AC532" s="882" t="s">
        <v>338</v>
      </c>
      <c r="AD532" s="883"/>
      <c r="AE532" s="883"/>
      <c r="AF532" s="883"/>
      <c r="AG532" s="883"/>
      <c r="AH532" s="879" t="s">
        <v>363</v>
      </c>
      <c r="AI532" s="880"/>
      <c r="AJ532" s="880"/>
      <c r="AK532" s="881"/>
      <c r="AL532" s="879" t="s">
        <v>363</v>
      </c>
      <c r="AM532" s="880"/>
      <c r="AN532" s="880"/>
      <c r="AO532" s="881"/>
      <c r="AP532" s="871" t="s">
        <v>363</v>
      </c>
      <c r="AQ532" s="871"/>
      <c r="AR532" s="871"/>
      <c r="AS532" s="871"/>
      <c r="AT532" s="871"/>
      <c r="AU532" s="871"/>
      <c r="AV532" s="871"/>
      <c r="AW532" s="871"/>
      <c r="AX532" s="871"/>
      <c r="AY532">
        <f>COUNTA($C$532)</f>
        <v>1</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306</v>
      </c>
      <c r="AD563" s="862"/>
      <c r="AE563" s="862"/>
      <c r="AF563" s="862"/>
      <c r="AG563" s="862"/>
      <c r="AH563" s="863" t="s">
        <v>326</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306</v>
      </c>
      <c r="AD596" s="862"/>
      <c r="AE596" s="862"/>
      <c r="AF596" s="862"/>
      <c r="AG596" s="862"/>
      <c r="AH596" s="863" t="s">
        <v>326</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658</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308</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302</v>
      </c>
      <c r="AQ630" s="886"/>
      <c r="AR630" s="886"/>
      <c r="AS630" s="886"/>
      <c r="AT630" s="886"/>
      <c r="AU630" s="886"/>
      <c r="AV630" s="886"/>
      <c r="AW630" s="886"/>
      <c r="AX630" s="886"/>
    </row>
    <row r="631" spans="1:51" ht="30" customHeight="1" x14ac:dyDescent="0.15">
      <c r="A631" s="872">
        <v>1</v>
      </c>
      <c r="B631" s="872">
        <v>1</v>
      </c>
      <c r="C631" s="894"/>
      <c r="D631" s="894"/>
      <c r="E631" s="661" t="s">
        <v>746</v>
      </c>
      <c r="F631" s="895"/>
      <c r="G631" s="895"/>
      <c r="H631" s="895"/>
      <c r="I631" s="895"/>
      <c r="J631" s="875"/>
      <c r="K631" s="876"/>
      <c r="L631" s="876"/>
      <c r="M631" s="876"/>
      <c r="N631" s="876"/>
      <c r="O631" s="876"/>
      <c r="P631" s="877" t="s">
        <v>746</v>
      </c>
      <c r="Q631" s="878"/>
      <c r="R631" s="878"/>
      <c r="S631" s="878"/>
      <c r="T631" s="878"/>
      <c r="U631" s="878"/>
      <c r="V631" s="878"/>
      <c r="W631" s="878"/>
      <c r="X631" s="878"/>
      <c r="Y631" s="879" t="s">
        <v>745</v>
      </c>
      <c r="Z631" s="880"/>
      <c r="AA631" s="880"/>
      <c r="AB631" s="881"/>
      <c r="AC631" s="882"/>
      <c r="AD631" s="883"/>
      <c r="AE631" s="883"/>
      <c r="AF631" s="883"/>
      <c r="AG631" s="883"/>
      <c r="AH631" s="884" t="s">
        <v>745</v>
      </c>
      <c r="AI631" s="885"/>
      <c r="AJ631" s="885"/>
      <c r="AK631" s="885"/>
      <c r="AL631" s="868" t="s">
        <v>745</v>
      </c>
      <c r="AM631" s="869"/>
      <c r="AN631" s="869"/>
      <c r="AO631" s="870"/>
      <c r="AP631" s="871" t="s">
        <v>746</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19">
      <formula>IF(RIGHT(TEXT(P14,"0.#"),1)=".",FALSE,TRUE)</formula>
    </cfRule>
    <cfRule type="expression" dxfId="1514" priority="920">
      <formula>IF(RIGHT(TEXT(P14,"0.#"),1)=".",TRUE,FALSE)</formula>
    </cfRule>
  </conditionalFormatting>
  <conditionalFormatting sqref="P18:AX18">
    <cfRule type="expression" dxfId="1513" priority="917">
      <formula>IF(RIGHT(TEXT(P18,"0.#"),1)=".",FALSE,TRUE)</formula>
    </cfRule>
    <cfRule type="expression" dxfId="1512" priority="918">
      <formula>IF(RIGHT(TEXT(P18,"0.#"),1)=".",TRUE,FALSE)</formula>
    </cfRule>
  </conditionalFormatting>
  <conditionalFormatting sqref="Y311">
    <cfRule type="expression" dxfId="1511" priority="915">
      <formula>IF(RIGHT(TEXT(Y311,"0.#"),1)=".",FALSE,TRUE)</formula>
    </cfRule>
    <cfRule type="expression" dxfId="1510" priority="916">
      <formula>IF(RIGHT(TEXT(Y311,"0.#"),1)=".",TRUE,FALSE)</formula>
    </cfRule>
  </conditionalFormatting>
  <conditionalFormatting sqref="Y320">
    <cfRule type="expression" dxfId="1509" priority="913">
      <formula>IF(RIGHT(TEXT(Y320,"0.#"),1)=".",FALSE,TRUE)</formula>
    </cfRule>
    <cfRule type="expression" dxfId="1508" priority="914">
      <formula>IF(RIGHT(TEXT(Y320,"0.#"),1)=".",TRUE,FALSE)</formula>
    </cfRule>
  </conditionalFormatting>
  <conditionalFormatting sqref="Y351:Y358 Y349 Y338:Y345 Y336 Y325:Y332 Y323">
    <cfRule type="expression" dxfId="1507" priority="893">
      <formula>IF(RIGHT(TEXT(Y323,"0.#"),1)=".",FALSE,TRUE)</formula>
    </cfRule>
    <cfRule type="expression" dxfId="1506" priority="894">
      <formula>IF(RIGHT(TEXT(Y323,"0.#"),1)=".",TRUE,FALSE)</formula>
    </cfRule>
  </conditionalFormatting>
  <conditionalFormatting sqref="P16:AQ17 P15:AX15 P13:AX13">
    <cfRule type="expression" dxfId="1505" priority="911">
      <formula>IF(RIGHT(TEXT(P13,"0.#"),1)=".",FALSE,TRUE)</formula>
    </cfRule>
    <cfRule type="expression" dxfId="1504" priority="912">
      <formula>IF(RIGHT(TEXT(P13,"0.#"),1)=".",TRUE,FALSE)</formula>
    </cfRule>
  </conditionalFormatting>
  <conditionalFormatting sqref="P19:AJ19">
    <cfRule type="expression" dxfId="1503" priority="909">
      <formula>IF(RIGHT(TEXT(P19,"0.#"),1)=".",FALSE,TRUE)</formula>
    </cfRule>
    <cfRule type="expression" dxfId="1502" priority="910">
      <formula>IF(RIGHT(TEXT(P19,"0.#"),1)=".",TRUE,FALSE)</formula>
    </cfRule>
  </conditionalFormatting>
  <conditionalFormatting sqref="AE32 AQ32">
    <cfRule type="expression" dxfId="1501" priority="907">
      <formula>IF(RIGHT(TEXT(AE32,"0.#"),1)=".",FALSE,TRUE)</formula>
    </cfRule>
    <cfRule type="expression" dxfId="1500" priority="908">
      <formula>IF(RIGHT(TEXT(AE32,"0.#"),1)=".",TRUE,FALSE)</formula>
    </cfRule>
  </conditionalFormatting>
  <conditionalFormatting sqref="Y312:Y319 Y310">
    <cfRule type="expression" dxfId="1499" priority="905">
      <formula>IF(RIGHT(TEXT(Y310,"0.#"),1)=".",FALSE,TRUE)</formula>
    </cfRule>
    <cfRule type="expression" dxfId="1498" priority="906">
      <formula>IF(RIGHT(TEXT(Y310,"0.#"),1)=".",TRUE,FALSE)</formula>
    </cfRule>
  </conditionalFormatting>
  <conditionalFormatting sqref="AU311">
    <cfRule type="expression" dxfId="1497" priority="903">
      <formula>IF(RIGHT(TEXT(AU311,"0.#"),1)=".",FALSE,TRUE)</formula>
    </cfRule>
    <cfRule type="expression" dxfId="1496" priority="904">
      <formula>IF(RIGHT(TEXT(AU311,"0.#"),1)=".",TRUE,FALSE)</formula>
    </cfRule>
  </conditionalFormatting>
  <conditionalFormatting sqref="AU320">
    <cfRule type="expression" dxfId="1495" priority="901">
      <formula>IF(RIGHT(TEXT(AU320,"0.#"),1)=".",FALSE,TRUE)</formula>
    </cfRule>
    <cfRule type="expression" dxfId="1494" priority="902">
      <formula>IF(RIGHT(TEXT(AU320,"0.#"),1)=".",TRUE,FALSE)</formula>
    </cfRule>
  </conditionalFormatting>
  <conditionalFormatting sqref="AU312:AU319 AU310">
    <cfRule type="expression" dxfId="1493" priority="899">
      <formula>IF(RIGHT(TEXT(AU310,"0.#"),1)=".",FALSE,TRUE)</formula>
    </cfRule>
    <cfRule type="expression" dxfId="1492" priority="900">
      <formula>IF(RIGHT(TEXT(AU310,"0.#"),1)=".",TRUE,FALSE)</formula>
    </cfRule>
  </conditionalFormatting>
  <conditionalFormatting sqref="Y350 Y337 Y324">
    <cfRule type="expression" dxfId="1491" priority="897">
      <formula>IF(RIGHT(TEXT(Y324,"0.#"),1)=".",FALSE,TRUE)</formula>
    </cfRule>
    <cfRule type="expression" dxfId="1490" priority="898">
      <formula>IF(RIGHT(TEXT(Y324,"0.#"),1)=".",TRUE,FALSE)</formula>
    </cfRule>
  </conditionalFormatting>
  <conditionalFormatting sqref="Y359 Y346 Y333">
    <cfRule type="expression" dxfId="1489" priority="895">
      <formula>IF(RIGHT(TEXT(Y333,"0.#"),1)=".",FALSE,TRUE)</formula>
    </cfRule>
    <cfRule type="expression" dxfId="1488" priority="896">
      <formula>IF(RIGHT(TEXT(Y333,"0.#"),1)=".",TRUE,FALSE)</formula>
    </cfRule>
  </conditionalFormatting>
  <conditionalFormatting sqref="AU350 AU337">
    <cfRule type="expression" dxfId="1487" priority="891">
      <formula>IF(RIGHT(TEXT(AU337,"0.#"),1)=".",FALSE,TRUE)</formula>
    </cfRule>
    <cfRule type="expression" dxfId="1486" priority="892">
      <formula>IF(RIGHT(TEXT(AU337,"0.#"),1)=".",TRUE,FALSE)</formula>
    </cfRule>
  </conditionalFormatting>
  <conditionalFormatting sqref="AU359 AU346 AU333">
    <cfRule type="expression" dxfId="1485" priority="889">
      <formula>IF(RIGHT(TEXT(AU333,"0.#"),1)=".",FALSE,TRUE)</formula>
    </cfRule>
    <cfRule type="expression" dxfId="1484" priority="890">
      <formula>IF(RIGHT(TEXT(AU333,"0.#"),1)=".",TRUE,FALSE)</formula>
    </cfRule>
  </conditionalFormatting>
  <conditionalFormatting sqref="AU351:AU358 AU349 AU338:AU345 AU336 AU325:AU332">
    <cfRule type="expression" dxfId="1483" priority="887">
      <formula>IF(RIGHT(TEXT(AU325,"0.#"),1)=".",FALSE,TRUE)</formula>
    </cfRule>
    <cfRule type="expression" dxfId="1482" priority="888">
      <formula>IF(RIGHT(TEXT(AU325,"0.#"),1)=".",TRUE,FALSE)</formula>
    </cfRule>
  </conditionalFormatting>
  <conditionalFormatting sqref="AI32">
    <cfRule type="expression" dxfId="1481" priority="885">
      <formula>IF(RIGHT(TEXT(AI32,"0.#"),1)=".",FALSE,TRUE)</formula>
    </cfRule>
    <cfRule type="expression" dxfId="1480" priority="886">
      <formula>IF(RIGHT(TEXT(AI32,"0.#"),1)=".",TRUE,FALSE)</formula>
    </cfRule>
  </conditionalFormatting>
  <conditionalFormatting sqref="AM32">
    <cfRule type="expression" dxfId="1479" priority="883">
      <formula>IF(RIGHT(TEXT(AM32,"0.#"),1)=".",FALSE,TRUE)</formula>
    </cfRule>
    <cfRule type="expression" dxfId="1478" priority="884">
      <formula>IF(RIGHT(TEXT(AM32,"0.#"),1)=".",TRUE,FALSE)</formula>
    </cfRule>
  </conditionalFormatting>
  <conditionalFormatting sqref="AE33">
    <cfRule type="expression" dxfId="1477" priority="881">
      <formula>IF(RIGHT(TEXT(AE33,"0.#"),1)=".",FALSE,TRUE)</formula>
    </cfRule>
    <cfRule type="expression" dxfId="1476" priority="882">
      <formula>IF(RIGHT(TEXT(AE33,"0.#"),1)=".",TRUE,FALSE)</formula>
    </cfRule>
  </conditionalFormatting>
  <conditionalFormatting sqref="AI33">
    <cfRule type="expression" dxfId="1475" priority="879">
      <formula>IF(RIGHT(TEXT(AI33,"0.#"),1)=".",FALSE,TRUE)</formula>
    </cfRule>
    <cfRule type="expression" dxfId="1474" priority="880">
      <formula>IF(RIGHT(TEXT(AI33,"0.#"),1)=".",TRUE,FALSE)</formula>
    </cfRule>
  </conditionalFormatting>
  <conditionalFormatting sqref="AM33">
    <cfRule type="expression" dxfId="1473" priority="877">
      <formula>IF(RIGHT(TEXT(AM33,"0.#"),1)=".",FALSE,TRUE)</formula>
    </cfRule>
    <cfRule type="expression" dxfId="1472" priority="878">
      <formula>IF(RIGHT(TEXT(AM33,"0.#"),1)=".",TRUE,FALSE)</formula>
    </cfRule>
  </conditionalFormatting>
  <conditionalFormatting sqref="AQ33">
    <cfRule type="expression" dxfId="1471" priority="875">
      <formula>IF(RIGHT(TEXT(AQ33,"0.#"),1)=".",FALSE,TRUE)</formula>
    </cfRule>
    <cfRule type="expression" dxfId="1470" priority="876">
      <formula>IF(RIGHT(TEXT(AQ33,"0.#"),1)=".",TRUE,FALSE)</formula>
    </cfRule>
  </conditionalFormatting>
  <conditionalFormatting sqref="AE210">
    <cfRule type="expression" dxfId="1469" priority="873">
      <formula>IF(RIGHT(TEXT(AE210,"0.#"),1)=".",FALSE,TRUE)</formula>
    </cfRule>
    <cfRule type="expression" dxfId="1468" priority="874">
      <formula>IF(RIGHT(TEXT(AE210,"0.#"),1)=".",TRUE,FALSE)</formula>
    </cfRule>
  </conditionalFormatting>
  <conditionalFormatting sqref="AE211">
    <cfRule type="expression" dxfId="1467" priority="871">
      <formula>IF(RIGHT(TEXT(AE211,"0.#"),1)=".",FALSE,TRUE)</formula>
    </cfRule>
    <cfRule type="expression" dxfId="1466" priority="872">
      <formula>IF(RIGHT(TEXT(AE211,"0.#"),1)=".",TRUE,FALSE)</formula>
    </cfRule>
  </conditionalFormatting>
  <conditionalFormatting sqref="AE212">
    <cfRule type="expression" dxfId="1465" priority="869">
      <formula>IF(RIGHT(TEXT(AE212,"0.#"),1)=".",FALSE,TRUE)</formula>
    </cfRule>
    <cfRule type="expression" dxfId="1464" priority="870">
      <formula>IF(RIGHT(TEXT(AE212,"0.#"),1)=".",TRUE,FALSE)</formula>
    </cfRule>
  </conditionalFormatting>
  <conditionalFormatting sqref="AI212">
    <cfRule type="expression" dxfId="1463" priority="867">
      <formula>IF(RIGHT(TEXT(AI212,"0.#"),1)=".",FALSE,TRUE)</formula>
    </cfRule>
    <cfRule type="expression" dxfId="1462" priority="868">
      <formula>IF(RIGHT(TEXT(AI212,"0.#"),1)=".",TRUE,FALSE)</formula>
    </cfRule>
  </conditionalFormatting>
  <conditionalFormatting sqref="AI211">
    <cfRule type="expression" dxfId="1461" priority="865">
      <formula>IF(RIGHT(TEXT(AI211,"0.#"),1)=".",FALSE,TRUE)</formula>
    </cfRule>
    <cfRule type="expression" dxfId="1460" priority="866">
      <formula>IF(RIGHT(TEXT(AI211,"0.#"),1)=".",TRUE,FALSE)</formula>
    </cfRule>
  </conditionalFormatting>
  <conditionalFormatting sqref="AI210">
    <cfRule type="expression" dxfId="1459" priority="863">
      <formula>IF(RIGHT(TEXT(AI210,"0.#"),1)=".",FALSE,TRUE)</formula>
    </cfRule>
    <cfRule type="expression" dxfId="1458" priority="864">
      <formula>IF(RIGHT(TEXT(AI210,"0.#"),1)=".",TRUE,FALSE)</formula>
    </cfRule>
  </conditionalFormatting>
  <conditionalFormatting sqref="AM210">
    <cfRule type="expression" dxfId="1457" priority="861">
      <formula>IF(RIGHT(TEXT(AM210,"0.#"),1)=".",FALSE,TRUE)</formula>
    </cfRule>
    <cfRule type="expression" dxfId="1456" priority="862">
      <formula>IF(RIGHT(TEXT(AM210,"0.#"),1)=".",TRUE,FALSE)</formula>
    </cfRule>
  </conditionalFormatting>
  <conditionalFormatting sqref="AM211">
    <cfRule type="expression" dxfId="1455" priority="859">
      <formula>IF(RIGHT(TEXT(AM211,"0.#"),1)=".",FALSE,TRUE)</formula>
    </cfRule>
    <cfRule type="expression" dxfId="1454" priority="860">
      <formula>IF(RIGHT(TEXT(AM211,"0.#"),1)=".",TRUE,FALSE)</formula>
    </cfRule>
  </conditionalFormatting>
  <conditionalFormatting sqref="AM212">
    <cfRule type="expression" dxfId="1453" priority="857">
      <formula>IF(RIGHT(TEXT(AM212,"0.#"),1)=".",FALSE,TRUE)</formula>
    </cfRule>
    <cfRule type="expression" dxfId="1452" priority="858">
      <formula>IF(RIGHT(TEXT(AM212,"0.#"),1)=".",TRUE,FALSE)</formula>
    </cfRule>
  </conditionalFormatting>
  <conditionalFormatting sqref="AL368:AO395">
    <cfRule type="expression" dxfId="1451" priority="853">
      <formula>IF(AND(AL368&gt;=0, RIGHT(TEXT(AL368,"0.#"),1)&lt;&gt;"."),TRUE,FALSE)</formula>
    </cfRule>
    <cfRule type="expression" dxfId="1450" priority="854">
      <formula>IF(AND(AL368&gt;=0, RIGHT(TEXT(AL368,"0.#"),1)="."),TRUE,FALSE)</formula>
    </cfRule>
    <cfRule type="expression" dxfId="1449" priority="855">
      <formula>IF(AND(AL368&lt;0, RIGHT(TEXT(AL368,"0.#"),1)&lt;&gt;"."),TRUE,FALSE)</formula>
    </cfRule>
    <cfRule type="expression" dxfId="1448" priority="856">
      <formula>IF(AND(AL368&lt;0, RIGHT(TEXT(AL368,"0.#"),1)="."),TRUE,FALSE)</formula>
    </cfRule>
  </conditionalFormatting>
  <conditionalFormatting sqref="AQ210:AQ212">
    <cfRule type="expression" dxfId="1447" priority="851">
      <formula>IF(RIGHT(TEXT(AQ210,"0.#"),1)=".",FALSE,TRUE)</formula>
    </cfRule>
    <cfRule type="expression" dxfId="1446" priority="852">
      <formula>IF(RIGHT(TEXT(AQ210,"0.#"),1)=".",TRUE,FALSE)</formula>
    </cfRule>
  </conditionalFormatting>
  <conditionalFormatting sqref="AU210:AU212">
    <cfRule type="expression" dxfId="1445" priority="849">
      <formula>IF(RIGHT(TEXT(AU210,"0.#"),1)=".",FALSE,TRUE)</formula>
    </cfRule>
    <cfRule type="expression" dxfId="1444" priority="850">
      <formula>IF(RIGHT(TEXT(AU210,"0.#"),1)=".",TRUE,FALSE)</formula>
    </cfRule>
  </conditionalFormatting>
  <conditionalFormatting sqref="Y368:Y395">
    <cfRule type="expression" dxfId="1443" priority="847">
      <formula>IF(RIGHT(TEXT(Y368,"0.#"),1)=".",FALSE,TRUE)</formula>
    </cfRule>
    <cfRule type="expression" dxfId="1442" priority="848">
      <formula>IF(RIGHT(TEXT(Y368,"0.#"),1)=".",TRUE,FALSE)</formula>
    </cfRule>
  </conditionalFormatting>
  <conditionalFormatting sqref="AL631:AO660">
    <cfRule type="expression" dxfId="1441" priority="843">
      <formula>IF(AND(AL631&gt;=0, RIGHT(TEXT(AL631,"0.#"),1)&lt;&gt;"."),TRUE,FALSE)</formula>
    </cfRule>
    <cfRule type="expression" dxfId="1440" priority="844">
      <formula>IF(AND(AL631&gt;=0, RIGHT(TEXT(AL631,"0.#"),1)="."),TRUE,FALSE)</formula>
    </cfRule>
    <cfRule type="expression" dxfId="1439" priority="845">
      <formula>IF(AND(AL631&lt;0, RIGHT(TEXT(AL631,"0.#"),1)&lt;&gt;"."),TRUE,FALSE)</formula>
    </cfRule>
    <cfRule type="expression" dxfId="1438" priority="846">
      <formula>IF(AND(AL631&lt;0, RIGHT(TEXT(AL631,"0.#"),1)="."),TRUE,FALSE)</formula>
    </cfRule>
  </conditionalFormatting>
  <conditionalFormatting sqref="Y631:Y660">
    <cfRule type="expression" dxfId="1437" priority="841">
      <formula>IF(RIGHT(TEXT(Y631,"0.#"),1)=".",FALSE,TRUE)</formula>
    </cfRule>
    <cfRule type="expression" dxfId="1436" priority="842">
      <formula>IF(RIGHT(TEXT(Y631,"0.#"),1)=".",TRUE,FALSE)</formula>
    </cfRule>
  </conditionalFormatting>
  <conditionalFormatting sqref="AL366:AO367">
    <cfRule type="expression" dxfId="1435" priority="837">
      <formula>IF(AND(AL366&gt;=0, RIGHT(TEXT(AL366,"0.#"),1)&lt;&gt;"."),TRUE,FALSE)</formula>
    </cfRule>
    <cfRule type="expression" dxfId="1434" priority="838">
      <formula>IF(AND(AL366&gt;=0, RIGHT(TEXT(AL366,"0.#"),1)="."),TRUE,FALSE)</formula>
    </cfRule>
    <cfRule type="expression" dxfId="1433" priority="839">
      <formula>IF(AND(AL366&lt;0, RIGHT(TEXT(AL366,"0.#"),1)&lt;&gt;"."),TRUE,FALSE)</formula>
    </cfRule>
    <cfRule type="expression" dxfId="1432" priority="840">
      <formula>IF(AND(AL366&lt;0, RIGHT(TEXT(AL366,"0.#"),1)="."),TRUE,FALSE)</formula>
    </cfRule>
  </conditionalFormatting>
  <conditionalFormatting sqref="Y366:Y367">
    <cfRule type="expression" dxfId="1431" priority="835">
      <formula>IF(RIGHT(TEXT(Y366,"0.#"),1)=".",FALSE,TRUE)</formula>
    </cfRule>
    <cfRule type="expression" dxfId="1430" priority="836">
      <formula>IF(RIGHT(TEXT(Y366,"0.#"),1)=".",TRUE,FALSE)</formula>
    </cfRule>
  </conditionalFormatting>
  <conditionalFormatting sqref="Y401:Y428">
    <cfRule type="expression" dxfId="1429" priority="773">
      <formula>IF(RIGHT(TEXT(Y401,"0.#"),1)=".",FALSE,TRUE)</formula>
    </cfRule>
    <cfRule type="expression" dxfId="1428" priority="774">
      <formula>IF(RIGHT(TEXT(Y401,"0.#"),1)=".",TRUE,FALSE)</formula>
    </cfRule>
  </conditionalFormatting>
  <conditionalFormatting sqref="Y399:Y400">
    <cfRule type="expression" dxfId="1427" priority="767">
      <formula>IF(RIGHT(TEXT(Y399,"0.#"),1)=".",FALSE,TRUE)</formula>
    </cfRule>
    <cfRule type="expression" dxfId="1426" priority="768">
      <formula>IF(RIGHT(TEXT(Y399,"0.#"),1)=".",TRUE,FALSE)</formula>
    </cfRule>
  </conditionalFormatting>
  <conditionalFormatting sqref="Y434:Y461">
    <cfRule type="expression" dxfId="1425" priority="761">
      <formula>IF(RIGHT(TEXT(Y434,"0.#"),1)=".",FALSE,TRUE)</formula>
    </cfRule>
    <cfRule type="expression" dxfId="1424" priority="762">
      <formula>IF(RIGHT(TEXT(Y434,"0.#"),1)=".",TRUE,FALSE)</formula>
    </cfRule>
  </conditionalFormatting>
  <conditionalFormatting sqref="Y432:Y433">
    <cfRule type="expression" dxfId="1423" priority="755">
      <formula>IF(RIGHT(TEXT(Y432,"0.#"),1)=".",FALSE,TRUE)</formula>
    </cfRule>
    <cfRule type="expression" dxfId="1422" priority="756">
      <formula>IF(RIGHT(TEXT(Y432,"0.#"),1)=".",TRUE,FALSE)</formula>
    </cfRule>
  </conditionalFormatting>
  <conditionalFormatting sqref="Y467:Y494">
    <cfRule type="expression" dxfId="1421" priority="749">
      <formula>IF(RIGHT(TEXT(Y467,"0.#"),1)=".",FALSE,TRUE)</formula>
    </cfRule>
    <cfRule type="expression" dxfId="1420" priority="750">
      <formula>IF(RIGHT(TEXT(Y467,"0.#"),1)=".",TRUE,FALSE)</formula>
    </cfRule>
  </conditionalFormatting>
  <conditionalFormatting sqref="Y465:Y466">
    <cfRule type="expression" dxfId="1419" priority="743">
      <formula>IF(RIGHT(TEXT(Y465,"0.#"),1)=".",FALSE,TRUE)</formula>
    </cfRule>
    <cfRule type="expression" dxfId="1418" priority="744">
      <formula>IF(RIGHT(TEXT(Y465,"0.#"),1)=".",TRUE,FALSE)</formula>
    </cfRule>
  </conditionalFormatting>
  <conditionalFormatting sqref="Y500:Y527">
    <cfRule type="expression" dxfId="1417" priority="737">
      <formula>IF(RIGHT(TEXT(Y500,"0.#"),1)=".",FALSE,TRUE)</formula>
    </cfRule>
    <cfRule type="expression" dxfId="1416" priority="738">
      <formula>IF(RIGHT(TEXT(Y500,"0.#"),1)=".",TRUE,FALSE)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9:AO499">
    <cfRule type="expression" dxfId="1329" priority="733">
      <formula>IF(AND(AL499&gt;=0, RIGHT(TEXT(AL499,"0.#"),1)&lt;&gt;"."),TRUE,FALSE)</formula>
    </cfRule>
    <cfRule type="expression" dxfId="1328" priority="734">
      <formula>IF(AND(AL499&gt;=0, RIGHT(TEXT(AL499,"0.#"),1)="."),TRUE,FALSE)</formula>
    </cfRule>
    <cfRule type="expression" dxfId="1327" priority="735">
      <formula>IF(AND(AL499&lt;0, RIGHT(TEXT(AL499,"0.#"),1)&lt;&gt;"."),TRUE,FALSE)</formula>
    </cfRule>
    <cfRule type="expression" dxfId="1326" priority="736">
      <formula>IF(AND(AL499&lt;0, RIGHT(TEXT(AL499,"0.#"),1)="."),TRUE,FALSE)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1">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U324">
    <cfRule type="expression" dxfId="713" priority="13">
      <formula>IF(RIGHT(TEXT(AU324,"0.#"),1)=".",FALSE,TRUE)</formula>
    </cfRule>
    <cfRule type="expression" dxfId="712" priority="14">
      <formula>IF(RIGHT(TEXT(AU324,"0.#"),1)=".",TRUE,FALSE)</formula>
    </cfRule>
  </conditionalFormatting>
  <conditionalFormatting sqref="AU323">
    <cfRule type="expression" dxfId="711" priority="11">
      <formula>IF(RIGHT(TEXT(AU323,"0.#"),1)=".",FALSE,TRUE)</formula>
    </cfRule>
    <cfRule type="expression" dxfId="710" priority="12">
      <formula>IF(RIGHT(TEXT(AU323,"0.#"),1)=".",TRUE,FALSE)</formula>
    </cfRule>
  </conditionalFormatting>
  <conditionalFormatting sqref="Y498">
    <cfRule type="expression" dxfId="709" priority="9">
      <formula>IF(RIGHT(TEXT(Y498,"0.#"),1)=".",FALSE,TRUE)</formula>
    </cfRule>
    <cfRule type="expression" dxfId="708" priority="10">
      <formula>IF(RIGHT(TEXT(Y498,"0.#"),1)=".",TRUE,FALSE)</formula>
    </cfRule>
  </conditionalFormatting>
  <conditionalFormatting sqref="AH498 AL498">
    <cfRule type="expression" dxfId="707" priority="7">
      <formula>IF(RIGHT(TEXT(AH498,"0.#"),1)=".",FALSE,TRUE)</formula>
    </cfRule>
    <cfRule type="expression" dxfId="706" priority="8">
      <formula>IF(RIGHT(TEXT(AH498,"0.#"),1)=".",TRUE,FALSE)</formula>
    </cfRule>
  </conditionalFormatting>
  <conditionalFormatting sqref="Y532">
    <cfRule type="expression" dxfId="705" priority="5">
      <formula>IF(RIGHT(TEXT(Y532,"0.#"),1)=".",FALSE,TRUE)</formula>
    </cfRule>
    <cfRule type="expression" dxfId="704" priority="6">
      <formula>IF(RIGHT(TEXT(Y532,"0.#"),1)=".",TRUE,FALSE)</formula>
    </cfRule>
  </conditionalFormatting>
  <conditionalFormatting sqref="AH532 AL532">
    <cfRule type="expression" dxfId="703" priority="3">
      <formula>IF(RIGHT(TEXT(AH532,"0.#"),1)=".",FALSE,TRUE)</formula>
    </cfRule>
    <cfRule type="expression" dxfId="702" priority="4">
      <formula>IF(RIGHT(TEXT(AH532,"0.#"),1)=".",TRUE,FALSE)</formula>
    </cfRule>
  </conditionalFormatting>
  <conditionalFormatting sqref="Y499">
    <cfRule type="expression" dxfId="701" priority="1">
      <formula>IF(RIGHT(TEXT(Y499,"0.#"),1)=".",FALSE,TRUE)</formula>
    </cfRule>
    <cfRule type="expression" dxfId="700" priority="2">
      <formula>IF(RIGHT(TEXT(Y499,"0.#"),1)=".",TRUE,FALSE)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t="s">
        <v>716</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科学技術・イノベーション</v>
      </c>
      <c r="F10" s="18" t="s">
        <v>112</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1" sqref="AE11:AL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312</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367</v>
      </c>
      <c r="AF2" s="962"/>
      <c r="AG2" s="962"/>
      <c r="AH2" s="899"/>
      <c r="AI2" s="962" t="s">
        <v>463</v>
      </c>
      <c r="AJ2" s="962"/>
      <c r="AK2" s="962"/>
      <c r="AL2" s="899"/>
      <c r="AM2" s="962" t="s">
        <v>464</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8"/>
      <c r="AS3" s="446" t="s">
        <v>224</v>
      </c>
      <c r="AT3" s="447"/>
      <c r="AU3" s="448"/>
      <c r="AV3" s="448"/>
      <c r="AW3" s="339" t="s">
        <v>170</v>
      </c>
      <c r="AX3" s="344"/>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339</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312</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367</v>
      </c>
      <c r="AF9" s="962"/>
      <c r="AG9" s="962"/>
      <c r="AH9" s="899"/>
      <c r="AI9" s="962" t="s">
        <v>463</v>
      </c>
      <c r="AJ9" s="962"/>
      <c r="AK9" s="962"/>
      <c r="AL9" s="899"/>
      <c r="AM9" s="962" t="s">
        <v>464</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8"/>
      <c r="AS10" s="446" t="s">
        <v>224</v>
      </c>
      <c r="AT10" s="447"/>
      <c r="AU10" s="448"/>
      <c r="AV10" s="448"/>
      <c r="AW10" s="339" t="s">
        <v>170</v>
      </c>
      <c r="AX10" s="344"/>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339</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312</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367</v>
      </c>
      <c r="AF16" s="962"/>
      <c r="AG16" s="962"/>
      <c r="AH16" s="899"/>
      <c r="AI16" s="962" t="s">
        <v>463</v>
      </c>
      <c r="AJ16" s="962"/>
      <c r="AK16" s="962"/>
      <c r="AL16" s="899"/>
      <c r="AM16" s="962" t="s">
        <v>464</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8"/>
      <c r="AS17" s="446" t="s">
        <v>224</v>
      </c>
      <c r="AT17" s="447"/>
      <c r="AU17" s="448"/>
      <c r="AV17" s="448"/>
      <c r="AW17" s="339" t="s">
        <v>170</v>
      </c>
      <c r="AX17" s="344"/>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339</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312</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367</v>
      </c>
      <c r="AF23" s="962"/>
      <c r="AG23" s="962"/>
      <c r="AH23" s="899"/>
      <c r="AI23" s="962" t="s">
        <v>463</v>
      </c>
      <c r="AJ23" s="962"/>
      <c r="AK23" s="962"/>
      <c r="AL23" s="899"/>
      <c r="AM23" s="962" t="s">
        <v>464</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8"/>
      <c r="AS24" s="446" t="s">
        <v>224</v>
      </c>
      <c r="AT24" s="447"/>
      <c r="AU24" s="448"/>
      <c r="AV24" s="448"/>
      <c r="AW24" s="339" t="s">
        <v>170</v>
      </c>
      <c r="AX24" s="344"/>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339</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312</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367</v>
      </c>
      <c r="AF30" s="962"/>
      <c r="AG30" s="962"/>
      <c r="AH30" s="899"/>
      <c r="AI30" s="962" t="s">
        <v>463</v>
      </c>
      <c r="AJ30" s="962"/>
      <c r="AK30" s="962"/>
      <c r="AL30" s="899"/>
      <c r="AM30" s="962" t="s">
        <v>464</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8"/>
      <c r="AS31" s="446" t="s">
        <v>224</v>
      </c>
      <c r="AT31" s="447"/>
      <c r="AU31" s="448"/>
      <c r="AV31" s="448"/>
      <c r="AW31" s="339" t="s">
        <v>170</v>
      </c>
      <c r="AX31" s="344"/>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339</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312</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367</v>
      </c>
      <c r="AF37" s="962"/>
      <c r="AG37" s="962"/>
      <c r="AH37" s="899"/>
      <c r="AI37" s="962" t="s">
        <v>463</v>
      </c>
      <c r="AJ37" s="962"/>
      <c r="AK37" s="962"/>
      <c r="AL37" s="899"/>
      <c r="AM37" s="962" t="s">
        <v>464</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8"/>
      <c r="AS38" s="446" t="s">
        <v>224</v>
      </c>
      <c r="AT38" s="447"/>
      <c r="AU38" s="448"/>
      <c r="AV38" s="448"/>
      <c r="AW38" s="339" t="s">
        <v>170</v>
      </c>
      <c r="AX38" s="344"/>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339</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312</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367</v>
      </c>
      <c r="AF44" s="962"/>
      <c r="AG44" s="962"/>
      <c r="AH44" s="899"/>
      <c r="AI44" s="962" t="s">
        <v>463</v>
      </c>
      <c r="AJ44" s="962"/>
      <c r="AK44" s="962"/>
      <c r="AL44" s="899"/>
      <c r="AM44" s="962" t="s">
        <v>464</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8"/>
      <c r="AS45" s="446" t="s">
        <v>224</v>
      </c>
      <c r="AT45" s="447"/>
      <c r="AU45" s="448"/>
      <c r="AV45" s="448"/>
      <c r="AW45" s="339" t="s">
        <v>170</v>
      </c>
      <c r="AX45" s="344"/>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339</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312</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367</v>
      </c>
      <c r="AF51" s="962"/>
      <c r="AG51" s="962"/>
      <c r="AH51" s="899"/>
      <c r="AI51" s="962" t="s">
        <v>463</v>
      </c>
      <c r="AJ51" s="962"/>
      <c r="AK51" s="962"/>
      <c r="AL51" s="899"/>
      <c r="AM51" s="962" t="s">
        <v>464</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8"/>
      <c r="AS52" s="446" t="s">
        <v>224</v>
      </c>
      <c r="AT52" s="447"/>
      <c r="AU52" s="448"/>
      <c r="AV52" s="448"/>
      <c r="AW52" s="339" t="s">
        <v>170</v>
      </c>
      <c r="AX52" s="344"/>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339</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312</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367</v>
      </c>
      <c r="AF58" s="962"/>
      <c r="AG58" s="962"/>
      <c r="AH58" s="899"/>
      <c r="AI58" s="962" t="s">
        <v>463</v>
      </c>
      <c r="AJ58" s="962"/>
      <c r="AK58" s="962"/>
      <c r="AL58" s="899"/>
      <c r="AM58" s="962" t="s">
        <v>464</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8"/>
      <c r="AS59" s="446" t="s">
        <v>224</v>
      </c>
      <c r="AT59" s="447"/>
      <c r="AU59" s="448"/>
      <c r="AV59" s="448"/>
      <c r="AW59" s="339" t="s">
        <v>170</v>
      </c>
      <c r="AX59" s="344"/>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339</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312</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367</v>
      </c>
      <c r="AF65" s="962"/>
      <c r="AG65" s="962"/>
      <c r="AH65" s="899"/>
      <c r="AI65" s="962" t="s">
        <v>463</v>
      </c>
      <c r="AJ65" s="962"/>
      <c r="AK65" s="962"/>
      <c r="AL65" s="899"/>
      <c r="AM65" s="962" t="s">
        <v>464</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8"/>
      <c r="AS66" s="446" t="s">
        <v>224</v>
      </c>
      <c r="AT66" s="447"/>
      <c r="AU66" s="448"/>
      <c r="AV66" s="448"/>
      <c r="AW66" s="339" t="s">
        <v>170</v>
      </c>
      <c r="AX66" s="344"/>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339</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11" sqref="AE11:AL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325</v>
      </c>
      <c r="H2" s="817"/>
      <c r="I2" s="817"/>
      <c r="J2" s="817"/>
      <c r="K2" s="817"/>
      <c r="L2" s="817"/>
      <c r="M2" s="817"/>
      <c r="N2" s="817"/>
      <c r="O2" s="817"/>
      <c r="P2" s="817"/>
      <c r="Q2" s="817"/>
      <c r="R2" s="817"/>
      <c r="S2" s="817"/>
      <c r="T2" s="817"/>
      <c r="U2" s="817"/>
      <c r="V2" s="817"/>
      <c r="W2" s="817"/>
      <c r="X2" s="817"/>
      <c r="Y2" s="817"/>
      <c r="Z2" s="817"/>
      <c r="AA2" s="817"/>
      <c r="AB2" s="818"/>
      <c r="AC2" s="816" t="s">
        <v>327</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11" sqref="AE11:AL1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315</v>
      </c>
      <c r="Z3" s="864"/>
      <c r="AA3" s="864"/>
      <c r="AB3" s="864"/>
      <c r="AC3" s="988" t="s">
        <v>306</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315</v>
      </c>
      <c r="Z36" s="864"/>
      <c r="AA36" s="864"/>
      <c r="AB36" s="864"/>
      <c r="AC36" s="988" t="s">
        <v>306</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315</v>
      </c>
      <c r="Z69" s="864"/>
      <c r="AA69" s="864"/>
      <c r="AB69" s="864"/>
      <c r="AC69" s="988" t="s">
        <v>306</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315</v>
      </c>
      <c r="Z102" s="864"/>
      <c r="AA102" s="864"/>
      <c r="AB102" s="864"/>
      <c r="AC102" s="988" t="s">
        <v>306</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315</v>
      </c>
      <c r="Z135" s="864"/>
      <c r="AA135" s="864"/>
      <c r="AB135" s="864"/>
      <c r="AC135" s="988" t="s">
        <v>306</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315</v>
      </c>
      <c r="Z168" s="864"/>
      <c r="AA168" s="864"/>
      <c r="AB168" s="864"/>
      <c r="AC168" s="988" t="s">
        <v>306</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315</v>
      </c>
      <c r="Z201" s="864"/>
      <c r="AA201" s="864"/>
      <c r="AB201" s="864"/>
      <c r="AC201" s="988" t="s">
        <v>306</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315</v>
      </c>
      <c r="Z234" s="864"/>
      <c r="AA234" s="864"/>
      <c r="AB234" s="864"/>
      <c r="AC234" s="988" t="s">
        <v>306</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315</v>
      </c>
      <c r="Z267" s="864"/>
      <c r="AA267" s="864"/>
      <c r="AB267" s="864"/>
      <c r="AC267" s="988" t="s">
        <v>306</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315</v>
      </c>
      <c r="Z300" s="864"/>
      <c r="AA300" s="864"/>
      <c r="AB300" s="864"/>
      <c r="AC300" s="988" t="s">
        <v>306</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315</v>
      </c>
      <c r="Z333" s="864"/>
      <c r="AA333" s="864"/>
      <c r="AB333" s="864"/>
      <c r="AC333" s="988" t="s">
        <v>306</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315</v>
      </c>
      <c r="Z366" s="864"/>
      <c r="AA366" s="864"/>
      <c r="AB366" s="864"/>
      <c r="AC366" s="988" t="s">
        <v>306</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315</v>
      </c>
      <c r="Z399" s="864"/>
      <c r="AA399" s="864"/>
      <c r="AB399" s="864"/>
      <c r="AC399" s="988" t="s">
        <v>306</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315</v>
      </c>
      <c r="Z432" s="864"/>
      <c r="AA432" s="864"/>
      <c r="AB432" s="864"/>
      <c r="AC432" s="988" t="s">
        <v>306</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315</v>
      </c>
      <c r="Z465" s="864"/>
      <c r="AA465" s="864"/>
      <c r="AB465" s="864"/>
      <c r="AC465" s="988" t="s">
        <v>306</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315</v>
      </c>
      <c r="Z498" s="864"/>
      <c r="AA498" s="864"/>
      <c r="AB498" s="864"/>
      <c r="AC498" s="988" t="s">
        <v>306</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315</v>
      </c>
      <c r="Z531" s="864"/>
      <c r="AA531" s="864"/>
      <c r="AB531" s="864"/>
      <c r="AC531" s="988" t="s">
        <v>306</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315</v>
      </c>
      <c r="Z564" s="864"/>
      <c r="AA564" s="864"/>
      <c r="AB564" s="864"/>
      <c r="AC564" s="988" t="s">
        <v>306</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315</v>
      </c>
      <c r="Z597" s="864"/>
      <c r="AA597" s="864"/>
      <c r="AB597" s="864"/>
      <c r="AC597" s="988" t="s">
        <v>306</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315</v>
      </c>
      <c r="Z630" s="864"/>
      <c r="AA630" s="864"/>
      <c r="AB630" s="864"/>
      <c r="AC630" s="988" t="s">
        <v>306</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315</v>
      </c>
      <c r="Z663" s="864"/>
      <c r="AA663" s="864"/>
      <c r="AB663" s="864"/>
      <c r="AC663" s="988" t="s">
        <v>306</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315</v>
      </c>
      <c r="Z696" s="864"/>
      <c r="AA696" s="864"/>
      <c r="AB696" s="864"/>
      <c r="AC696" s="988" t="s">
        <v>306</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315</v>
      </c>
      <c r="Z729" s="864"/>
      <c r="AA729" s="864"/>
      <c r="AB729" s="864"/>
      <c r="AC729" s="988" t="s">
        <v>306</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315</v>
      </c>
      <c r="Z762" s="864"/>
      <c r="AA762" s="864"/>
      <c r="AB762" s="864"/>
      <c r="AC762" s="988" t="s">
        <v>306</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315</v>
      </c>
      <c r="Z795" s="864"/>
      <c r="AA795" s="864"/>
      <c r="AB795" s="864"/>
      <c r="AC795" s="988" t="s">
        <v>306</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315</v>
      </c>
      <c r="Z828" s="864"/>
      <c r="AA828" s="864"/>
      <c r="AB828" s="864"/>
      <c r="AC828" s="988" t="s">
        <v>306</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315</v>
      </c>
      <c r="Z861" s="864"/>
      <c r="AA861" s="864"/>
      <c r="AB861" s="864"/>
      <c r="AC861" s="988" t="s">
        <v>306</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315</v>
      </c>
      <c r="Z894" s="864"/>
      <c r="AA894" s="864"/>
      <c r="AB894" s="864"/>
      <c r="AC894" s="988" t="s">
        <v>306</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315</v>
      </c>
      <c r="Z927" s="864"/>
      <c r="AA927" s="864"/>
      <c r="AB927" s="864"/>
      <c r="AC927" s="988" t="s">
        <v>306</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315</v>
      </c>
      <c r="Z960" s="864"/>
      <c r="AA960" s="864"/>
      <c r="AB960" s="864"/>
      <c r="AC960" s="988" t="s">
        <v>306</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315</v>
      </c>
      <c r="Z993" s="864"/>
      <c r="AA993" s="864"/>
      <c r="AB993" s="864"/>
      <c r="AC993" s="988" t="s">
        <v>306</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315</v>
      </c>
      <c r="Z1026" s="864"/>
      <c r="AA1026" s="864"/>
      <c r="AB1026" s="864"/>
      <c r="AC1026" s="988" t="s">
        <v>306</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315</v>
      </c>
      <c r="Z1059" s="864"/>
      <c r="AA1059" s="864"/>
      <c r="AB1059" s="864"/>
      <c r="AC1059" s="988" t="s">
        <v>306</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315</v>
      </c>
      <c r="Z1092" s="864"/>
      <c r="AA1092" s="864"/>
      <c r="AB1092" s="864"/>
      <c r="AC1092" s="988" t="s">
        <v>306</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315</v>
      </c>
      <c r="Z1125" s="864"/>
      <c r="AA1125" s="864"/>
      <c r="AB1125" s="864"/>
      <c r="AC1125" s="988" t="s">
        <v>306</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315</v>
      </c>
      <c r="Z1158" s="864"/>
      <c r="AA1158" s="864"/>
      <c r="AB1158" s="864"/>
      <c r="AC1158" s="988" t="s">
        <v>306</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315</v>
      </c>
      <c r="Z1191" s="864"/>
      <c r="AA1191" s="864"/>
      <c r="AB1191" s="864"/>
      <c r="AC1191" s="988" t="s">
        <v>306</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315</v>
      </c>
      <c r="Z1224" s="864"/>
      <c r="AA1224" s="864"/>
      <c r="AB1224" s="864"/>
      <c r="AC1224" s="988" t="s">
        <v>306</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315</v>
      </c>
      <c r="Z1257" s="864"/>
      <c r="AA1257" s="864"/>
      <c r="AB1257" s="864"/>
      <c r="AC1257" s="988" t="s">
        <v>306</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315</v>
      </c>
      <c r="Z1290" s="864"/>
      <c r="AA1290" s="864"/>
      <c r="AB1290" s="864"/>
      <c r="AC1290" s="988" t="s">
        <v>306</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2022-09-01T04:58:31Z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