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40" i="11"/>
  <c r="AY337" i="11"/>
  <c r="AY336" i="11"/>
  <c r="AY321" i="11"/>
  <c r="AY332" i="11" s="1"/>
  <c r="AY398" i="11" l="1"/>
  <c r="AY325" i="11"/>
  <c r="AY329" i="11"/>
  <c r="AY333" i="11"/>
  <c r="AY322" i="11"/>
  <c r="AY326" i="11"/>
  <c r="AY330" i="11"/>
  <c r="AY323" i="11"/>
  <c r="AY327" i="11"/>
  <c r="AY331" i="11"/>
  <c r="AY324" i="11"/>
  <c r="AY328" i="11"/>
  <c r="AY338" i="11"/>
  <c r="AY341"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8" i="11"/>
  <c r="AY176" i="11"/>
  <c r="AY174" i="11"/>
  <c r="AY173" i="11"/>
  <c r="AY179" i="11" s="1"/>
  <c r="AY170" i="11"/>
  <c r="AY172" i="11" s="1"/>
  <c r="AY167" i="11"/>
  <c r="AY169" i="11" s="1"/>
  <c r="AY136" i="11"/>
  <c r="AY138" i="11" s="1"/>
  <c r="AY135" i="11"/>
  <c r="AY134" i="11"/>
  <c r="AY133" i="11"/>
  <c r="AY132" i="11"/>
  <c r="AY139" i="11"/>
  <c r="AY143" i="11" s="1"/>
  <c r="AY166" i="11"/>
  <c r="AY161" i="11"/>
  <c r="AY162" i="11" s="1"/>
  <c r="AY156" i="11"/>
  <c r="AY158" i="11" s="1"/>
  <c r="AY146" i="11"/>
  <c r="AY150" i="11" s="1"/>
  <c r="AY127" i="11"/>
  <c r="AY131" i="11" s="1"/>
  <c r="AY122" i="11"/>
  <c r="AY123" i="11" s="1"/>
  <c r="AY121" i="11"/>
  <c r="AY112" i="11"/>
  <c r="AY120" i="11" s="1"/>
  <c r="AY99" i="11"/>
  <c r="AY101" i="11" s="1"/>
  <c r="AY98" i="11"/>
  <c r="AY102" i="11"/>
  <c r="AY104" i="11" s="1"/>
  <c r="AY198" i="11" l="1"/>
  <c r="AY203" i="11"/>
  <c r="AY207" i="11"/>
  <c r="AY211" i="11"/>
  <c r="AY144" i="11"/>
  <c r="AY128" i="11"/>
  <c r="AY151" i="11"/>
  <c r="AY163" i="11"/>
  <c r="AY140" i="11"/>
  <c r="AY145" i="11"/>
  <c r="AY171" i="11"/>
  <c r="AY113" i="11"/>
  <c r="AY124" i="11"/>
  <c r="AY129" i="11"/>
  <c r="AY155" i="11"/>
  <c r="AY164" i="11"/>
  <c r="AY141" i="11"/>
  <c r="AY117" i="11"/>
  <c r="AY125" i="11"/>
  <c r="AY130" i="11"/>
  <c r="AY142" i="11"/>
  <c r="AY118" i="11"/>
  <c r="AY126" i="11"/>
  <c r="AY177" i="11"/>
  <c r="AY100" i="11"/>
  <c r="AY114" i="11"/>
  <c r="AY152" i="11"/>
  <c r="AY115" i="11"/>
  <c r="AY119" i="11"/>
  <c r="AY153" i="11"/>
  <c r="AY116" i="11"/>
  <c r="AY154" i="11"/>
  <c r="AY175"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90" i="11"/>
  <c r="AY88" i="11"/>
  <c r="AY89" i="11" s="1"/>
  <c r="AY78" i="11"/>
  <c r="AY85" i="11" s="1"/>
  <c r="AY44" i="11"/>
  <c r="AY52" i="11" s="1"/>
  <c r="AY82" i="11" l="1"/>
  <c r="AY86" i="11"/>
  <c r="AY79" i="11"/>
  <c r="AY83" i="11"/>
  <c r="AY87" i="11"/>
  <c r="AY80" i="11"/>
  <c r="AY84" i="11"/>
  <c r="AY9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<sst xmlns="http://schemas.openxmlformats.org/spreadsheetml/2006/main" count="2043" uniqueCount="769">
  <si>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</si>
  <si>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</si>
  <si>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</si>
  <si>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</si>
  <si>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</si>
  <si>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</si>
  <si>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</si>
  <si>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</si>
  <si>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</si>
  <si>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</si>
  <si>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</si>
  <si>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</si>
  <si>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</si>
  <si>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</si>
  <si>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</si>
  <si>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</si>
  <si>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</si>
  <si>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</si>
  <si>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</si>
  <si>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</si>
  <si>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</si>
  <si>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</si>
  <si>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</si>
  <si>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</si>
  <si>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</si>
  <si>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</si>
  <si>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</si>
  <si>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</si>
  <si>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</si>
  <si>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</si>
  <si>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</si>
  <si>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</si>
  <si>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</si>
  <si>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</si>
  <si>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</si>
  <si>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</si>
  <si>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</si>
  <si>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</si>
  <si>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</si>
  <si>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</si>
  <si>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</si>
  <si>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</si>
  <si>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</si>
  <si>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</si>
  <si>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</si>
  <si>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</si>
  <si>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</si>
  <si>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</si>
  <si>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</si>
  <si>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</si>
  <si>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</si>
  <si>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</si>
  <si>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</si>
  <si>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</si>
  <si>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</si>
  <si>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</si>
  <si>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</si>
  <si>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</si>
  <si>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</si>
  <si>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</si>
  <si>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</si>
  <si>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</si>
  <si>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</si>
  <si>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</si>
  <si>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</si>
  <si>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</si>
  <si>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</si>
  <si>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</si>
  <si>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</si>
  <si>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</si>
  <si>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</si>
  <si>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</si>
  <si>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</si>
  <si>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</si>
  <si>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</si>
  <si>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</si>
  <si>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</si>
  <si>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</si>
  <si>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</si>
  <si>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</si>
  <si>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</si>
  <si>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</si>
  <si>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</si>
  <si>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</si>
  <si>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</si>
  <si>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</si>
  <si>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</si>
  <si>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</si>
  <si>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</si>
  <si>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</si>
  <si>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</si>
  <si>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</si>
  <si>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</si>
  <si>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</si>
  <si>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</si>
  <si>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</si>
  <si>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</si>
  <si>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</si>
  <si>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</si>
  <si>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</si>
  <si>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</si>
  <si>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</si>
  <si>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</si>
  <si>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</si>
  <si>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</si>
  <si>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</si>
  <si>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</si>
  <si>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</si>
  <si>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</si>
  <si>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</si>
  <si>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</si>
  <si>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</si>
  <si>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</si>
  <si>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</si>
  <si>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</si>
  <si>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</si>
  <si>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</si>
  <si>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</si>
  <si>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</si>
  <si>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</si>
  <si>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</si>
  <si>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</si>
  <si>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</si>
  <si>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</si>
  <si>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</si>
  <si>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</si>
  <si>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</si>
  <si>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</si>
  <si>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</si>
  <si>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</si>
  <si>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</si>
  <si>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</si>
  <si>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</si>
  <si>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</si>
  <si>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</si>
  <si>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</si>
  <si>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</si>
  <si>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</si>
  <si>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</si>
  <si>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</si>
  <si>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</si>
  <si>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</si>
  <si>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</si>
  <si>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</si>
  <si>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</si>
  <si>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</si>
  <si>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</si>
  <si>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</si>
  <si>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</si>
  <si>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</si>
  <si>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</si>
  <si>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</si>
  <si>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</si>
  <si>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</si>
  <si>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</si>
  <si>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</si>
  <si>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</si>
  <si>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</si>
  <si>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</si>
  <si>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</si>
  <si>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</si>
  <si>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</si>
  <si>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</si>
  <si>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</si>
  <si>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</si>
  <si>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</si>
  <si>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</si>
  <si>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</si>
  <si>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</si>
  <si>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</si>
  <si>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</si>
  <si>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</si>
  <si>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</si>
  <si>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</si>
  <si>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</si>
  <si>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</si>
  <si>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</si>
  <si>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</si>
  <si>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</si>
  <si>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</si>
  <si>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</si>
  <si>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</si>
  <si>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</si>
  <si>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</si>
  <si>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</si>
  <si>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</si>
  <si>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</si>
  <si>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</si>
  <si>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</si>
  <si>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</si>
  <si>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</si>
  <si>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</si>
  <si>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</si>
  <si>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</si>
  <si>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</si>
  <si>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</si>
  <si>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</si>
  <si>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</si>
  <si>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</si>
  <si>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</si>
  <si>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</si>
  <si>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</si>
  <si>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</si>
  <si>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</si>
  <si>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</si>
  <si>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</si>
  <si>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</si>
  <si>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</si>
  <si>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</si>
  <si>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</si>
  <si>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</si>
  <si>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</si>
  <si>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</si>
  <si>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</si>
  <si>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</si>
  <si>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</si>
  <si>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</si>
  <si>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</si>
  <si>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</si>
  <si>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</si>
  <si>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</si>
  <si>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</si>
  <si>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</si>
  <si>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</si>
  <si>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</si>
  <si>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</si>
  <si>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</si>
  <si>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</si>
  <si>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</si>
  <si>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</si>
  <si>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</si>
  <si>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</si>
  <si>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</si>
  <si>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</si>
  <si>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</si>
  <si>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</si>
  <si>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</si>
  <si>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</si>
  <si>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</si>
  <si>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</si>
  <si>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</si>
  <si>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</si>
  <si>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</si>
  <si>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</si>
  <si>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</si>
  <si>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</si>
  <si>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</si>
  <si>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</si>
  <si>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</si>
  <si>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</si>
  <si>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</si>
  <si>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</si>
  <si>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</si>
  <si>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</si>
  <si>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</si>
  <si>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</si>
  <si>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</si>
  <si>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</si>
  <si>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</si>
  <si>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</si>
  <si>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</si>
  <si>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</si>
  <si>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</si>
  <si>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</si>
  <si>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</si>
  <si>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</si>
  <si>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</si>
  <si>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</si>
  <si>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</si>
  <si>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</si>
  <si>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</si>
  <si>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</si>
  <si>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</si>
  <si>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</si>
  <si>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</si>
  <si>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</si>
  <si>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</si>
  <si>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</si>
  <si>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</si>
  <si>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</si>
  <si>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</si>
  <si>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</si>
  <si>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</si>
  <si>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</si>
  <si>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</si>
  <si>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</si>
  <si>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</si>
  <si>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</si>
  <si>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</si>
  <si>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</si>
  <si>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</si>
  <si>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</si>
  <si>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</si>
  <si>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</si>
  <si>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</si>
  <si>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</si>
  <si>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</si>
  <si>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</si>
  <si>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</si>
  <si>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</si>
  <si>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</si>
  <si>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</si>
  <si>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</si>
  <si>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</si>
  <si>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</si>
  <si>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</si>
  <si>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</si>
  <si>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</si>
  <si>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</si>
  <si>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</si>
  <si>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</si>
  <si>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</si>
  <si>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</si>
  <si>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</si>
  <si>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</si>
  <si>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</si>
  <si>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</si>
  <si>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</si>
  <si>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</si>
  <si>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</si>
  <si>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</si>
  <si>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</si>
  <si>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</si>
  <si>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</si>
  <si>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</si>
  <si>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</si>
  <si>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</si>
  <si>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</si>
  <si>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</si>
  <si>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</si>
  <si>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</si>
  <si>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</si>
  <si>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</si>
  <si>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</si>
  <si>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</si>
  <si>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</si>
  <si>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</si>
  <si>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</si>
  <si>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</si>
  <si>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</si>
  <si>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</si>
  <si>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</si>
  <si>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</si>
  <si>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</si>
  <si>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</si>
  <si>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</si>
  <si>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</si>
  <si>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</si>
  <si>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</si>
  <si>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</si>
  <si>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</si>
  <si>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</si>
  <si>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</si>
  <si>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</si>
  <si>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</si>
  <si>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</si>
  <si>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</si>
  <si>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</si>
  <si>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</si>
  <si>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</si>
  <si>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</si>
  <si>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</si>
  <si>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</si>
  <si>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</si>
  <si>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</si>
  <si>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</si>
  <si>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</si>
  <si>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</si>
  <si>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</si>
  <si>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</si>
  <si>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</si>
  <si>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</si>
  <si>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</si>
  <si>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</si>
  <si>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</si>
  <si>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</si>
  <si>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</si>
  <si>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</si>
  <si>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</si>
  <si>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</si>
  <si>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</si>
  <si>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</si>
  <si>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</si>
  <si>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</si>
  <si>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</si>
  <si>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</si>
  <si>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</si>
  <si>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</si>
  <si>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</si>
  <si>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</si>
  <si>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</si>
  <si>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</si>
  <si>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</si>
  <si>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</si>
  <si>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</si>
  <si>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</si>
  <si>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</si>
  <si>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</si>
  <si>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</si>
  <si>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</si>
  <si>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</si>
  <si>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</si>
  <si>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</si>
  <si>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</si>
  <si>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</si>
  <si>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</si>
  <si>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</si>
  <si>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</si>
  <si>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</si>
  <si>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</si>
  <si>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</si>
  <si>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</si>
  <si>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</si>
  <si>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</si>
  <si>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</si>
  <si>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</si>
  <si>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</si>
  <si>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</si>
  <si>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</si>
  <si>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</si>
  <si>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</si>
  <si>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</si>
  <si>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</si>
  <si>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</si>
  <si>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</si>
  <si>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</si>
  <si>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</si>
  <si>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</si>
  <si>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</si>
  <si>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</si>
  <si>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</si>
  <si>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</si>
  <si>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</si>
  <si>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</si>
  <si>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</si>
  <si>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</si>
  <si>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</si>
  <si>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</si>
  <si>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</si>
  <si>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</si>
  <si>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</si>
  <si>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</si>
  <si>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</si>
  <si>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</si>
  <si>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</si>
  <si>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</si>
  <si>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</si>
  <si>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</si>
  <si>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</si>
  <si>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</si>
  <si>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</si>
  <si>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</si>
  <si>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</si>
  <si>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</si>
  <si>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</si>
  <si>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</si>
  <si>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</si>
  <si>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</si>
  <si>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</si>
  <si>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</si>
  <si>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</si>
  <si>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</si>
  <si>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</si>
  <si>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</si>
  <si>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</si>
  <si>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</si>
  <si>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</si>
  <si>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</si>
  <si>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</si>
  <si>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</si>
  <si>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</si>
  <si>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</si>
  <si>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</si>
  <si>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</si>
  <si>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</si>
  <si>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</si>
  <si>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</si>
  <si>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</si>
  <si>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</si>
  <si>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</si>
  <si>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</si>
  <si>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</si>
  <si>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</si>
  <si>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</si>
  <si>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</si>
  <si>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</si>
  <si>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</si>
  <si>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</si>
  <si>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</si>
  <si>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</si>
  <si>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</si>
  <si>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</si>
  <si>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</si>
  <si>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</si>
  <si>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</si>
  <si>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</si>
  <si>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</si>
  <si>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</si>
  <si>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</si>
  <si>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</si>
  <si>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</si>
  <si>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</si>
  <si>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</si>
  <si>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</si>
  <si>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</si>
  <si>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</si>
  <si>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</si>
  <si>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</si>
  <si>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</si>
  <si>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</si>
  <si>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</si>
  <si>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</si>
  <si>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</si>
  <si>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</si>
  <si>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</si>
  <si>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</si>
  <si>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</si>
  <si>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</si>
  <si>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</si>
  <si>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</si>
  <si>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</si>
  <si>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</si>
  <si>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</si>
  <si>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</si>
  <si>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</si>
  <si>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</si>
  <si>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</si>
  <si>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</si>
  <si>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</si>
  <si>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</si>
  <si>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</si>
  <si>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</si>
  <si>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</si>
  <si>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</si>
  <si>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</si>
  <si>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</si>
  <si>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</si>
  <si>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</si>
  <si>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</si>
  <si>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</si>
  <si>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</si>
  <si>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</si>
  <si>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</si>
  <si>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</si>
  <si>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</si>
  <si>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</si>
  <si>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</si>
  <si>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</si>
  <si>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</si>
  <si>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</si>
  <si>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</si>
  <si>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</si>
  <si>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</si>
  <si>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</si>
  <si>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</si>
  <si>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</si>
  <si>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</si>
  <si>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</si>
  <si>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</si>
  <si>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</si>
  <si>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</si>
  <si>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</si>
  <si>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</si>
  <si>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</si>
  <si>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</si>
  <si>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</si>
  <si>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</si>
  <si>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</si>
  <si>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</si>
  <si>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</si>
  <si>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</si>
  <si>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</si>
  <si>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</si>
  <si>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</si>
  <si>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</si>
  <si>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</si>
  <si>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</si>
  <si>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</si>
  <si>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</si>
  <si>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</si>
  <si>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</si>
  <si>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</si>
  <si>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</si>
  <si>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</si>
  <si>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</si>
  <si>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</si>
  <si>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</si>
  <si>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</si>
  <si>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</si>
  <si>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</si>
  <si>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</si>
  <si>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</si>
  <si>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</si>
  <si>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</si>
  <si>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</si>
  <si>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</si>
  <si>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</si>
  <si>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</si>
  <si>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</si>
  <si>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</si>
  <si>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</si>
  <si>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</si>
  <si>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</si>
  <si>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</si>
  <si>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</si>
  <si>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</si>
  <si>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</si>
  <si>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</si>
  <si>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</si>
  <si>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</si>
  <si>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</si>
  <si>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</si>
  <si>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</si>
  <si>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</si>
  <si>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</si>
  <si>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</si>
  <si>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</si>
  <si>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</si>
  <si>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</si>
  <si>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</si>
  <si>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</si>
  <si>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</si>
  <si>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</si>
  <si>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</si>
  <si>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</si>
  <si>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</si>
  <si>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</si>
  <si>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</si>
  <si>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</si>
  <si>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</si>
  <si>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</si>
  <si>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</si>
  <si>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</si>
  <si>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</si>
  <si>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</si>
  <si>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</si>
  <si>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</si>
  <si>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</si>
  <si>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</si>
  <si>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</si>
  <si>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</si>
  <si>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</si>
  <si>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</si>
  <si>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</si>
  <si>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</si>
  <si>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</si>
  <si>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</si>
  <si>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</si>
  <si>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</si>
  <si>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</si>
  <si>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</si>
  <si>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</si>
  <si>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</si>
  <si>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</si>
  <si>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</si>
  <si>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</si>
  <si>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</si>
  <si>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</si>
  <si>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</si>
  <si>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</si>
  <si>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</si>
  <si>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</si>
  <si>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</si>
  <si>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</si>
  <si>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</si>
  <si>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</si>
  <si>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</si>
  <si>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</si>
  <si>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</si>
  <si>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</si>
  <si>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</si>
  <si>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</si>
  <si>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</si>
  <si>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</si>
  <si>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</si>
  <si>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</si>
  <si>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</si>
  <si>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</si>
  <si>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</si>
  <si>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</si>
  <si>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</si>
  <si>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</si>
  <si>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</si>
  <si>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</si>
  <si>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</si>
  <si>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</si>
  <si>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</si>
  <si>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</si>
  <si>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</si>
  <si>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</si>
  <si>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</si>
  <si>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</si>
  <si>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</si>
  <si>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先進医療評価の迅速・効率化推進事業</t>
  </si>
  <si>
    <t>医政局</t>
  </si>
  <si>
    <t>平成２５年度</t>
  </si>
  <si>
    <t>終了予定なし</t>
  </si>
  <si>
    <t>-</t>
  </si>
  <si>
    <t>先進医療に対する規制緩和を図り、患者保護、最新医療の知見保持の観点で選定した医療機関において、先進医療の評価・確認手続きを簡素化する。</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</si>
  <si>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</si>
  <si>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医薬品等開発支援事業費委託費</t>
  </si>
  <si>
    <t>先進医療B承認件数</t>
  </si>
  <si>
    <t>前年度の先進医療B承認件数(前年度の実績を目標値としているため中間目標は設定しないこととする)</t>
  </si>
  <si>
    <t>技術</t>
  </si>
  <si>
    <t>【告示】厚生労働大臣の定める先進医療及び患者申出療養並びに施設基準の一部を改正する件</t>
  </si>
  <si>
    <t>抗がん剤に係る先進医療評価委員会開催回数</t>
  </si>
  <si>
    <t>回</t>
  </si>
  <si>
    <t>国内で医薬品医療機器法上未承認・適応外となる医薬品・適応外のリストの更新回数</t>
  </si>
  <si>
    <t>単位当たりコスト ＝ Ｘ ／ Ｙ
Ｘ：「執行額」 
Ｙ：「先進医療外部評価機関数」　　</t>
    <phoneticPr fontId="5"/>
  </si>
  <si>
    <t>円</t>
  </si>
  <si>
    <t>Ｘ/Ｙ</t>
    <phoneticPr fontId="5"/>
  </si>
  <si>
    <t>14,496,170円/１機関</t>
  </si>
  <si>
    <t>／　</t>
    <phoneticPr fontId="5"/>
  </si>
  <si>
    <t>先進医療制度対策費</t>
  </si>
  <si>
    <t>新25-014</t>
  </si>
  <si>
    <t>228</t>
  </si>
  <si>
    <t>236</t>
  </si>
  <si>
    <t>232</t>
  </si>
  <si>
    <t>0235</t>
  </si>
  <si>
    <t>0242</t>
  </si>
  <si>
    <t>○</t>
  </si>
  <si>
    <t>厚労</t>
  </si>
  <si>
    <t>-</t>
    <phoneticPr fontId="5"/>
  </si>
  <si>
    <t>-</t>
    <phoneticPr fontId="5"/>
  </si>
  <si>
    <t>17,714,724円/１機関</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</si>
  <si>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</si>
  <si>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phoneticPr fontId="5"/>
  </si>
  <si>
    <t>新成長戦略(H22.6.18閣議決定）などにおいて、先進医療の評価・確認手続きを簡素化することが求められていることから、国が実施すべき事業である。</t>
    <phoneticPr fontId="5"/>
  </si>
  <si>
    <t>医療上必要性の高い抗がん剤を、一定の要件の下に先進医療として認め、保険診療と併用できることとしているため、地方自治体、民間等に委ねることができない。</t>
    <phoneticPr fontId="5"/>
  </si>
  <si>
    <t>医療上必要性の高い抗がん剤の先進医療の迅速・効率化に繋げるため必要な事業であり、優先度が高い。</t>
    <phoneticPr fontId="5"/>
  </si>
  <si>
    <t>△</t>
  </si>
  <si>
    <t>無</t>
  </si>
  <si>
    <t>‐</t>
  </si>
  <si>
    <t>国内未承認等の医療上必要性の高い抗がん剤の有効性・安全性を審査する機関に係るコストとして水準は妥当である。</t>
  </si>
  <si>
    <t>予算の執行は、事業目的に基づき適切に実施している。</t>
  </si>
  <si>
    <t>評価委員会の開催については、当初目標を下回っているが、申請件数の増加のため、HPにて対象となり得るリストを公開し、事業を適切に進めている。審議すべき案件については、速やかに対応した。</t>
    <phoneticPr fontId="5"/>
  </si>
  <si>
    <t>事業報告書において成果の報告を受け、実績把握をしている。</t>
    <phoneticPr fontId="5"/>
  </si>
  <si>
    <t>他の事業と比較して実効性の高い手段と言える。</t>
    <phoneticPr fontId="5"/>
  </si>
  <si>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5"/>
  </si>
  <si>
    <t>今後、執行状況等を踏まえて、事業内容や予算について改善していく点がある場合には、適格に反映してまいりたい。</t>
    <phoneticPr fontId="5"/>
  </si>
  <si>
    <t>24,904,000円/１機関</t>
    <phoneticPr fontId="5"/>
  </si>
  <si>
    <t>22,598,659円/１機関</t>
    <phoneticPr fontId="5"/>
  </si>
  <si>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厚生労働大臣の定める先進医療及び施設基準の制定等に伴う手続き等の取扱いについて（医政研発0304第１号平成28年3月4日厚生労働省医政局研究開発振興課長通知）
「日本再興戦略」（平成25年6月14日閣議決定）</t>
    <phoneticPr fontId="5"/>
  </si>
  <si>
    <t>事業者の選定は公募にて実施し、7週間程度確保したが、一者応募となった。引き続き、周知期間を確保しつつ複数の事業者が応募を検討出来るよう仕様書の記載をより分かりやすいものにするよう努める。</t>
    <phoneticPr fontId="5"/>
  </si>
  <si>
    <t>令和3年度は新規承認された案件はなかったが、本事業対象案件に係る試験の総括報告書に係る評価について審議を行った。今後も着実な実施に努めていく。</t>
    <rPh sb="35" eb="37">
      <t>ソウカツ</t>
    </rPh>
    <rPh sb="37" eb="40">
      <t>ホウコクショ</t>
    </rPh>
    <rPh sb="41" eb="42">
      <t>カカ</t>
    </rPh>
    <rPh sb="43" eb="45">
      <t>ヒョウカ</t>
    </rPh>
    <phoneticPr fontId="5"/>
  </si>
  <si>
    <t>先進医療の評価・確認手続きを簡素化するため、医療上の必要性の高い抗がん剤の実施計画書の審査を行う。</t>
    <rPh sb="0" eb="2">
      <t>センシン</t>
    </rPh>
    <rPh sb="2" eb="4">
      <t>イリョウ</t>
    </rPh>
    <rPh sb="5" eb="7">
      <t>ヒョウカ</t>
    </rPh>
    <rPh sb="8" eb="10">
      <t>カクニン</t>
    </rPh>
    <rPh sb="10" eb="12">
      <t>テツヅ</t>
    </rPh>
    <rPh sb="14" eb="17">
      <t>カンソカ</t>
    </rPh>
    <rPh sb="22" eb="24">
      <t>イリョウ</t>
    </rPh>
    <rPh sb="24" eb="25">
      <t>ジョウ</t>
    </rPh>
    <rPh sb="26" eb="28">
      <t>ヒツヨウ</t>
    </rPh>
    <rPh sb="28" eb="29">
      <t>セイ</t>
    </rPh>
    <rPh sb="30" eb="31">
      <t>タカ</t>
    </rPh>
    <rPh sb="32" eb="33">
      <t>コウ</t>
    </rPh>
    <rPh sb="35" eb="36">
      <t>ザイ</t>
    </rPh>
    <rPh sb="37" eb="39">
      <t>ジッシ</t>
    </rPh>
    <rPh sb="39" eb="42">
      <t>ケイカクショ</t>
    </rPh>
    <rPh sb="43" eb="45">
      <t>シンサ</t>
    </rPh>
    <rPh sb="46" eb="47">
      <t>オコナ</t>
    </rPh>
    <phoneticPr fontId="5"/>
  </si>
  <si>
    <t>-</t>
    <phoneticPr fontId="5"/>
  </si>
  <si>
    <t>国内で医薬品医療機器法上未承認・適応外となる医薬品・適応外のリストの更新</t>
    <phoneticPr fontId="5"/>
  </si>
  <si>
    <r>
      <t>抗がん剤に係る先進医療評価委員会</t>
    </r>
    <r>
      <rPr>
        <sz val="11"/>
        <rFont val="ＭＳ Ｐゴシック"/>
        <family val="3"/>
        <charset val="128"/>
      </rPr>
      <t>開催回数</t>
    </r>
    <rPh sb="18" eb="20">
      <t>カイスウ</t>
    </rPh>
    <phoneticPr fontId="5"/>
  </si>
  <si>
    <t>https://www.mhlw.go.jp/wp/seisaku/hyouka/dl/r03_jizenbunseki/I-8-1.pdf</t>
  </si>
  <si>
    <t>測定指標１　新たに大臣告示された先進医療Bの件数（アウトカム）</t>
    <rPh sb="0" eb="2">
      <t>ソクテイ</t>
    </rPh>
    <rPh sb="2" eb="4">
      <t>シヒョウ</t>
    </rPh>
    <phoneticPr fontId="5"/>
  </si>
  <si>
    <t>A.国立研究開発法人国立がん研究センター</t>
    <phoneticPr fontId="5"/>
  </si>
  <si>
    <t>人件費</t>
    <rPh sb="0" eb="3">
      <t>ジンケンヒ</t>
    </rPh>
    <phoneticPr fontId="5"/>
  </si>
  <si>
    <t>雑役務費</t>
    <rPh sb="0" eb="1">
      <t>ザツ</t>
    </rPh>
    <rPh sb="1" eb="3">
      <t>エキム</t>
    </rPh>
    <phoneticPr fontId="5"/>
  </si>
  <si>
    <t>評価関係職員給与等</t>
    <rPh sb="0" eb="2">
      <t>ヒョウカ</t>
    </rPh>
    <rPh sb="2" eb="4">
      <t>カンケイ</t>
    </rPh>
    <rPh sb="4" eb="6">
      <t>ショクイン</t>
    </rPh>
    <rPh sb="6" eb="8">
      <t>キュウヨ</t>
    </rPh>
    <rPh sb="8" eb="9">
      <t>トウ</t>
    </rPh>
    <phoneticPr fontId="5"/>
  </si>
  <si>
    <t>データベース使用費</t>
    <rPh sb="6" eb="8">
      <t>シヨウ</t>
    </rPh>
    <rPh sb="8" eb="9">
      <t>ヒ</t>
    </rPh>
    <phoneticPr fontId="5"/>
  </si>
  <si>
    <t>消耗品費、会議費等</t>
    <rPh sb="0" eb="3">
      <t>ショウモウヒン</t>
    </rPh>
    <rPh sb="3" eb="4">
      <t>ヒ</t>
    </rPh>
    <rPh sb="5" eb="8">
      <t>カイギヒ</t>
    </rPh>
    <rPh sb="8" eb="9">
      <t>トウ</t>
    </rPh>
    <phoneticPr fontId="5"/>
  </si>
  <si>
    <t>－</t>
    <phoneticPr fontId="5"/>
  </si>
  <si>
    <t>-</t>
    <phoneticPr fontId="5"/>
  </si>
  <si>
    <t>国立研究開発法人国立がん研究センター</t>
    <phoneticPr fontId="5"/>
  </si>
  <si>
    <t>医療上必要性の高い抗がん剤に関する先進医療における外部機関での評価等業務</t>
    <phoneticPr fontId="5"/>
  </si>
  <si>
    <t>研究開発政策課</t>
    <rPh sb="4" eb="6">
      <t>セイサク</t>
    </rPh>
    <phoneticPr fontId="5"/>
  </si>
  <si>
    <t>課長：荒木　裕人</t>
    <rPh sb="3" eb="5">
      <t>アラキ</t>
    </rPh>
    <rPh sb="6" eb="7">
      <t>ユウ</t>
    </rPh>
    <rPh sb="7" eb="8">
      <t>ヒト</t>
    </rPh>
    <phoneticPr fontId="5"/>
  </si>
  <si>
    <t>-</t>
    <phoneticPr fontId="5"/>
  </si>
  <si>
    <t>点検対象外</t>
    <rPh sb="0" eb="5">
      <t>テンケンタイショウガイ</t>
    </rPh>
    <phoneticPr fontId="5"/>
  </si>
  <si>
    <t>先進医療の評価・確認手続きを簡素化を行うために必要な事業であり、引き続き、必要な予算額を確保し、適正な執行に努めること。</t>
    <rPh sb="18" eb="19">
      <t>オコナ</t>
    </rPh>
    <rPh sb="23" eb="25">
      <t>ヒツヨウ</t>
    </rPh>
    <rPh sb="26" eb="28">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</si>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</sst>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68037</xdr:colOff>
      <xdr:row>272</xdr:row>
      <xdr:rowOff>13946</xdr:rowOff>
    </xdr:from>
    <xdr:to>
      <xdr:col>30</xdr:col>
      <xdr:colOff>20979</xdr:colOff>
      <xdr:row>273</xdr:row>
      <xdr:rowOff>204106</xdr:rowOff>
    </xdr:to>
    <xdr:sp macro="" textlink="">
      <xdr:nvSpPr>
        <xdr:cNvPr id="2" name="正方形/長方形 1"/>
        <xdr:cNvSpPr/>
      </xdr:nvSpPr>
      <xdr:spPr>
        <a:xfrm>
          <a:off x="2994117" y="42807866"/>
          <a:ext cx="2513262" cy="548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２２．６百万円</a:t>
          </a:r>
        </a:p>
      </xdr:txBody>
    </xdr:sp>
    <xdr:clientData/>
  </xdr:twoCellAnchor>
  <xdr:twoCellAnchor>
    <xdr:from>
      <xdr:col>13</xdr:col>
      <xdr:colOff>11906</xdr:colOff>
      <xdr:row>277</xdr:row>
      <xdr:rowOff>268721</xdr:rowOff>
    </xdr:from>
    <xdr:to>
      <xdr:col>34</xdr:col>
      <xdr:colOff>83344</xdr:colOff>
      <xdr:row>280</xdr:row>
      <xdr:rowOff>52028</xdr:rowOff>
    </xdr:to>
    <xdr:sp macro="" textlink="">
      <xdr:nvSpPr>
        <xdr:cNvPr id="3" name="正方形/長方形 2"/>
        <xdr:cNvSpPr/>
      </xdr:nvSpPr>
      <xdr:spPr>
        <a:xfrm>
          <a:off x="2389346" y="44838101"/>
          <a:ext cx="3911918" cy="8577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ja-JP" altLang="en-US" sz="1100">
              <a:solidFill>
                <a:schemeClr val="tx1"/>
              </a:solidFill>
            </a:rPr>
            <a:t>２２．６百万円</a:t>
          </a:r>
        </a:p>
      </xdr:txBody>
    </xdr:sp>
    <xdr:clientData/>
  </xdr:twoCellAnchor>
  <xdr:twoCellAnchor>
    <xdr:from>
      <xdr:col>23</xdr:col>
      <xdr:colOff>44508</xdr:colOff>
      <xdr:row>273</xdr:row>
      <xdr:rowOff>204106</xdr:rowOff>
    </xdr:from>
    <xdr:to>
      <xdr:col>23</xdr:col>
      <xdr:colOff>54429</xdr:colOff>
      <xdr:row>276</xdr:row>
      <xdr:rowOff>95250</xdr:rowOff>
    </xdr:to>
    <xdr:cxnSp macro="">
      <xdr:nvCxnSpPr>
        <xdr:cNvPr id="4" name="直線矢印コネクタ 3"/>
        <xdr:cNvCxnSpPr>
          <a:stCxn id="2" idx="2"/>
        </xdr:cNvCxnSpPr>
      </xdr:nvCxnSpPr>
      <xdr:spPr>
        <a:xfrm>
          <a:off x="4250748" y="43356166"/>
          <a:ext cx="9921" cy="957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276</xdr:row>
      <xdr:rowOff>204108</xdr:rowOff>
    </xdr:from>
    <xdr:to>
      <xdr:col>30</xdr:col>
      <xdr:colOff>22412</xdr:colOff>
      <xdr:row>277</xdr:row>
      <xdr:rowOff>136072</xdr:rowOff>
    </xdr:to>
    <xdr:sp macro="" textlink="">
      <xdr:nvSpPr>
        <xdr:cNvPr id="5" name="テキスト ボックス 4"/>
        <xdr:cNvSpPr txBox="1"/>
      </xdr:nvSpPr>
      <xdr:spPr>
        <a:xfrm>
          <a:off x="3474720" y="44422968"/>
          <a:ext cx="2034092" cy="2824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14</xdr:col>
      <xdr:colOff>101600</xdr:colOff>
      <xdr:row>280</xdr:row>
      <xdr:rowOff>139700</xdr:rowOff>
    </xdr:from>
    <xdr:to>
      <xdr:col>33</xdr:col>
      <xdr:colOff>142127</xdr:colOff>
      <xdr:row>283</xdr:row>
      <xdr:rowOff>132571</xdr:rowOff>
    </xdr:to>
    <xdr:sp macro="" textlink="">
      <xdr:nvSpPr>
        <xdr:cNvPr id="6" name="大かっこ 5"/>
        <xdr:cNvSpPr/>
      </xdr:nvSpPr>
      <xdr:spPr>
        <a:xfrm>
          <a:off x="2661920" y="45783500"/>
          <a:ext cx="3515247" cy="10596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r>
            <a:rPr kumimoji="1" lang="ja-JP" altLang="ja-JP" sz="1100">
              <a:effectLst/>
              <a:latin typeface="+mn-lt"/>
              <a:ea typeface="+mn-ea"/>
              <a:cs typeface="+mn-cs"/>
            </a:rPr>
            <a:t>医療上必要性の高い抗がん剤に関する先進医療                                     における外部機関での評価等業務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1" zoomScale="85" zoomScaleNormal="75" zoomScaleSheetLayoutView="85"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721</v>
      </c>
      <c r="AK2" s="850"/>
      <c r="AL2" s="850"/>
      <c r="AM2" s="850"/>
      <c r="AN2" s="90" t="s">
        <v>368</v>
      </c>
      <c r="AO2" s="850">
        <v>21</v>
      </c>
      <c r="AP2" s="850"/>
      <c r="AQ2" s="850"/>
      <c r="AR2" s="91" t="s">
        <v>368</v>
      </c>
      <c r="AS2" s="851">
        <v>325</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761</v>
      </c>
      <c r="AF5" s="870"/>
      <c r="AG5" s="870"/>
      <c r="AH5" s="870"/>
      <c r="AI5" s="870"/>
      <c r="AJ5" s="870"/>
      <c r="AK5" s="870"/>
      <c r="AL5" s="870"/>
      <c r="AM5" s="870"/>
      <c r="AN5" s="870"/>
      <c r="AO5" s="870"/>
      <c r="AP5" s="871"/>
      <c r="AQ5" s="872" t="s">
        <v>762</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23.75" customHeight="1" x14ac:dyDescent="0.2">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742</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2">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4">
        <v>28</v>
      </c>
      <c r="Q13" s="715"/>
      <c r="R13" s="715"/>
      <c r="S13" s="715"/>
      <c r="T13" s="715"/>
      <c r="U13" s="715"/>
      <c r="V13" s="716"/>
      <c r="W13" s="714">
        <v>25</v>
      </c>
      <c r="X13" s="715"/>
      <c r="Y13" s="715"/>
      <c r="Z13" s="715"/>
      <c r="AA13" s="715"/>
      <c r="AB13" s="715"/>
      <c r="AC13" s="716"/>
      <c r="AD13" s="714">
        <v>25</v>
      </c>
      <c r="AE13" s="715"/>
      <c r="AF13" s="715"/>
      <c r="AG13" s="715"/>
      <c r="AH13" s="715"/>
      <c r="AI13" s="715"/>
      <c r="AJ13" s="716"/>
      <c r="AK13" s="714">
        <v>25</v>
      </c>
      <c r="AL13" s="715"/>
      <c r="AM13" s="715"/>
      <c r="AN13" s="715"/>
      <c r="AO13" s="715"/>
      <c r="AP13" s="715"/>
      <c r="AQ13" s="716"/>
      <c r="AR13" s="750">
        <v>25</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4" t="s">
        <v>697</v>
      </c>
      <c r="Q14" s="715"/>
      <c r="R14" s="715"/>
      <c r="S14" s="715"/>
      <c r="T14" s="715"/>
      <c r="U14" s="715"/>
      <c r="V14" s="716"/>
      <c r="W14" s="714" t="s">
        <v>697</v>
      </c>
      <c r="X14" s="715"/>
      <c r="Y14" s="715"/>
      <c r="Z14" s="715"/>
      <c r="AA14" s="715"/>
      <c r="AB14" s="715"/>
      <c r="AC14" s="716"/>
      <c r="AD14" s="714" t="s">
        <v>722</v>
      </c>
      <c r="AE14" s="715"/>
      <c r="AF14" s="715"/>
      <c r="AG14" s="715"/>
      <c r="AH14" s="715"/>
      <c r="AI14" s="715"/>
      <c r="AJ14" s="716"/>
      <c r="AK14" s="714" t="s">
        <v>766</v>
      </c>
      <c r="AL14" s="715"/>
      <c r="AM14" s="715"/>
      <c r="AN14" s="715"/>
      <c r="AO14" s="715"/>
      <c r="AP14" s="715"/>
      <c r="AQ14" s="716"/>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4" t="s">
        <v>697</v>
      </c>
      <c r="Q15" s="715"/>
      <c r="R15" s="715"/>
      <c r="S15" s="715"/>
      <c r="T15" s="715"/>
      <c r="U15" s="715"/>
      <c r="V15" s="716"/>
      <c r="W15" s="714" t="s">
        <v>697</v>
      </c>
      <c r="X15" s="715"/>
      <c r="Y15" s="715"/>
      <c r="Z15" s="715"/>
      <c r="AA15" s="715"/>
      <c r="AB15" s="715"/>
      <c r="AC15" s="716"/>
      <c r="AD15" s="714" t="s">
        <v>697</v>
      </c>
      <c r="AE15" s="715"/>
      <c r="AF15" s="715"/>
      <c r="AG15" s="715"/>
      <c r="AH15" s="715"/>
      <c r="AI15" s="715"/>
      <c r="AJ15" s="716"/>
      <c r="AK15" s="714" t="s">
        <v>722</v>
      </c>
      <c r="AL15" s="715"/>
      <c r="AM15" s="715"/>
      <c r="AN15" s="715"/>
      <c r="AO15" s="715"/>
      <c r="AP15" s="715"/>
      <c r="AQ15" s="716"/>
      <c r="AR15" s="714" t="s">
        <v>768</v>
      </c>
      <c r="AS15" s="715"/>
      <c r="AT15" s="715"/>
      <c r="AU15" s="715"/>
      <c r="AV15" s="715"/>
      <c r="AW15" s="715"/>
      <c r="AX15" s="823"/>
    </row>
    <row r="16" spans="1:50" ht="21" customHeight="1" x14ac:dyDescent="0.2">
      <c r="A16" s="322"/>
      <c r="B16" s="323"/>
      <c r="C16" s="323"/>
      <c r="D16" s="323"/>
      <c r="E16" s="323"/>
      <c r="F16" s="324"/>
      <c r="G16" s="804"/>
      <c r="H16" s="805"/>
      <c r="I16" s="797" t="s">
        <v>49</v>
      </c>
      <c r="J16" s="810"/>
      <c r="K16" s="810"/>
      <c r="L16" s="810"/>
      <c r="M16" s="810"/>
      <c r="N16" s="810"/>
      <c r="O16" s="811"/>
      <c r="P16" s="714" t="s">
        <v>697</v>
      </c>
      <c r="Q16" s="715"/>
      <c r="R16" s="715"/>
      <c r="S16" s="715"/>
      <c r="T16" s="715"/>
      <c r="U16" s="715"/>
      <c r="V16" s="716"/>
      <c r="W16" s="714" t="s">
        <v>697</v>
      </c>
      <c r="X16" s="715"/>
      <c r="Y16" s="715"/>
      <c r="Z16" s="715"/>
      <c r="AA16" s="715"/>
      <c r="AB16" s="715"/>
      <c r="AC16" s="716"/>
      <c r="AD16" s="714" t="s">
        <v>722</v>
      </c>
      <c r="AE16" s="715"/>
      <c r="AF16" s="715"/>
      <c r="AG16" s="715"/>
      <c r="AH16" s="715"/>
      <c r="AI16" s="715"/>
      <c r="AJ16" s="716"/>
      <c r="AK16" s="714" t="s">
        <v>766</v>
      </c>
      <c r="AL16" s="715"/>
      <c r="AM16" s="715"/>
      <c r="AN16" s="715"/>
      <c r="AO16" s="715"/>
      <c r="AP16" s="715"/>
      <c r="AQ16" s="716"/>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4" t="s">
        <v>697</v>
      </c>
      <c r="Q17" s="715"/>
      <c r="R17" s="715"/>
      <c r="S17" s="715"/>
      <c r="T17" s="715"/>
      <c r="U17" s="715"/>
      <c r="V17" s="716"/>
      <c r="W17" s="714" t="s">
        <v>697</v>
      </c>
      <c r="X17" s="715"/>
      <c r="Y17" s="715"/>
      <c r="Z17" s="715"/>
      <c r="AA17" s="715"/>
      <c r="AB17" s="715"/>
      <c r="AC17" s="716"/>
      <c r="AD17" s="714" t="s">
        <v>722</v>
      </c>
      <c r="AE17" s="715"/>
      <c r="AF17" s="715"/>
      <c r="AG17" s="715"/>
      <c r="AH17" s="715"/>
      <c r="AI17" s="715"/>
      <c r="AJ17" s="716"/>
      <c r="AK17" s="714" t="s">
        <v>766</v>
      </c>
      <c r="AL17" s="715"/>
      <c r="AM17" s="715"/>
      <c r="AN17" s="715"/>
      <c r="AO17" s="715"/>
      <c r="AP17" s="715"/>
      <c r="AQ17" s="716"/>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28</v>
      </c>
      <c r="Q18" s="794"/>
      <c r="R18" s="794"/>
      <c r="S18" s="794"/>
      <c r="T18" s="794"/>
      <c r="U18" s="794"/>
      <c r="V18" s="795"/>
      <c r="W18" s="793">
        <f>SUM(W13:AC17)</f>
        <v>25</v>
      </c>
      <c r="X18" s="794"/>
      <c r="Y18" s="794"/>
      <c r="Z18" s="794"/>
      <c r="AA18" s="794"/>
      <c r="AB18" s="794"/>
      <c r="AC18" s="795"/>
      <c r="AD18" s="793">
        <f>SUM(AD13:AJ17)</f>
        <v>25</v>
      </c>
      <c r="AE18" s="794"/>
      <c r="AF18" s="794"/>
      <c r="AG18" s="794"/>
      <c r="AH18" s="794"/>
      <c r="AI18" s="794"/>
      <c r="AJ18" s="795"/>
      <c r="AK18" s="793">
        <f>SUM(AK13:AQ17)</f>
        <v>25</v>
      </c>
      <c r="AL18" s="794"/>
      <c r="AM18" s="794"/>
      <c r="AN18" s="794"/>
      <c r="AO18" s="794"/>
      <c r="AP18" s="794"/>
      <c r="AQ18" s="795"/>
      <c r="AR18" s="793">
        <f>SUM(AR13:AX17)</f>
        <v>25</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4">
        <v>14</v>
      </c>
      <c r="Q19" s="715"/>
      <c r="R19" s="715"/>
      <c r="S19" s="715"/>
      <c r="T19" s="715"/>
      <c r="U19" s="715"/>
      <c r="V19" s="716"/>
      <c r="W19" s="714">
        <v>18</v>
      </c>
      <c r="X19" s="715"/>
      <c r="Y19" s="715"/>
      <c r="Z19" s="715"/>
      <c r="AA19" s="715"/>
      <c r="AB19" s="715"/>
      <c r="AC19" s="716"/>
      <c r="AD19" s="714">
        <v>23</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0.5</v>
      </c>
      <c r="Q20" s="761"/>
      <c r="R20" s="761"/>
      <c r="S20" s="761"/>
      <c r="T20" s="761"/>
      <c r="U20" s="761"/>
      <c r="V20" s="761"/>
      <c r="W20" s="761">
        <f>IF(W18=0, "-", SUM(W19)/W18)</f>
        <v>0.72</v>
      </c>
      <c r="X20" s="761"/>
      <c r="Y20" s="761"/>
      <c r="Z20" s="761"/>
      <c r="AA20" s="761"/>
      <c r="AB20" s="761"/>
      <c r="AC20" s="761"/>
      <c r="AD20" s="761">
        <f>IF(AD18=0, "-", SUM(AD19)/AD18)</f>
        <v>0.92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0.5</v>
      </c>
      <c r="Q21" s="761"/>
      <c r="R21" s="761"/>
      <c r="S21" s="761"/>
      <c r="T21" s="761"/>
      <c r="U21" s="761"/>
      <c r="V21" s="761"/>
      <c r="W21" s="761">
        <f>IF(W19=0, "-", SUM(W19)/SUM(W13,W14))</f>
        <v>0.72</v>
      </c>
      <c r="X21" s="761"/>
      <c r="Y21" s="761"/>
      <c r="Z21" s="761"/>
      <c r="AA21" s="761"/>
      <c r="AB21" s="761"/>
      <c r="AC21" s="761"/>
      <c r="AD21" s="761">
        <f>IF(AD19=0, "-", SUM(AD19)/SUM(AD13,AD14))</f>
        <v>0.92</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2">
      <c r="A23" s="723"/>
      <c r="B23" s="724"/>
      <c r="C23" s="724"/>
      <c r="D23" s="724"/>
      <c r="E23" s="724"/>
      <c r="F23" s="725"/>
      <c r="G23" s="747" t="s">
        <v>700</v>
      </c>
      <c r="H23" s="748"/>
      <c r="I23" s="748"/>
      <c r="J23" s="748"/>
      <c r="K23" s="748"/>
      <c r="L23" s="748"/>
      <c r="M23" s="748"/>
      <c r="N23" s="748"/>
      <c r="O23" s="749"/>
      <c r="P23" s="750">
        <v>25</v>
      </c>
      <c r="Q23" s="751"/>
      <c r="R23" s="751"/>
      <c r="S23" s="751"/>
      <c r="T23" s="751"/>
      <c r="U23" s="751"/>
      <c r="V23" s="752"/>
      <c r="W23" s="750">
        <v>25</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3"/>
      <c r="B29" s="724"/>
      <c r="C29" s="724"/>
      <c r="D29" s="724"/>
      <c r="E29" s="724"/>
      <c r="F29" s="725"/>
      <c r="G29" s="313" t="s">
        <v>18</v>
      </c>
      <c r="H29" s="734"/>
      <c r="I29" s="734"/>
      <c r="J29" s="734"/>
      <c r="K29" s="734"/>
      <c r="L29" s="734"/>
      <c r="M29" s="734"/>
      <c r="N29" s="734"/>
      <c r="O29" s="735"/>
      <c r="P29" s="736">
        <f>AK13</f>
        <v>25</v>
      </c>
      <c r="Q29" s="737"/>
      <c r="R29" s="737"/>
      <c r="S29" s="737"/>
      <c r="T29" s="737"/>
      <c r="U29" s="737"/>
      <c r="V29" s="738"/>
      <c r="W29" s="739">
        <f>AR13</f>
        <v>25</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2" t="s">
        <v>664</v>
      </c>
      <c r="B30" s="743"/>
      <c r="C30" s="743"/>
      <c r="D30" s="743"/>
      <c r="E30" s="743"/>
      <c r="F30" s="744"/>
      <c r="G30" s="745" t="s">
        <v>745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2">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2">
      <c r="A32" s="663"/>
      <c r="B32" s="168"/>
      <c r="C32" s="168"/>
      <c r="D32" s="168"/>
      <c r="E32" s="168"/>
      <c r="F32" s="169"/>
      <c r="G32" s="713" t="s">
        <v>748</v>
      </c>
      <c r="H32" s="650"/>
      <c r="I32" s="650"/>
      <c r="J32" s="650"/>
      <c r="K32" s="650"/>
      <c r="L32" s="650"/>
      <c r="M32" s="650"/>
      <c r="N32" s="650"/>
      <c r="O32" s="650"/>
      <c r="P32" s="653" t="s">
        <v>705</v>
      </c>
      <c r="Q32" s="654"/>
      <c r="R32" s="654"/>
      <c r="S32" s="654"/>
      <c r="T32" s="654"/>
      <c r="U32" s="654"/>
      <c r="V32" s="654"/>
      <c r="W32" s="654"/>
      <c r="X32" s="655"/>
      <c r="Y32" s="659" t="s">
        <v>52</v>
      </c>
      <c r="Z32" s="660"/>
      <c r="AA32" s="661"/>
      <c r="AB32" s="662" t="s">
        <v>706</v>
      </c>
      <c r="AC32" s="662"/>
      <c r="AD32" s="662"/>
      <c r="AE32" s="631">
        <v>0</v>
      </c>
      <c r="AF32" s="631"/>
      <c r="AG32" s="631"/>
      <c r="AH32" s="631"/>
      <c r="AI32" s="631">
        <v>0</v>
      </c>
      <c r="AJ32" s="631"/>
      <c r="AK32" s="631"/>
      <c r="AL32" s="631"/>
      <c r="AM32" s="631">
        <v>1</v>
      </c>
      <c r="AN32" s="631"/>
      <c r="AO32" s="631"/>
      <c r="AP32" s="631"/>
      <c r="AQ32" s="677" t="s">
        <v>723</v>
      </c>
      <c r="AR32" s="631"/>
      <c r="AS32" s="631"/>
      <c r="AT32" s="631"/>
      <c r="AU32" s="108" t="s">
        <v>767</v>
      </c>
      <c r="AV32" s="633"/>
      <c r="AW32" s="633"/>
      <c r="AX32" s="634"/>
    </row>
    <row r="33" spans="1:51" ht="31.5"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6</v>
      </c>
      <c r="AF33" s="631"/>
      <c r="AG33" s="631"/>
      <c r="AH33" s="631"/>
      <c r="AI33" s="631">
        <v>6</v>
      </c>
      <c r="AJ33" s="631"/>
      <c r="AK33" s="631"/>
      <c r="AL33" s="631"/>
      <c r="AM33" s="631">
        <v>6</v>
      </c>
      <c r="AN33" s="631"/>
      <c r="AO33" s="631"/>
      <c r="AP33" s="631"/>
      <c r="AQ33" s="631">
        <v>6</v>
      </c>
      <c r="AR33" s="631"/>
      <c r="AS33" s="631"/>
      <c r="AT33" s="631"/>
      <c r="AU33" s="632">
        <v>6</v>
      </c>
      <c r="AV33" s="633"/>
      <c r="AW33" s="633"/>
      <c r="AX33" s="634"/>
    </row>
    <row r="34" spans="1:51" ht="23.25" customHeight="1" x14ac:dyDescent="0.2">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677">
        <v>14496170</v>
      </c>
      <c r="AF35" s="677"/>
      <c r="AG35" s="677"/>
      <c r="AH35" s="677"/>
      <c r="AI35" s="677">
        <v>17714724</v>
      </c>
      <c r="AJ35" s="677"/>
      <c r="AK35" s="677"/>
      <c r="AL35" s="677"/>
      <c r="AM35" s="677">
        <v>22598659</v>
      </c>
      <c r="AN35" s="677"/>
      <c r="AO35" s="677"/>
      <c r="AP35" s="677"/>
      <c r="AQ35" s="108">
        <v>24904000</v>
      </c>
      <c r="AR35" s="102"/>
      <c r="AS35" s="102"/>
      <c r="AT35" s="102"/>
      <c r="AU35" s="102"/>
      <c r="AV35" s="102"/>
      <c r="AW35" s="102"/>
      <c r="AX35" s="103"/>
    </row>
    <row r="36" spans="1:51" ht="46.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710</v>
      </c>
      <c r="AC36" s="628"/>
      <c r="AD36" s="629"/>
      <c r="AE36" s="630" t="s">
        <v>711</v>
      </c>
      <c r="AF36" s="630"/>
      <c r="AG36" s="630"/>
      <c r="AH36" s="630"/>
      <c r="AI36" s="630" t="s">
        <v>724</v>
      </c>
      <c r="AJ36" s="630"/>
      <c r="AK36" s="630"/>
      <c r="AL36" s="630"/>
      <c r="AM36" s="630" t="s">
        <v>741</v>
      </c>
      <c r="AN36" s="630"/>
      <c r="AO36" s="630"/>
      <c r="AP36" s="630"/>
      <c r="AQ36" s="630" t="s">
        <v>740</v>
      </c>
      <c r="AR36" s="630"/>
      <c r="AS36" s="630"/>
      <c r="AT36" s="630"/>
      <c r="AU36" s="630"/>
      <c r="AV36" s="630"/>
      <c r="AW36" s="630"/>
      <c r="AX36" s="666"/>
    </row>
    <row r="37" spans="1:51" ht="18.75"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v>4</v>
      </c>
      <c r="AV38" s="141"/>
      <c r="AW38" s="123" t="s">
        <v>170</v>
      </c>
      <c r="AX38" s="144"/>
    </row>
    <row r="39" spans="1:51" ht="23.25" customHeight="1" x14ac:dyDescent="0.2">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0</v>
      </c>
      <c r="AF39" s="102"/>
      <c r="AG39" s="102"/>
      <c r="AH39" s="102"/>
      <c r="AI39" s="108">
        <v>0</v>
      </c>
      <c r="AJ39" s="102"/>
      <c r="AK39" s="102"/>
      <c r="AL39" s="102"/>
      <c r="AM39" s="108">
        <v>0</v>
      </c>
      <c r="AN39" s="102"/>
      <c r="AO39" s="102"/>
      <c r="AP39" s="102"/>
      <c r="AQ39" s="109" t="s">
        <v>697</v>
      </c>
      <c r="AR39" s="110"/>
      <c r="AS39" s="110"/>
      <c r="AT39" s="111"/>
      <c r="AU39" s="102" t="s">
        <v>697</v>
      </c>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1</v>
      </c>
      <c r="AF40" s="102"/>
      <c r="AG40" s="102"/>
      <c r="AH40" s="102"/>
      <c r="AI40" s="108">
        <v>1</v>
      </c>
      <c r="AJ40" s="102"/>
      <c r="AK40" s="102"/>
      <c r="AL40" s="102"/>
      <c r="AM40" s="108">
        <v>1</v>
      </c>
      <c r="AN40" s="102"/>
      <c r="AO40" s="102"/>
      <c r="AP40" s="102"/>
      <c r="AQ40" s="109" t="s">
        <v>697</v>
      </c>
      <c r="AR40" s="110"/>
      <c r="AS40" s="110"/>
      <c r="AT40" s="111"/>
      <c r="AU40" s="102">
        <v>1</v>
      </c>
      <c r="AV40" s="102"/>
      <c r="AW40" s="102"/>
      <c r="AX40" s="103"/>
    </row>
    <row r="41" spans="1:51" ht="32.25"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0</v>
      </c>
      <c r="AF41" s="102"/>
      <c r="AG41" s="102"/>
      <c r="AH41" s="102"/>
      <c r="AI41" s="108">
        <v>0</v>
      </c>
      <c r="AJ41" s="102"/>
      <c r="AK41" s="102"/>
      <c r="AL41" s="102"/>
      <c r="AM41" s="108">
        <v>0</v>
      </c>
      <c r="AN41" s="102"/>
      <c r="AO41" s="102"/>
      <c r="AP41" s="102"/>
      <c r="AQ41" s="109" t="s">
        <v>697</v>
      </c>
      <c r="AR41" s="110"/>
      <c r="AS41" s="110"/>
      <c r="AT41" s="111"/>
      <c r="AU41" s="102" t="s">
        <v>697</v>
      </c>
      <c r="AV41" s="102"/>
      <c r="AW41" s="102"/>
      <c r="AX41" s="103"/>
    </row>
    <row r="42" spans="1:51" ht="23.25" customHeight="1" x14ac:dyDescent="0.2">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customHeight="1" x14ac:dyDescent="0.2">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1</v>
      </c>
    </row>
    <row r="66" spans="1:51" ht="23.25" customHeight="1" x14ac:dyDescent="0.2">
      <c r="A66" s="663"/>
      <c r="B66" s="168"/>
      <c r="C66" s="168"/>
      <c r="D66" s="168"/>
      <c r="E66" s="168"/>
      <c r="F66" s="169"/>
      <c r="G66" s="713" t="s">
        <v>747</v>
      </c>
      <c r="H66" s="650"/>
      <c r="I66" s="650"/>
      <c r="J66" s="650"/>
      <c r="K66" s="650"/>
      <c r="L66" s="650"/>
      <c r="M66" s="650"/>
      <c r="N66" s="650"/>
      <c r="O66" s="650"/>
      <c r="P66" s="653" t="s">
        <v>707</v>
      </c>
      <c r="Q66" s="654"/>
      <c r="R66" s="654"/>
      <c r="S66" s="654"/>
      <c r="T66" s="654"/>
      <c r="U66" s="654"/>
      <c r="V66" s="654"/>
      <c r="W66" s="654"/>
      <c r="X66" s="655"/>
      <c r="Y66" s="659" t="s">
        <v>52</v>
      </c>
      <c r="Z66" s="660"/>
      <c r="AA66" s="661"/>
      <c r="AB66" s="662" t="s">
        <v>706</v>
      </c>
      <c r="AC66" s="662"/>
      <c r="AD66" s="662"/>
      <c r="AE66" s="631">
        <v>2</v>
      </c>
      <c r="AF66" s="631"/>
      <c r="AG66" s="631"/>
      <c r="AH66" s="631"/>
      <c r="AI66" s="631">
        <v>2</v>
      </c>
      <c r="AJ66" s="631"/>
      <c r="AK66" s="631"/>
      <c r="AL66" s="631"/>
      <c r="AM66" s="631">
        <v>3</v>
      </c>
      <c r="AN66" s="631"/>
      <c r="AO66" s="631"/>
      <c r="AP66" s="631"/>
      <c r="AQ66" s="677" t="s">
        <v>723</v>
      </c>
      <c r="AR66" s="631"/>
      <c r="AS66" s="631"/>
      <c r="AT66" s="631"/>
      <c r="AU66" s="108" t="s">
        <v>723</v>
      </c>
      <c r="AV66" s="633"/>
      <c r="AW66" s="633"/>
      <c r="AX66" s="634"/>
      <c r="AY66">
        <f>$AY$65</f>
        <v>1</v>
      </c>
    </row>
    <row r="67" spans="1:51" ht="42.75" customHeight="1" thickBot="1" x14ac:dyDescent="0.2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706</v>
      </c>
      <c r="AC67" s="662"/>
      <c r="AD67" s="662"/>
      <c r="AE67" s="631">
        <v>2</v>
      </c>
      <c r="AF67" s="631"/>
      <c r="AG67" s="631"/>
      <c r="AH67" s="631"/>
      <c r="AI67" s="631">
        <v>2</v>
      </c>
      <c r="AJ67" s="631"/>
      <c r="AK67" s="631"/>
      <c r="AL67" s="631"/>
      <c r="AM67" s="631">
        <v>2</v>
      </c>
      <c r="AN67" s="631"/>
      <c r="AO67" s="631"/>
      <c r="AP67" s="631"/>
      <c r="AQ67" s="631">
        <v>2</v>
      </c>
      <c r="AR67" s="631"/>
      <c r="AS67" s="631"/>
      <c r="AT67" s="631"/>
      <c r="AU67" s="632">
        <v>2</v>
      </c>
      <c r="AV67" s="633"/>
      <c r="AW67" s="633"/>
      <c r="AX67" s="634"/>
      <c r="AY67">
        <f>$AY$65</f>
        <v>1</v>
      </c>
    </row>
    <row r="68" spans="1:51" ht="23.25" hidden="1" customHeight="1" x14ac:dyDescent="0.2">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2">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2">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2">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5">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2">
      <c r="A215" s="421" t="s">
        <v>367</v>
      </c>
      <c r="B215" s="422"/>
      <c r="C215" s="425" t="s">
        <v>227</v>
      </c>
      <c r="D215" s="422"/>
      <c r="E215" s="427" t="s">
        <v>243</v>
      </c>
      <c r="F215" s="428"/>
      <c r="G215" s="429" t="s">
        <v>725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2">
      <c r="A216" s="423"/>
      <c r="B216" s="424"/>
      <c r="C216" s="426"/>
      <c r="D216" s="424"/>
      <c r="E216" s="164" t="s">
        <v>242</v>
      </c>
      <c r="F216" s="166"/>
      <c r="G216" s="145" t="s">
        <v>726</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t="s">
        <v>746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8.7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54"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38.2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402" t="s">
        <v>729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730</v>
      </c>
      <c r="AE226" s="398"/>
      <c r="AF226" s="398"/>
      <c r="AG226" s="400" t="s">
        <v>743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731</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732</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46.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733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734</v>
      </c>
      <c r="AH232" s="375"/>
      <c r="AI232" s="375"/>
      <c r="AJ232" s="375"/>
      <c r="AK232" s="375"/>
      <c r="AL232" s="375"/>
      <c r="AM232" s="375"/>
      <c r="AN232" s="375"/>
      <c r="AO232" s="375"/>
      <c r="AP232" s="375"/>
      <c r="AQ232" s="375"/>
      <c r="AR232" s="375"/>
      <c r="AS232" s="375"/>
      <c r="AT232" s="375"/>
      <c r="AU232" s="375"/>
      <c r="AV232" s="375"/>
      <c r="AW232" s="375"/>
      <c r="AX232" s="376"/>
    </row>
    <row r="233" spans="1:50" ht="48"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732</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732</v>
      </c>
      <c r="AE235" s="410"/>
      <c r="AF235" s="411"/>
      <c r="AG235" s="412" t="s">
        <v>723</v>
      </c>
      <c r="AH235" s="413"/>
      <c r="AI235" s="413"/>
      <c r="AJ235" s="413"/>
      <c r="AK235" s="413"/>
      <c r="AL235" s="413"/>
      <c r="AM235" s="413"/>
      <c r="AN235" s="413"/>
      <c r="AO235" s="413"/>
      <c r="AP235" s="413"/>
      <c r="AQ235" s="413"/>
      <c r="AR235" s="413"/>
      <c r="AS235" s="413"/>
      <c r="AT235" s="413"/>
      <c r="AU235" s="413"/>
      <c r="AV235" s="413"/>
      <c r="AW235" s="413"/>
      <c r="AX235" s="414"/>
    </row>
    <row r="236" spans="1:50" ht="61.5"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730</v>
      </c>
      <c r="AE236" s="364"/>
      <c r="AF236" s="365"/>
      <c r="AG236" s="366" t="s">
        <v>735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74" t="s">
        <v>737</v>
      </c>
      <c r="AH237" s="375"/>
      <c r="AI237" s="375"/>
      <c r="AJ237" s="375"/>
      <c r="AK237" s="375"/>
      <c r="AL237" s="375"/>
      <c r="AM237" s="375"/>
      <c r="AN237" s="375"/>
      <c r="AO237" s="375"/>
      <c r="AP237" s="375"/>
      <c r="AQ237" s="375"/>
      <c r="AR237" s="375"/>
      <c r="AS237" s="375"/>
      <c r="AT237" s="375"/>
      <c r="AU237" s="375"/>
      <c r="AV237" s="375"/>
      <c r="AW237" s="375"/>
      <c r="AX237" s="376"/>
    </row>
    <row r="238" spans="1:50" ht="56.25"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720</v>
      </c>
      <c r="AE238" s="380"/>
      <c r="AF238" s="380"/>
      <c r="AG238" s="374" t="s">
        <v>735</v>
      </c>
      <c r="AH238" s="375"/>
      <c r="AI238" s="375"/>
      <c r="AJ238" s="375"/>
      <c r="AK238" s="375"/>
      <c r="AL238" s="375"/>
      <c r="AM238" s="375"/>
      <c r="AN238" s="375"/>
      <c r="AO238" s="375"/>
      <c r="AP238" s="375"/>
      <c r="AQ238" s="375"/>
      <c r="AR238" s="375"/>
      <c r="AS238" s="375"/>
      <c r="AT238" s="375"/>
      <c r="AU238" s="375"/>
      <c r="AV238" s="375"/>
      <c r="AW238" s="375"/>
      <c r="AX238" s="376"/>
    </row>
    <row r="239" spans="1:50" ht="38.25"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736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720</v>
      </c>
      <c r="AE240" s="398"/>
      <c r="AF240" s="399"/>
      <c r="AG240" s="400" t="s">
        <v>738</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7">
        <v>2022</v>
      </c>
      <c r="D242" s="888"/>
      <c r="E242" s="383" t="s">
        <v>692</v>
      </c>
      <c r="F242" s="383"/>
      <c r="G242" s="383"/>
      <c r="H242" s="384">
        <v>21</v>
      </c>
      <c r="I242" s="384"/>
      <c r="J242" s="889">
        <v>324</v>
      </c>
      <c r="K242" s="889"/>
      <c r="L242" s="889"/>
      <c r="M242" s="384"/>
      <c r="N242" s="890"/>
      <c r="O242" s="891" t="s">
        <v>713</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
      <c r="A247" s="354" t="s">
        <v>46</v>
      </c>
      <c r="B247" s="915"/>
      <c r="C247" s="313" t="s">
        <v>50</v>
      </c>
      <c r="D247" s="734"/>
      <c r="E247" s="734"/>
      <c r="F247" s="735"/>
      <c r="G247" s="918" t="s">
        <v>744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5">
      <c r="A248" s="916"/>
      <c r="B248" s="917"/>
      <c r="C248" s="920" t="s">
        <v>54</v>
      </c>
      <c r="D248" s="921"/>
      <c r="E248" s="921"/>
      <c r="F248" s="922"/>
      <c r="G248" s="923" t="s">
        <v>739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5">
      <c r="A250" s="908" t="s">
        <v>764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38" t="s">
        <v>133</v>
      </c>
      <c r="B252" s="339"/>
      <c r="C252" s="339"/>
      <c r="D252" s="339"/>
      <c r="E252" s="340"/>
      <c r="F252" s="914" t="s">
        <v>765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38" t="s">
        <v>133</v>
      </c>
      <c r="B254" s="339"/>
      <c r="C254" s="339"/>
      <c r="D254" s="339"/>
      <c r="E254" s="340"/>
      <c r="F254" s="341" t="s">
        <v>763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361</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360</v>
      </c>
      <c r="B259" s="271"/>
      <c r="C259" s="271"/>
      <c r="D259" s="271"/>
      <c r="E259" s="334" t="s">
        <v>697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359</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358</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356</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355</v>
      </c>
      <c r="B264" s="271"/>
      <c r="C264" s="271"/>
      <c r="D264" s="271"/>
      <c r="E264" s="334" t="s">
        <v>718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354</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501</v>
      </c>
      <c r="B266" s="271"/>
      <c r="C266" s="271"/>
      <c r="D266" s="271"/>
      <c r="E266" s="115" t="s">
        <v>692</v>
      </c>
      <c r="F266" s="101"/>
      <c r="G266" s="101"/>
      <c r="H266" s="92" t="str">
        <f>IF(E266="","","-")</f>
        <v>-</v>
      </c>
      <c r="I266" s="101"/>
      <c r="J266" s="101"/>
      <c r="K266" s="92" t="str">
        <f>IF(I266="","","-")</f>
        <v/>
      </c>
      <c r="L266" s="116">
        <v>252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262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721</v>
      </c>
      <c r="H268" s="101"/>
      <c r="I268" s="101"/>
      <c r="J268" s="100">
        <v>20</v>
      </c>
      <c r="K268" s="100"/>
      <c r="L268" s="116">
        <v>313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350</v>
      </c>
      <c r="B308" s="329"/>
      <c r="C308" s="329"/>
      <c r="D308" s="329"/>
      <c r="E308" s="329"/>
      <c r="F308" s="330"/>
      <c r="G308" s="309" t="s">
        <v>751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752</v>
      </c>
      <c r="H310" s="300"/>
      <c r="I310" s="300"/>
      <c r="J310" s="300"/>
      <c r="K310" s="301"/>
      <c r="L310" s="302" t="s">
        <v>754</v>
      </c>
      <c r="M310" s="303"/>
      <c r="N310" s="303"/>
      <c r="O310" s="303"/>
      <c r="P310" s="303"/>
      <c r="Q310" s="303"/>
      <c r="R310" s="303"/>
      <c r="S310" s="303"/>
      <c r="T310" s="303"/>
      <c r="U310" s="303"/>
      <c r="V310" s="303"/>
      <c r="W310" s="303"/>
      <c r="X310" s="304"/>
      <c r="Y310" s="305">
        <v>19.100000000000001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2">
      <c r="A311" s="331"/>
      <c r="B311" s="332"/>
      <c r="C311" s="332"/>
      <c r="D311" s="332"/>
      <c r="E311" s="332"/>
      <c r="F311" s="333"/>
      <c r="G311" s="289" t="s">
        <v>753</v>
      </c>
      <c r="H311" s="290"/>
      <c r="I311" s="290"/>
      <c r="J311" s="290"/>
      <c r="K311" s="291"/>
      <c r="L311" s="292" t="s">
        <v>755</v>
      </c>
      <c r="M311" s="293"/>
      <c r="N311" s="293"/>
      <c r="O311" s="293"/>
      <c r="P311" s="293"/>
      <c r="Q311" s="293"/>
      <c r="R311" s="293"/>
      <c r="S311" s="293"/>
      <c r="T311" s="293"/>
      <c r="U311" s="293"/>
      <c r="V311" s="293"/>
      <c r="W311" s="293"/>
      <c r="X311" s="294"/>
      <c r="Y311" s="295">
        <v>2.9</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2">
      <c r="A312" s="331"/>
      <c r="B312" s="332"/>
      <c r="C312" s="332"/>
      <c r="D312" s="332"/>
      <c r="E312" s="332"/>
      <c r="F312" s="333"/>
      <c r="G312" s="289" t="s">
        <v>76</v>
      </c>
      <c r="H312" s="290"/>
      <c r="I312" s="290"/>
      <c r="J312" s="290"/>
      <c r="K312" s="291"/>
      <c r="L312" s="292" t="s">
        <v>756</v>
      </c>
      <c r="M312" s="293"/>
      <c r="N312" s="293"/>
      <c r="O312" s="293"/>
      <c r="P312" s="293"/>
      <c r="Q312" s="293"/>
      <c r="R312" s="293"/>
      <c r="S312" s="293"/>
      <c r="T312" s="293"/>
      <c r="U312" s="293"/>
      <c r="V312" s="293"/>
      <c r="W312" s="293"/>
      <c r="X312" s="294"/>
      <c r="Y312" s="295">
        <v>0.6</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22.6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3.75" customHeight="1" x14ac:dyDescent="0.2">
      <c r="A366" s="245">
        <v>1</v>
      </c>
      <c r="B366" s="245">
        <v>1</v>
      </c>
      <c r="C366" s="267" t="s">
        <v>759</v>
      </c>
      <c r="D366" s="266"/>
      <c r="E366" s="266"/>
      <c r="F366" s="266"/>
      <c r="G366" s="266"/>
      <c r="H366" s="266"/>
      <c r="I366" s="266"/>
      <c r="J366" s="248">
        <v>6010005015219</v>
      </c>
      <c r="K366" s="249"/>
      <c r="L366" s="249"/>
      <c r="M366" s="249"/>
      <c r="N366" s="249"/>
      <c r="O366" s="249"/>
      <c r="P366" s="260" t="s">
        <v>760</v>
      </c>
      <c r="Q366" s="250"/>
      <c r="R366" s="250"/>
      <c r="S366" s="250"/>
      <c r="T366" s="250"/>
      <c r="U366" s="250"/>
      <c r="V366" s="250"/>
      <c r="W366" s="250"/>
      <c r="X366" s="250"/>
      <c r="Y366" s="251">
        <v>22.6</v>
      </c>
      <c r="Z366" s="252"/>
      <c r="AA366" s="252"/>
      <c r="AB366" s="253"/>
      <c r="AC366" s="237" t="s">
        <v>341</v>
      </c>
      <c r="AD366" s="238"/>
      <c r="AE366" s="238"/>
      <c r="AF366" s="238"/>
      <c r="AG366" s="238"/>
      <c r="AH366" s="268" t="s">
        <v>758</v>
      </c>
      <c r="AI366" s="269"/>
      <c r="AJ366" s="269"/>
      <c r="AK366" s="269"/>
      <c r="AL366" s="241" t="s">
        <v>758</v>
      </c>
      <c r="AM366" s="242"/>
      <c r="AN366" s="242"/>
      <c r="AO366" s="243"/>
      <c r="AP366" s="244" t="s">
        <v>757</v>
      </c>
      <c r="AQ366" s="244"/>
      <c r="AR366" s="244"/>
      <c r="AS366" s="244"/>
      <c r="AT366" s="244"/>
      <c r="AU366" s="244"/>
      <c r="AV366" s="244"/>
      <c r="AW366" s="244"/>
      <c r="AX366" s="244"/>
    </row>
    <row r="367" spans="1:51" ht="30" hidden="1" customHeight="1" x14ac:dyDescent="0.2">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2">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
      <c r="A631" s="245">
        <v>1</v>
      </c>
      <c r="B631" s="245">
        <v>1</v>
      </c>
      <c r="C631" s="246"/>
      <c r="D631" s="246"/>
      <c r="E631" s="255" t="s">
        <v>757</v>
      </c>
      <c r="F631" s="247"/>
      <c r="G631" s="247"/>
      <c r="H631" s="247"/>
      <c r="I631" s="247"/>
      <c r="J631" s="248"/>
      <c r="K631" s="249"/>
      <c r="L631" s="249"/>
      <c r="M631" s="249"/>
      <c r="N631" s="249"/>
      <c r="O631" s="249"/>
      <c r="P631" s="260" t="s">
        <v>757</v>
      </c>
      <c r="Q631" s="250"/>
      <c r="R631" s="250"/>
      <c r="S631" s="250"/>
      <c r="T631" s="250"/>
      <c r="U631" s="250"/>
      <c r="V631" s="250"/>
      <c r="W631" s="250"/>
      <c r="X631" s="250"/>
      <c r="Y631" s="251" t="s">
        <v>758</v>
      </c>
      <c r="Z631" s="252"/>
      <c r="AA631" s="252"/>
      <c r="AB631" s="253"/>
      <c r="AC631" s="237"/>
      <c r="AD631" s="238"/>
      <c r="AE631" s="238"/>
      <c r="AF631" s="238"/>
      <c r="AG631" s="238"/>
      <c r="AH631" s="239" t="s">
        <v>758</v>
      </c>
      <c r="AI631" s="240"/>
      <c r="AJ631" s="240"/>
      <c r="AK631" s="240"/>
      <c r="AL631" s="241" t="s">
        <v>758</v>
      </c>
      <c r="AM631" s="242"/>
      <c r="AN631" s="242"/>
      <c r="AO631" s="243"/>
      <c r="AP631" s="244" t="s">
        <v>757</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16383" man="1"/>
    <brk id="87"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2022-06-07T09:37:30Z</cp:lastPrinted>
  <dcterms:created xsi:type="dcterms:W3CDTF">2012-03-13T00:50:25Z</dcterms:created>
  <dcterms:modified xsi:type="dcterms:W3CDTF">2022-08-31T04:55:24Z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