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8"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40" i="11"/>
  <c r="AY337" i="11"/>
  <c r="AY336" i="11"/>
  <c r="AY321" i="11"/>
  <c r="AY332" i="11" s="1"/>
  <c r="AY398" i="11" l="1"/>
  <c r="AY325" i="11"/>
  <c r="AY329" i="11"/>
  <c r="AY333" i="11"/>
  <c r="AY322" i="11"/>
  <c r="AY326" i="11"/>
  <c r="AY330" i="11"/>
  <c r="AY323" i="11"/>
  <c r="AY327" i="11"/>
  <c r="AY331" i="11"/>
  <c r="AY324" i="11"/>
  <c r="AY328" i="11"/>
  <c r="AY338" i="11"/>
  <c r="AY341" i="11"/>
  <c r="AY70"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8" i="11"/>
  <c r="AY176" i="11"/>
  <c r="AY174" i="11"/>
  <c r="AY173" i="11"/>
  <c r="AY179" i="11" s="1"/>
  <c r="AY170" i="11"/>
  <c r="AY172" i="11" s="1"/>
  <c r="AY167" i="11"/>
  <c r="AY169" i="11" s="1"/>
  <c r="AY136" i="11"/>
  <c r="AY138" i="11" s="1"/>
  <c r="AY135" i="11"/>
  <c r="AY134" i="11"/>
  <c r="AY133" i="11"/>
  <c r="AY132" i="11"/>
  <c r="AY139" i="11"/>
  <c r="AY143" i="11" s="1"/>
  <c r="AY166" i="11"/>
  <c r="AY161" i="11"/>
  <c r="AY162" i="11" s="1"/>
  <c r="AY156" i="11"/>
  <c r="AY158" i="11" s="1"/>
  <c r="AY146" i="11"/>
  <c r="AY150" i="11" s="1"/>
  <c r="AY127" i="11"/>
  <c r="AY131" i="11" s="1"/>
  <c r="AY122" i="11"/>
  <c r="AY123" i="11" s="1"/>
  <c r="AY121" i="11"/>
  <c r="AY112" i="11"/>
  <c r="AY120" i="11" s="1"/>
  <c r="AY99" i="11"/>
  <c r="AY101" i="11" s="1"/>
  <c r="AY98" i="11"/>
  <c r="AY102" i="11"/>
  <c r="AY104" i="11" s="1"/>
  <c r="AY198" i="11" l="1"/>
  <c r="AY203" i="11"/>
  <c r="AY207" i="11"/>
  <c r="AY211" i="11"/>
  <c r="AY144" i="11"/>
  <c r="AY128" i="11"/>
  <c r="AY151" i="11"/>
  <c r="AY163" i="11"/>
  <c r="AY140" i="11"/>
  <c r="AY145" i="11"/>
  <c r="AY171" i="11"/>
  <c r="AY113" i="11"/>
  <c r="AY124" i="11"/>
  <c r="AY129" i="11"/>
  <c r="AY155" i="11"/>
  <c r="AY164" i="11"/>
  <c r="AY141" i="11"/>
  <c r="AY117" i="11"/>
  <c r="AY125" i="11"/>
  <c r="AY130" i="11"/>
  <c r="AY142" i="11"/>
  <c r="AY118" i="11"/>
  <c r="AY126" i="11"/>
  <c r="AY177" i="11"/>
  <c r="AY100" i="11"/>
  <c r="AY114" i="11"/>
  <c r="AY152" i="11"/>
  <c r="AY115" i="11"/>
  <c r="AY119" i="11"/>
  <c r="AY153" i="11"/>
  <c r="AY116" i="11"/>
  <c r="AY154" i="11"/>
  <c r="AY175"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4" i="11"/>
  <c r="AY93" i="11"/>
  <c r="AY97" i="11" s="1"/>
  <c r="AY91" i="11"/>
  <c r="AY90" i="11"/>
  <c r="AY88" i="11"/>
  <c r="AY89" i="11" s="1"/>
  <c r="AY78" i="11"/>
  <c r="AY85" i="11" s="1"/>
  <c r="AY44" i="11"/>
  <c r="AY52" i="11" s="1"/>
  <c r="AY82" i="11" l="1"/>
  <c r="AY86" i="11"/>
  <c r="AY79" i="11"/>
  <c r="AY83" i="11"/>
  <c r="AY87" i="11"/>
  <c r="AY80" i="11"/>
  <c r="AY84" i="11"/>
  <c r="AY92"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<sst xmlns="http://schemas.openxmlformats.org/spreadsheetml/2006/main" count="2043" uniqueCount="769">
  <si>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</si>
  <si>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</si>
  <si>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</si>
  <si>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</si>
  <si>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</si>
  <si>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</si>
  <si>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</si>
  <si>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</si>
  <si>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</si>
  <si>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</si>
  <si>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</si>
  <si>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</si>
  <si>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</si>
  <si>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</si>
  <si>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</si>
  <si>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</si>
  <si>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</si>
  <si>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</si>
  <si>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</si>
  <si>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</si>
  <si>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</si>
  <si>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</si>
  <si>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</si>
  <si>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</si>
  <si>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</si>
  <si>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</si>
  <si>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</si>
  <si>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</si>
  <si>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</si>
  <si>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</si>
  <si>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</si>
  <si>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</si>
  <si>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</si>
  <si>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</si>
  <si>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</si>
  <si>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</si>
  <si>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</si>
  <si>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</si>
  <si>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</si>
  <si>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</si>
  <si>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</si>
  <si>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</si>
  <si>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</si>
  <si>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</si>
  <si>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</si>
  <si>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</si>
  <si>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</si>
  <si>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</si>
  <si>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</si>
  <si>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</si>
  <si>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</si>
  <si>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</si>
  <si>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</si>
  <si>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</si>
  <si>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</si>
  <si>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</si>
  <si>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</si>
  <si>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</si>
  <si>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</si>
  <si>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</si>
  <si>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</si>
  <si>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</si>
  <si>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</si>
  <si>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</si>
  <si>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</si>
  <si>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</si>
  <si>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</si>
  <si>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</si>
  <si>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</si>
  <si>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</si>
  <si>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</si>
  <si>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</si>
  <si>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</si>
  <si>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</si>
  <si>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</si>
  <si>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</si>
  <si>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</si>
  <si>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</si>
  <si>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</si>
  <si>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</si>
  <si>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</si>
  <si>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</si>
  <si>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</si>
  <si>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</si>
  <si>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</si>
  <si>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</si>
  <si>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</si>
  <si>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</si>
  <si>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</si>
  <si>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</si>
  <si>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</si>
  <si>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</si>
  <si>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</si>
  <si>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</si>
  <si>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</si>
  <si>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</si>
  <si>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</si>
  <si>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</si>
  <si>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</si>
  <si>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</si>
  <si>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</si>
  <si>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</si>
  <si>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</si>
  <si>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</si>
  <si>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</si>
  <si>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</si>
  <si>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</si>
  <si>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</si>
  <si>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</si>
  <si>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</si>
  <si>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</si>
  <si>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</si>
  <si>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</si>
  <si>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</si>
  <si>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</si>
  <si>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</si>
  <si>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</si>
  <si>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</si>
  <si>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</si>
  <si>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</si>
  <si>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</si>
  <si>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</si>
  <si>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</si>
  <si>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</si>
  <si>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</si>
  <si>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</si>
  <si>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</si>
  <si>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</si>
  <si>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</si>
  <si>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</si>
  <si>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</si>
  <si>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</si>
  <si>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</si>
  <si>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</si>
  <si>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</si>
  <si>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</si>
  <si>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</si>
  <si>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</si>
  <si>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</si>
  <si>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</si>
  <si>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</si>
  <si>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</si>
  <si>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</si>
  <si>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</si>
  <si>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</si>
  <si>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</si>
  <si>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</si>
  <si>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</si>
  <si>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</si>
  <si>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</si>
  <si>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</si>
  <si>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</si>
  <si>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</si>
  <si>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</si>
  <si>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</si>
  <si>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</si>
  <si>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</si>
  <si>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</si>
  <si>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</si>
  <si>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</si>
  <si>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</si>
  <si>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</si>
  <si>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</si>
  <si>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</si>
  <si>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</si>
  <si>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</si>
  <si>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</si>
  <si>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</si>
  <si>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</si>
  <si>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</si>
  <si>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</si>
  <si>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</si>
  <si>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</si>
  <si>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</si>
  <si>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</si>
  <si>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</si>
  <si>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</si>
  <si>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</si>
  <si>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</si>
  <si>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</si>
  <si>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</si>
  <si>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</si>
  <si>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</si>
  <si>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</si>
  <si>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</si>
  <si>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</si>
  <si>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</si>
  <si>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</si>
  <si>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</si>
  <si>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</si>
  <si>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</si>
  <si>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</si>
  <si>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</si>
  <si>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</si>
  <si>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</si>
  <si>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</si>
  <si>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</si>
  <si>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</si>
  <si>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</si>
  <si>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</si>
  <si>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</si>
  <si>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</si>
  <si>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</si>
  <si>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</si>
  <si>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</si>
  <si>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</si>
  <si>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</si>
  <si>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</si>
  <si>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</si>
  <si>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</si>
  <si>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</si>
  <si>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</si>
  <si>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</si>
  <si>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</si>
  <si>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</si>
  <si>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</si>
  <si>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</si>
  <si>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</si>
  <si>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</si>
  <si>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</si>
  <si>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</si>
  <si>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</si>
  <si>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</si>
  <si>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</si>
  <si>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</si>
  <si>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</si>
  <si>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</si>
  <si>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</si>
  <si>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</si>
  <si>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</si>
  <si>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</si>
  <si>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</si>
  <si>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</si>
  <si>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</si>
  <si>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</si>
  <si>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</si>
  <si>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</si>
  <si>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</si>
  <si>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</si>
  <si>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</si>
  <si>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</si>
  <si>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</si>
  <si>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</si>
  <si>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</si>
  <si>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</si>
  <si>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</si>
  <si>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</si>
  <si>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</si>
  <si>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</si>
  <si>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</si>
  <si>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</si>
  <si>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</si>
  <si>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</si>
  <si>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</si>
  <si>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</si>
  <si>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</si>
  <si>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</si>
  <si>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</si>
  <si>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</si>
  <si>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</si>
  <si>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</si>
  <si>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</si>
  <si>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</si>
  <si>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</si>
  <si>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</si>
  <si>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</si>
  <si>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</si>
  <si>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</si>
  <si>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</si>
  <si>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</si>
  <si>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</si>
  <si>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</si>
  <si>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</si>
  <si>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</si>
  <si>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</si>
  <si>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</si>
  <si>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</si>
  <si>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</si>
  <si>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</si>
  <si>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</si>
  <si>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</si>
  <si>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</si>
  <si>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</si>
  <si>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</si>
  <si>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</si>
  <si>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</si>
  <si>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</si>
  <si>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</si>
  <si>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</si>
  <si>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</si>
  <si>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</si>
  <si>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</si>
  <si>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</si>
  <si>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</si>
  <si>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</si>
  <si>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</si>
  <si>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</si>
  <si>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</si>
  <si>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</si>
  <si>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</si>
  <si>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</si>
  <si>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</si>
  <si>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</si>
  <si>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</si>
  <si>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</si>
  <si>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</si>
  <si>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</si>
  <si>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</si>
  <si>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</si>
  <si>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</si>
  <si>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</si>
  <si>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</si>
  <si>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</si>
  <si>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</si>
  <si>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</si>
  <si>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</si>
  <si>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</si>
  <si>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</si>
  <si>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</si>
  <si>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</si>
  <si>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</si>
  <si>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</si>
  <si>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</si>
  <si>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</si>
  <si>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</si>
  <si>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</si>
  <si>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</si>
  <si>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</si>
  <si>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</si>
  <si>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</si>
  <si>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</si>
  <si>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</si>
  <si>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</si>
  <si>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</si>
  <si>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</si>
  <si>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</si>
  <si>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</si>
  <si>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</si>
  <si>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</si>
  <si>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</si>
  <si>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</si>
  <si>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</si>
  <si>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</si>
  <si>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</si>
  <si>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</si>
  <si>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</si>
  <si>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</si>
  <si>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</si>
  <si>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</si>
  <si>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</si>
  <si>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</si>
  <si>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</si>
  <si>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</si>
  <si>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</si>
  <si>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</si>
  <si>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</si>
  <si>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</si>
  <si>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</si>
  <si>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</si>
  <si>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</si>
  <si>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</si>
  <si>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</si>
  <si>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</si>
  <si>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</si>
  <si>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</si>
  <si>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</si>
  <si>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</si>
  <si>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</si>
  <si>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</si>
  <si>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</si>
  <si>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</si>
  <si>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</si>
  <si>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</si>
  <si>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</si>
  <si>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</si>
  <si>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</si>
  <si>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</si>
  <si>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</si>
  <si>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</si>
  <si>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</si>
  <si>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</si>
  <si>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</si>
  <si>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</si>
  <si>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</si>
  <si>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</si>
  <si>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</si>
  <si>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</si>
  <si>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</si>
  <si>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</si>
  <si>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</si>
  <si>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</si>
  <si>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</si>
  <si>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</si>
  <si>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</si>
  <si>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</si>
  <si>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</si>
  <si>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</si>
  <si>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</si>
  <si>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</si>
  <si>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</si>
  <si>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</si>
  <si>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</si>
  <si>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</si>
  <si>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</si>
  <si>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</si>
  <si>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</si>
  <si>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</si>
  <si>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</si>
  <si>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</si>
  <si>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</si>
  <si>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</si>
  <si>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</si>
  <si>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</si>
  <si>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</si>
  <si>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</si>
  <si>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</si>
  <si>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</si>
  <si>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</si>
  <si>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</si>
  <si>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</si>
  <si>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</si>
  <si>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</si>
  <si>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</si>
  <si>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</si>
  <si>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</si>
  <si>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</si>
  <si>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</si>
  <si>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</si>
  <si>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</si>
  <si>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</si>
  <si>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</si>
  <si>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</si>
  <si>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</si>
  <si>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</si>
  <si>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</si>
  <si>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</si>
  <si>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</si>
  <si>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</si>
  <si>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</si>
  <si>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</si>
  <si>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</si>
  <si>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</si>
  <si>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</si>
  <si>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</si>
  <si>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</si>
  <si>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</si>
  <si>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</si>
  <si>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</si>
  <si>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</si>
  <si>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</si>
  <si>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</si>
  <si>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</si>
  <si>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</si>
  <si>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</si>
  <si>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</si>
  <si>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</si>
  <si>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</si>
  <si>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</si>
  <si>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</si>
  <si>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</si>
  <si>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</si>
  <si>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</si>
  <si>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</si>
  <si>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</si>
  <si>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</si>
  <si>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</si>
  <si>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</si>
  <si>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</si>
  <si>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</si>
  <si>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</si>
  <si>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</si>
  <si>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</si>
  <si>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</si>
  <si>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</si>
  <si>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</si>
  <si>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</si>
  <si>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</si>
  <si>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</si>
  <si>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</si>
  <si>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</si>
  <si>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</si>
  <si>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</si>
  <si>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</si>
  <si>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</si>
  <si>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</si>
  <si>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</si>
  <si>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</si>
  <si>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</si>
  <si>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</si>
  <si>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</si>
  <si>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</si>
  <si>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</si>
  <si>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</si>
  <si>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</si>
  <si>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</si>
  <si>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</si>
  <si>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</si>
  <si>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</si>
  <si>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</si>
  <si>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</si>
  <si>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</si>
  <si>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</si>
  <si>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</si>
  <si>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</si>
  <si>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</si>
  <si>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</si>
  <si>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</si>
  <si>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</si>
  <si>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</si>
  <si>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</si>
  <si>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</si>
  <si>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</si>
  <si>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</si>
  <si>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</si>
  <si>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</si>
  <si>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</si>
  <si>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</si>
  <si>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</si>
  <si>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</si>
  <si>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</si>
  <si>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</si>
  <si>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</si>
  <si>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</si>
  <si>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</si>
  <si>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</si>
  <si>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</si>
  <si>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</si>
  <si>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</si>
  <si>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</si>
  <si>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</si>
  <si>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</si>
  <si>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</si>
  <si>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</si>
  <si>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</si>
  <si>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</si>
  <si>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</si>
  <si>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</si>
  <si>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</si>
  <si>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</si>
  <si>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</si>
  <si>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</si>
  <si>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</si>
  <si>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</si>
  <si>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</si>
  <si>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</si>
  <si>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</si>
  <si>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</si>
  <si>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</si>
  <si>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</si>
  <si>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</si>
  <si>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</si>
  <si>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</si>
  <si>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</si>
  <si>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</si>
  <si>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</si>
  <si>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</si>
  <si>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</si>
  <si>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</si>
  <si>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</si>
  <si>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</si>
  <si>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</si>
  <si>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</si>
  <si>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</si>
  <si>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</si>
  <si>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</si>
  <si>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</si>
  <si>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</si>
  <si>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</si>
  <si>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</si>
  <si>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</si>
  <si>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</si>
  <si>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</si>
  <si>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</si>
  <si>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</si>
  <si>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</si>
  <si>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</si>
  <si>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</si>
  <si>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</si>
  <si>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</si>
  <si>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</si>
  <si>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</si>
  <si>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</si>
  <si>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</si>
  <si>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</si>
  <si>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</si>
  <si>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</si>
  <si>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</si>
  <si>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</si>
  <si>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</si>
  <si>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</si>
  <si>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</si>
  <si>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</si>
  <si>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</si>
  <si>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</si>
  <si>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</si>
  <si>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</si>
  <si>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</si>
  <si>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</si>
  <si>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</si>
  <si>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</si>
  <si>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</si>
  <si>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</si>
  <si>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</si>
  <si>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</si>
  <si>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</si>
  <si>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</si>
  <si>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</si>
  <si>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</si>
  <si>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</si>
  <si>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</si>
  <si>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</si>
  <si>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</si>
  <si>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</si>
  <si>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</si>
  <si>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</si>
  <si>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</si>
  <si>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</si>
  <si>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</si>
  <si>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</si>
  <si>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</si>
  <si>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</si>
  <si>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</si>
  <si>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</si>
  <si>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</si>
  <si>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</si>
  <si>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</si>
  <si>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</si>
  <si>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</si>
  <si>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</si>
  <si>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</si>
  <si>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</si>
  <si>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</si>
  <si>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</si>
  <si>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</si>
  <si>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</si>
  <si>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</si>
  <si>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</si>
  <si>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</si>
  <si>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</si>
  <si>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</si>
  <si>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</si>
  <si>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</si>
  <si>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</si>
  <si>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</si>
  <si>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</si>
  <si>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</si>
  <si>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</si>
  <si>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</si>
  <si>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</si>
  <si>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</si>
  <si>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</si>
  <si>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</si>
  <si>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</si>
  <si>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</si>
  <si>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</si>
  <si>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</si>
  <si>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</si>
  <si>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</si>
  <si>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</si>
  <si>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</si>
  <si>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</si>
  <si>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</si>
  <si>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</si>
  <si>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</si>
  <si>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</si>
  <si>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</si>
  <si>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</si>
  <si>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</si>
  <si>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</si>
  <si>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</si>
  <si>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</si>
  <si>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</si>
  <si>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</si>
  <si>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</si>
  <si>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</si>
  <si>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</si>
  <si>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</si>
  <si>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</si>
  <si>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</si>
  <si>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</si>
  <si>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</si>
  <si>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</si>
  <si>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</si>
  <si>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</si>
  <si>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</si>
  <si>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</si>
  <si>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</si>
  <si>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</si>
  <si>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</si>
  <si>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</si>
  <si>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</si>
  <si>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</si>
  <si>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</si>
  <si>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先進医療評価の迅速・効率化推進事業</t>
  </si>
  <si>
    <t>医政局</t>
  </si>
  <si>
    <t>平成２５年度</t>
  </si>
  <si>
    <t>終了予定なし</t>
  </si>
  <si>
    <t>-</t>
  </si>
  <si>
    <t>先進医療に対する規制緩和を図り、患者保護、最新医療の知見保持の観点で選定した医療機関において、先進医療の評価・確認手続きを簡素化する。</t>
  </si>
  <si>
    <t>先進医療の評価・確認手続きの簡素化を図るため、一定の要件を満たす医療機関が医療上必要性の高い抗がん剤に関する先進医療を実施する場合の安全性・有効性について、外部機関による実施計画書の評価体制を整備する。</t>
  </si>
  <si>
    <t>医薬品等開発支援事業費委託費</t>
  </si>
  <si>
    <t>先進医療B承認件数</t>
  </si>
  <si>
    <t>前年度の先進医療B承認件数(前年度の実績を目標値としているため中間目標は設定しないこととする)</t>
  </si>
  <si>
    <t>技術</t>
  </si>
  <si>
    <t>【告示】厚生労働大臣の定める先進医療及び患者申出療養並びに施設基準の一部を改正する件</t>
  </si>
  <si>
    <t>抗がん剤に係る先進医療評価委員会開催回数</t>
  </si>
  <si>
    <t>回</t>
  </si>
  <si>
    <t>国内で医薬品医療機器法上未承認・適応外となる医薬品・適応外のリストの更新回数</t>
  </si>
  <si>
    <t>単位当たりコスト ＝ Ｘ ／ Ｙ
Ｘ：「執行額」 
Ｙ：「先進医療外部評価機関数」　　</t>
    <phoneticPr fontId="5"/>
  </si>
  <si>
    <t>円</t>
  </si>
  <si>
    <t>Ｘ/Ｙ</t>
    <phoneticPr fontId="5"/>
  </si>
  <si>
    <t>14,496,170円/１機関</t>
  </si>
  <si>
    <t>／　</t>
    <phoneticPr fontId="5"/>
  </si>
  <si>
    <t>先進医療制度対策費</t>
  </si>
  <si>
    <t>新25-014</t>
  </si>
  <si>
    <t>228</t>
  </si>
  <si>
    <t>236</t>
  </si>
  <si>
    <t>232</t>
  </si>
  <si>
    <t>0235</t>
  </si>
  <si>
    <t>0242</t>
  </si>
  <si>
    <t>○</t>
  </si>
  <si>
    <t>厚労</t>
  </si>
  <si>
    <t>-</t>
    <phoneticPr fontId="5"/>
  </si>
  <si>
    <t>-</t>
    <phoneticPr fontId="5"/>
  </si>
  <si>
    <t>17,714,724円/１機関</t>
    <phoneticPr fontId="5"/>
  </si>
  <si>
    <t>施策大目標８　革新的な医療技術の実用化を促進するとともに、医薬品産業等の振興を図ること</t>
  </si>
  <si>
    <t>革新的な医療技術の実用化を促進するとともに、医薬品産業等の振興を図ること（施策目標Ⅰ－８－１）</t>
    <phoneticPr fontId="5"/>
  </si>
  <si>
    <t>新成長戦略(H22.6.18閣議決定）などにおいて、先進医療の評価・確認手続きを簡素化することが求められていることから、国が実施すべき事業である。</t>
    <phoneticPr fontId="5"/>
  </si>
  <si>
    <t>医療上必要性の高い抗がん剤を、一定の要件の下に先進医療として認め、保険診療と併用できることとしているため、地方自治体、民間等に委ねることができない。</t>
    <phoneticPr fontId="5"/>
  </si>
  <si>
    <t>医療上必要性の高い抗がん剤の先進医療の迅速・効率化に繋げるため必要な事業であり、優先度が高い。</t>
    <phoneticPr fontId="5"/>
  </si>
  <si>
    <t>△</t>
  </si>
  <si>
    <t>無</t>
  </si>
  <si>
    <t>‐</t>
  </si>
  <si>
    <t>国内未承認等の医療上必要性の高い抗がん剤の有効性・安全性を審査する機関に係るコストとして水準は妥当である。</t>
  </si>
  <si>
    <t>予算の執行は、事業目的に基づき適切に実施している。</t>
  </si>
  <si>
    <t>評価委員会の開催については、当初目標を下回っているが、申請件数の増加のため、HPにて対象となり得るリストを公開し、事業を適切に進めている。審議すべき案件については、速やかに対応した。</t>
    <phoneticPr fontId="5"/>
  </si>
  <si>
    <t>事業報告書において成果の報告を受け、実績把握をしている。</t>
    <phoneticPr fontId="5"/>
  </si>
  <si>
    <t>他の事業と比較して実効性の高い手段と言える。</t>
    <phoneticPr fontId="5"/>
  </si>
  <si>
    <t>当事業は、先進医療評価の迅速化・効率化のため、医療上必要性の高い抗がん剤に関する先進医療を実施場合の安全性・有効性について、がん治療に高度の知見を有する外部評価機関による実施計画書の評価体制を整備する事業である。一方、先進医療制度対策費に係る事業は、先進医療制度の対象となる医療技術の有効性・安全性について国の有識者会議が審査して、先進医療Bとして実施を認める事業である。</t>
    <phoneticPr fontId="5"/>
  </si>
  <si>
    <t>今後、執行状況等を踏まえて、事業内容や予算について改善していく点がある場合には、適格に反映してまいりたい。</t>
    <phoneticPr fontId="5"/>
  </si>
  <si>
    <t>24,904,000円/１機関</t>
    <phoneticPr fontId="5"/>
  </si>
  <si>
    <t>22,598,659円/１機関</t>
    <phoneticPr fontId="5"/>
  </si>
  <si>
    <t>厚生労働省の定める先進医療及び施設基準の制定等に伴う実施上の留意事項及び先進医療に係る届出等の取扱いについて（医政発0304第2号平成28年3月4日厚生労働省医政局長通知）
厚生労働大臣の定める先進医療及び施設基準の制定等に伴う手続き等の取扱いについて（医政研発0304第１号平成28年3月4日厚生労働省医政局研究開発振興課長通知）
「日本再興戦略」（平成25年6月14日閣議決定）</t>
    <phoneticPr fontId="5"/>
  </si>
  <si>
    <t>事業者の選定は公募にて実施し、7週間程度確保したが、一者応募となった。引き続き、周知期間を確保しつつ複数の事業者が応募を検討出来るよう仕様書の記載をより分かりやすいものにするよう努める。</t>
    <phoneticPr fontId="5"/>
  </si>
  <si>
    <t>令和3年度は新規承認された案件はなかったが、本事業対象案件に係る試験の総括報告書に係る評価について審議を行った。今後も着実な実施に努めていく。</t>
    <rPh sb="35" eb="37">
      <t>ソウカツ</t>
    </rPh>
    <rPh sb="37" eb="40">
      <t>ホウコクショ</t>
    </rPh>
    <rPh sb="41" eb="42">
      <t>カカ</t>
    </rPh>
    <rPh sb="43" eb="45">
      <t>ヒョウカ</t>
    </rPh>
    <phoneticPr fontId="5"/>
  </si>
  <si>
    <t>先進医療の評価・確認手続きを簡素化するため、医療上の必要性の高い抗がん剤の実施計画書の審査を行う。</t>
    <rPh sb="0" eb="2">
      <t>センシン</t>
    </rPh>
    <rPh sb="2" eb="4">
      <t>イリョウ</t>
    </rPh>
    <rPh sb="5" eb="7">
      <t>ヒョウカ</t>
    </rPh>
    <rPh sb="8" eb="10">
      <t>カクニン</t>
    </rPh>
    <rPh sb="10" eb="12">
      <t>テツヅ</t>
    </rPh>
    <rPh sb="14" eb="17">
      <t>カンソカ</t>
    </rPh>
    <rPh sb="22" eb="24">
      <t>イリョウ</t>
    </rPh>
    <rPh sb="24" eb="25">
      <t>ジョウ</t>
    </rPh>
    <rPh sb="26" eb="28">
      <t>ヒツヨウ</t>
    </rPh>
    <rPh sb="28" eb="29">
      <t>セイ</t>
    </rPh>
    <rPh sb="30" eb="31">
      <t>タカ</t>
    </rPh>
    <rPh sb="32" eb="33">
      <t>コウ</t>
    </rPh>
    <rPh sb="35" eb="36">
      <t>ザイ</t>
    </rPh>
    <rPh sb="37" eb="39">
      <t>ジッシ</t>
    </rPh>
    <rPh sb="39" eb="42">
      <t>ケイカクショ</t>
    </rPh>
    <rPh sb="43" eb="45">
      <t>シンサ</t>
    </rPh>
    <rPh sb="46" eb="47">
      <t>オコナ</t>
    </rPh>
    <phoneticPr fontId="5"/>
  </si>
  <si>
    <t>-</t>
    <phoneticPr fontId="5"/>
  </si>
  <si>
    <t>国内で医薬品医療機器法上未承認・適応外となる医薬品・適応外のリストの更新</t>
    <phoneticPr fontId="5"/>
  </si>
  <si>
    <r>
      <t>抗がん剤に係る先進医療評価委員会</t>
    </r>
    <r>
      <rPr>
        <sz val="11"/>
        <rFont val="ＭＳ Ｐゴシック"/>
        <family val="3"/>
        <charset val="128"/>
      </rPr>
      <t>開催回数</t>
    </r>
    <rPh sb="18" eb="20">
      <t>カイスウ</t>
    </rPh>
    <phoneticPr fontId="5"/>
  </si>
  <si>
    <t>https://www.mhlw.go.jp/wp/seisaku/hyouka/dl/r03_jizenbunseki/I-8-1.pdf</t>
  </si>
  <si>
    <t>測定指標１　新たに大臣告示された先進医療Bの件数（アウトカム）</t>
    <rPh sb="0" eb="2">
      <t>ソクテイ</t>
    </rPh>
    <rPh sb="2" eb="4">
      <t>シヒョウ</t>
    </rPh>
    <phoneticPr fontId="5"/>
  </si>
  <si>
    <t>A.国立研究開発法人国立がん研究センター</t>
    <phoneticPr fontId="5"/>
  </si>
  <si>
    <t>人件費</t>
    <rPh sb="0" eb="3">
      <t>ジンケンヒ</t>
    </rPh>
    <phoneticPr fontId="5"/>
  </si>
  <si>
    <t>雑役務費</t>
    <rPh sb="0" eb="1">
      <t>ザツ</t>
    </rPh>
    <rPh sb="1" eb="3">
      <t>エキム</t>
    </rPh>
    <phoneticPr fontId="5"/>
  </si>
  <si>
    <t>評価関係職員給与等</t>
    <rPh sb="0" eb="2">
      <t>ヒョウカ</t>
    </rPh>
    <rPh sb="2" eb="4">
      <t>カンケイ</t>
    </rPh>
    <rPh sb="4" eb="6">
      <t>ショクイン</t>
    </rPh>
    <rPh sb="6" eb="8">
      <t>キュウヨ</t>
    </rPh>
    <rPh sb="8" eb="9">
      <t>トウ</t>
    </rPh>
    <phoneticPr fontId="5"/>
  </si>
  <si>
    <t>データベース使用費</t>
    <rPh sb="6" eb="8">
      <t>シヨウ</t>
    </rPh>
    <rPh sb="8" eb="9">
      <t>ヒ</t>
    </rPh>
    <phoneticPr fontId="5"/>
  </si>
  <si>
    <t>消耗品費、会議費等</t>
    <rPh sb="0" eb="3">
      <t>ショウモウヒン</t>
    </rPh>
    <rPh sb="3" eb="4">
      <t>ヒ</t>
    </rPh>
    <rPh sb="5" eb="8">
      <t>カイギヒ</t>
    </rPh>
    <rPh sb="8" eb="9">
      <t>トウ</t>
    </rPh>
    <phoneticPr fontId="5"/>
  </si>
  <si>
    <t>－</t>
    <phoneticPr fontId="5"/>
  </si>
  <si>
    <t>-</t>
    <phoneticPr fontId="5"/>
  </si>
  <si>
    <t>国立研究開発法人国立がん研究センター</t>
    <phoneticPr fontId="5"/>
  </si>
  <si>
    <t>医療上必要性の高い抗がん剤に関する先進医療における外部機関での評価等業務</t>
    <phoneticPr fontId="5"/>
  </si>
  <si>
    <t>研究開発政策課</t>
    <rPh sb="4" eb="6">
      <t>セイサク</t>
    </rPh>
    <phoneticPr fontId="5"/>
  </si>
  <si>
    <t>課長：荒木　裕人</t>
    <rPh sb="3" eb="5">
      <t>アラキ</t>
    </rPh>
    <rPh sb="6" eb="7">
      <t>ユウ</t>
    </rPh>
    <rPh sb="7" eb="8">
      <t>ヒト</t>
    </rPh>
    <phoneticPr fontId="5"/>
  </si>
  <si>
    <t>-</t>
    <phoneticPr fontId="5"/>
  </si>
  <si>
    <t>点検対象外</t>
    <rPh sb="0" eb="5">
      <t>テンケンタイショウガイ</t>
    </rPh>
    <phoneticPr fontId="5"/>
  </si>
  <si>
    <t>先進医療の評価・確認手続きを簡素化を行うために必要な事業であり、引き続き、必要な予算額を確保し、適正な執行に努めること。</t>
    <rPh sb="18" eb="19">
      <t>オコナ</t>
    </rPh>
    <rPh sb="23" eb="25">
      <t>ヒツヨウ</t>
    </rPh>
    <rPh sb="26" eb="28">
      <t>ジギョウ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</si>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</sst>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68037</xdr:colOff>
      <xdr:row>272</xdr:row>
      <xdr:rowOff>13946</xdr:rowOff>
    </xdr:from>
    <xdr:to>
      <xdr:col>30</xdr:col>
      <xdr:colOff>20979</xdr:colOff>
      <xdr:row>273</xdr:row>
      <xdr:rowOff>204106</xdr:rowOff>
    </xdr:to>
    <xdr:sp macro="" textlink="">
      <xdr:nvSpPr>
        <xdr:cNvPr id="2" name="正方形/長方形 1"/>
        <xdr:cNvSpPr/>
      </xdr:nvSpPr>
      <xdr:spPr>
        <a:xfrm>
          <a:off x="2994117" y="42807866"/>
          <a:ext cx="2513262" cy="5483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２２．６百万円</a:t>
          </a:r>
        </a:p>
      </xdr:txBody>
    </xdr:sp>
    <xdr:clientData/>
  </xdr:twoCellAnchor>
  <xdr:twoCellAnchor>
    <xdr:from>
      <xdr:col>13</xdr:col>
      <xdr:colOff>11906</xdr:colOff>
      <xdr:row>277</xdr:row>
      <xdr:rowOff>268721</xdr:rowOff>
    </xdr:from>
    <xdr:to>
      <xdr:col>34</xdr:col>
      <xdr:colOff>83344</xdr:colOff>
      <xdr:row>280</xdr:row>
      <xdr:rowOff>52028</xdr:rowOff>
    </xdr:to>
    <xdr:sp macro="" textlink="">
      <xdr:nvSpPr>
        <xdr:cNvPr id="3" name="正方形/長方形 2"/>
        <xdr:cNvSpPr/>
      </xdr:nvSpPr>
      <xdr:spPr>
        <a:xfrm>
          <a:off x="2389346" y="44838101"/>
          <a:ext cx="3911918" cy="8577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国立研究開発法人国立がん研究センター</a:t>
          </a:r>
          <a:endParaRPr kumimoji="1" lang="en-US" altLang="ja-JP" sz="1100">
            <a:solidFill>
              <a:schemeClr val="tx1"/>
            </a:solidFill>
          </a:endParaRPr>
        </a:p>
        <a:p>
          <a:pPr algn="ctr"/>
          <a:r>
            <a:rPr kumimoji="1" lang="ja-JP" altLang="en-US" sz="1100">
              <a:solidFill>
                <a:schemeClr val="tx1"/>
              </a:solidFill>
            </a:rPr>
            <a:t>２２．６百万円</a:t>
          </a:r>
        </a:p>
      </xdr:txBody>
    </xdr:sp>
    <xdr:clientData/>
  </xdr:twoCellAnchor>
  <xdr:twoCellAnchor>
    <xdr:from>
      <xdr:col>23</xdr:col>
      <xdr:colOff>44508</xdr:colOff>
      <xdr:row>273</xdr:row>
      <xdr:rowOff>204106</xdr:rowOff>
    </xdr:from>
    <xdr:to>
      <xdr:col>23</xdr:col>
      <xdr:colOff>54429</xdr:colOff>
      <xdr:row>276</xdr:row>
      <xdr:rowOff>95250</xdr:rowOff>
    </xdr:to>
    <xdr:cxnSp macro="">
      <xdr:nvCxnSpPr>
        <xdr:cNvPr id="4" name="直線矢印コネクタ 3"/>
        <xdr:cNvCxnSpPr>
          <a:stCxn id="2" idx="2"/>
        </xdr:cNvCxnSpPr>
      </xdr:nvCxnSpPr>
      <xdr:spPr>
        <a:xfrm>
          <a:off x="4250748" y="43356166"/>
          <a:ext cx="9921" cy="9579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276</xdr:row>
      <xdr:rowOff>204108</xdr:rowOff>
    </xdr:from>
    <xdr:to>
      <xdr:col>30</xdr:col>
      <xdr:colOff>22412</xdr:colOff>
      <xdr:row>277</xdr:row>
      <xdr:rowOff>136072</xdr:rowOff>
    </xdr:to>
    <xdr:sp macro="" textlink="">
      <xdr:nvSpPr>
        <xdr:cNvPr id="5" name="テキスト ボックス 4"/>
        <xdr:cNvSpPr txBox="1"/>
      </xdr:nvSpPr>
      <xdr:spPr>
        <a:xfrm>
          <a:off x="3474720" y="44422968"/>
          <a:ext cx="2034092" cy="28248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14</xdr:col>
      <xdr:colOff>101600</xdr:colOff>
      <xdr:row>280</xdr:row>
      <xdr:rowOff>139700</xdr:rowOff>
    </xdr:from>
    <xdr:to>
      <xdr:col>33</xdr:col>
      <xdr:colOff>142127</xdr:colOff>
      <xdr:row>283</xdr:row>
      <xdr:rowOff>132571</xdr:rowOff>
    </xdr:to>
    <xdr:sp macro="" textlink="">
      <xdr:nvSpPr>
        <xdr:cNvPr id="6" name="大かっこ 5"/>
        <xdr:cNvSpPr/>
      </xdr:nvSpPr>
      <xdr:spPr>
        <a:xfrm>
          <a:off x="2661920" y="45783500"/>
          <a:ext cx="3515247" cy="105967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r>
            <a:rPr kumimoji="1" lang="ja-JP" altLang="ja-JP" sz="1100">
              <a:effectLst/>
              <a:latin typeface="+mn-lt"/>
              <a:ea typeface="+mn-ea"/>
              <a:cs typeface="+mn-cs"/>
            </a:rPr>
            <a:t>医療上必要性の高い抗がん剤に関する先進医療                                     における外部機関での評価等業務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1" zoomScale="85" zoomScaleNormal="75" zoomScaleSheetLayoutView="85" zoomScalePageLayoutView="85" workbookViewId="0">
      <selection activeCell="AR16" sqref="AR16:AX1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721</v>
      </c>
      <c r="AK2" s="850"/>
      <c r="AL2" s="850"/>
      <c r="AM2" s="850"/>
      <c r="AN2" s="90" t="s">
        <v>368</v>
      </c>
      <c r="AO2" s="850">
        <v>21</v>
      </c>
      <c r="AP2" s="850"/>
      <c r="AQ2" s="850"/>
      <c r="AR2" s="91" t="s">
        <v>368</v>
      </c>
      <c r="AS2" s="851">
        <v>325</v>
      </c>
      <c r="AT2" s="851"/>
      <c r="AU2" s="851"/>
      <c r="AV2" s="90" t="str">
        <f>IF(AW2="","","-")</f>
        <v/>
      </c>
      <c r="AW2" s="852"/>
      <c r="AX2" s="852"/>
    </row>
    <row r="3" spans="1:50" ht="21" customHeight="1" thickBot="1" x14ac:dyDescent="0.25">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2">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2">
      <c r="A5" s="837" t="s">
        <v>63</v>
      </c>
      <c r="B5" s="838"/>
      <c r="C5" s="838"/>
      <c r="D5" s="838"/>
      <c r="E5" s="838"/>
      <c r="F5" s="839"/>
      <c r="G5" s="840" t="s">
        <v>695</v>
      </c>
      <c r="H5" s="841"/>
      <c r="I5" s="841"/>
      <c r="J5" s="841"/>
      <c r="K5" s="841"/>
      <c r="L5" s="841"/>
      <c r="M5" s="842" t="s">
        <v>62</v>
      </c>
      <c r="N5" s="843"/>
      <c r="O5" s="843"/>
      <c r="P5" s="843"/>
      <c r="Q5" s="843"/>
      <c r="R5" s="844"/>
      <c r="S5" s="845" t="s">
        <v>696</v>
      </c>
      <c r="T5" s="841"/>
      <c r="U5" s="841"/>
      <c r="V5" s="841"/>
      <c r="W5" s="841"/>
      <c r="X5" s="846"/>
      <c r="Y5" s="847" t="s">
        <v>3</v>
      </c>
      <c r="Z5" s="848"/>
      <c r="AA5" s="848"/>
      <c r="AB5" s="848"/>
      <c r="AC5" s="848"/>
      <c r="AD5" s="849"/>
      <c r="AE5" s="870" t="s">
        <v>761</v>
      </c>
      <c r="AF5" s="870"/>
      <c r="AG5" s="870"/>
      <c r="AH5" s="870"/>
      <c r="AI5" s="870"/>
      <c r="AJ5" s="870"/>
      <c r="AK5" s="870"/>
      <c r="AL5" s="870"/>
      <c r="AM5" s="870"/>
      <c r="AN5" s="870"/>
      <c r="AO5" s="870"/>
      <c r="AP5" s="871"/>
      <c r="AQ5" s="872" t="s">
        <v>762</v>
      </c>
      <c r="AR5" s="873"/>
      <c r="AS5" s="873"/>
      <c r="AT5" s="873"/>
      <c r="AU5" s="873"/>
      <c r="AV5" s="873"/>
      <c r="AW5" s="873"/>
      <c r="AX5" s="874"/>
    </row>
    <row r="6" spans="1:50" ht="39" customHeight="1" x14ac:dyDescent="0.2">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23.75" customHeight="1" x14ac:dyDescent="0.2">
      <c r="A7" s="856" t="s">
        <v>20</v>
      </c>
      <c r="B7" s="857"/>
      <c r="C7" s="857"/>
      <c r="D7" s="857"/>
      <c r="E7" s="857"/>
      <c r="F7" s="858"/>
      <c r="G7" s="880" t="s">
        <v>697</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742</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2">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2">
      <c r="A9" s="785" t="s">
        <v>21</v>
      </c>
      <c r="B9" s="786"/>
      <c r="C9" s="786"/>
      <c r="D9" s="786"/>
      <c r="E9" s="786"/>
      <c r="F9" s="786"/>
      <c r="G9" s="867" t="s">
        <v>698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2">
      <c r="A10" s="773" t="s">
        <v>28</v>
      </c>
      <c r="B10" s="774"/>
      <c r="C10" s="774"/>
      <c r="D10" s="774"/>
      <c r="E10" s="774"/>
      <c r="F10" s="774"/>
      <c r="G10" s="775" t="s">
        <v>699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2">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2">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2">
      <c r="A13" s="322"/>
      <c r="B13" s="323"/>
      <c r="C13" s="323"/>
      <c r="D13" s="323"/>
      <c r="E13" s="323"/>
      <c r="F13" s="324"/>
      <c r="G13" s="802" t="s">
        <v>6</v>
      </c>
      <c r="H13" s="803"/>
      <c r="I13" s="819" t="s">
        <v>7</v>
      </c>
      <c r="J13" s="820"/>
      <c r="K13" s="820"/>
      <c r="L13" s="820"/>
      <c r="M13" s="820"/>
      <c r="N13" s="820"/>
      <c r="O13" s="821"/>
      <c r="P13" s="714">
        <v>28</v>
      </c>
      <c r="Q13" s="715"/>
      <c r="R13" s="715"/>
      <c r="S13" s="715"/>
      <c r="T13" s="715"/>
      <c r="U13" s="715"/>
      <c r="V13" s="716"/>
      <c r="W13" s="714">
        <v>25</v>
      </c>
      <c r="X13" s="715"/>
      <c r="Y13" s="715"/>
      <c r="Z13" s="715"/>
      <c r="AA13" s="715"/>
      <c r="AB13" s="715"/>
      <c r="AC13" s="716"/>
      <c r="AD13" s="714">
        <v>25</v>
      </c>
      <c r="AE13" s="715"/>
      <c r="AF13" s="715"/>
      <c r="AG13" s="715"/>
      <c r="AH13" s="715"/>
      <c r="AI13" s="715"/>
      <c r="AJ13" s="716"/>
      <c r="AK13" s="714">
        <v>25</v>
      </c>
      <c r="AL13" s="715"/>
      <c r="AM13" s="715"/>
      <c r="AN13" s="715"/>
      <c r="AO13" s="715"/>
      <c r="AP13" s="715"/>
      <c r="AQ13" s="716"/>
      <c r="AR13" s="750">
        <v>25</v>
      </c>
      <c r="AS13" s="751"/>
      <c r="AT13" s="751"/>
      <c r="AU13" s="751"/>
      <c r="AV13" s="751"/>
      <c r="AW13" s="751"/>
      <c r="AX13" s="822"/>
    </row>
    <row r="14" spans="1:50" ht="21" customHeight="1" x14ac:dyDescent="0.2">
      <c r="A14" s="322"/>
      <c r="B14" s="323"/>
      <c r="C14" s="323"/>
      <c r="D14" s="323"/>
      <c r="E14" s="323"/>
      <c r="F14" s="324"/>
      <c r="G14" s="804"/>
      <c r="H14" s="805"/>
      <c r="I14" s="797" t="s">
        <v>8</v>
      </c>
      <c r="J14" s="798"/>
      <c r="K14" s="798"/>
      <c r="L14" s="798"/>
      <c r="M14" s="798"/>
      <c r="N14" s="798"/>
      <c r="O14" s="799"/>
      <c r="P14" s="714" t="s">
        <v>697</v>
      </c>
      <c r="Q14" s="715"/>
      <c r="R14" s="715"/>
      <c r="S14" s="715"/>
      <c r="T14" s="715"/>
      <c r="U14" s="715"/>
      <c r="V14" s="716"/>
      <c r="W14" s="714" t="s">
        <v>697</v>
      </c>
      <c r="X14" s="715"/>
      <c r="Y14" s="715"/>
      <c r="Z14" s="715"/>
      <c r="AA14" s="715"/>
      <c r="AB14" s="715"/>
      <c r="AC14" s="716"/>
      <c r="AD14" s="714" t="s">
        <v>722</v>
      </c>
      <c r="AE14" s="715"/>
      <c r="AF14" s="715"/>
      <c r="AG14" s="715"/>
      <c r="AH14" s="715"/>
      <c r="AI14" s="715"/>
      <c r="AJ14" s="716"/>
      <c r="AK14" s="714" t="s">
        <v>766</v>
      </c>
      <c r="AL14" s="715"/>
      <c r="AM14" s="715"/>
      <c r="AN14" s="715"/>
      <c r="AO14" s="715"/>
      <c r="AP14" s="715"/>
      <c r="AQ14" s="716"/>
      <c r="AR14" s="808"/>
      <c r="AS14" s="808"/>
      <c r="AT14" s="808"/>
      <c r="AU14" s="808"/>
      <c r="AV14" s="808"/>
      <c r="AW14" s="808"/>
      <c r="AX14" s="809"/>
    </row>
    <row r="15" spans="1:50" ht="21" customHeight="1" x14ac:dyDescent="0.2">
      <c r="A15" s="322"/>
      <c r="B15" s="323"/>
      <c r="C15" s="323"/>
      <c r="D15" s="323"/>
      <c r="E15" s="323"/>
      <c r="F15" s="324"/>
      <c r="G15" s="804"/>
      <c r="H15" s="805"/>
      <c r="I15" s="797" t="s">
        <v>48</v>
      </c>
      <c r="J15" s="810"/>
      <c r="K15" s="810"/>
      <c r="L15" s="810"/>
      <c r="M15" s="810"/>
      <c r="N15" s="810"/>
      <c r="O15" s="811"/>
      <c r="P15" s="714" t="s">
        <v>697</v>
      </c>
      <c r="Q15" s="715"/>
      <c r="R15" s="715"/>
      <c r="S15" s="715"/>
      <c r="T15" s="715"/>
      <c r="U15" s="715"/>
      <c r="V15" s="716"/>
      <c r="W15" s="714" t="s">
        <v>697</v>
      </c>
      <c r="X15" s="715"/>
      <c r="Y15" s="715"/>
      <c r="Z15" s="715"/>
      <c r="AA15" s="715"/>
      <c r="AB15" s="715"/>
      <c r="AC15" s="716"/>
      <c r="AD15" s="714" t="s">
        <v>697</v>
      </c>
      <c r="AE15" s="715"/>
      <c r="AF15" s="715"/>
      <c r="AG15" s="715"/>
      <c r="AH15" s="715"/>
      <c r="AI15" s="715"/>
      <c r="AJ15" s="716"/>
      <c r="AK15" s="714" t="s">
        <v>722</v>
      </c>
      <c r="AL15" s="715"/>
      <c r="AM15" s="715"/>
      <c r="AN15" s="715"/>
      <c r="AO15" s="715"/>
      <c r="AP15" s="715"/>
      <c r="AQ15" s="716"/>
      <c r="AR15" s="714" t="s">
        <v>768</v>
      </c>
      <c r="AS15" s="715"/>
      <c r="AT15" s="715"/>
      <c r="AU15" s="715"/>
      <c r="AV15" s="715"/>
      <c r="AW15" s="715"/>
      <c r="AX15" s="823"/>
    </row>
    <row r="16" spans="1:50" ht="21" customHeight="1" x14ac:dyDescent="0.2">
      <c r="A16" s="322"/>
      <c r="B16" s="323"/>
      <c r="C16" s="323"/>
      <c r="D16" s="323"/>
      <c r="E16" s="323"/>
      <c r="F16" s="324"/>
      <c r="G16" s="804"/>
      <c r="H16" s="805"/>
      <c r="I16" s="797" t="s">
        <v>49</v>
      </c>
      <c r="J16" s="810"/>
      <c r="K16" s="810"/>
      <c r="L16" s="810"/>
      <c r="M16" s="810"/>
      <c r="N16" s="810"/>
      <c r="O16" s="811"/>
      <c r="P16" s="714" t="s">
        <v>697</v>
      </c>
      <c r="Q16" s="715"/>
      <c r="R16" s="715"/>
      <c r="S16" s="715"/>
      <c r="T16" s="715"/>
      <c r="U16" s="715"/>
      <c r="V16" s="716"/>
      <c r="W16" s="714" t="s">
        <v>697</v>
      </c>
      <c r="X16" s="715"/>
      <c r="Y16" s="715"/>
      <c r="Z16" s="715"/>
      <c r="AA16" s="715"/>
      <c r="AB16" s="715"/>
      <c r="AC16" s="716"/>
      <c r="AD16" s="714" t="s">
        <v>722</v>
      </c>
      <c r="AE16" s="715"/>
      <c r="AF16" s="715"/>
      <c r="AG16" s="715"/>
      <c r="AH16" s="715"/>
      <c r="AI16" s="715"/>
      <c r="AJ16" s="716"/>
      <c r="AK16" s="714" t="s">
        <v>766</v>
      </c>
      <c r="AL16" s="715"/>
      <c r="AM16" s="715"/>
      <c r="AN16" s="715"/>
      <c r="AO16" s="715"/>
      <c r="AP16" s="715"/>
      <c r="AQ16" s="716"/>
      <c r="AR16" s="815"/>
      <c r="AS16" s="816"/>
      <c r="AT16" s="816"/>
      <c r="AU16" s="816"/>
      <c r="AV16" s="816"/>
      <c r="AW16" s="816"/>
      <c r="AX16" s="817"/>
    </row>
    <row r="17" spans="1:50" ht="24.75" customHeight="1" x14ac:dyDescent="0.2">
      <c r="A17" s="322"/>
      <c r="B17" s="323"/>
      <c r="C17" s="323"/>
      <c r="D17" s="323"/>
      <c r="E17" s="323"/>
      <c r="F17" s="324"/>
      <c r="G17" s="804"/>
      <c r="H17" s="805"/>
      <c r="I17" s="797" t="s">
        <v>47</v>
      </c>
      <c r="J17" s="798"/>
      <c r="K17" s="798"/>
      <c r="L17" s="798"/>
      <c r="M17" s="798"/>
      <c r="N17" s="798"/>
      <c r="O17" s="799"/>
      <c r="P17" s="714" t="s">
        <v>697</v>
      </c>
      <c r="Q17" s="715"/>
      <c r="R17" s="715"/>
      <c r="S17" s="715"/>
      <c r="T17" s="715"/>
      <c r="U17" s="715"/>
      <c r="V17" s="716"/>
      <c r="W17" s="714" t="s">
        <v>697</v>
      </c>
      <c r="X17" s="715"/>
      <c r="Y17" s="715"/>
      <c r="Z17" s="715"/>
      <c r="AA17" s="715"/>
      <c r="AB17" s="715"/>
      <c r="AC17" s="716"/>
      <c r="AD17" s="714" t="s">
        <v>722</v>
      </c>
      <c r="AE17" s="715"/>
      <c r="AF17" s="715"/>
      <c r="AG17" s="715"/>
      <c r="AH17" s="715"/>
      <c r="AI17" s="715"/>
      <c r="AJ17" s="716"/>
      <c r="AK17" s="714" t="s">
        <v>766</v>
      </c>
      <c r="AL17" s="715"/>
      <c r="AM17" s="715"/>
      <c r="AN17" s="715"/>
      <c r="AO17" s="715"/>
      <c r="AP17" s="715"/>
      <c r="AQ17" s="716"/>
      <c r="AR17" s="800"/>
      <c r="AS17" s="800"/>
      <c r="AT17" s="800"/>
      <c r="AU17" s="800"/>
      <c r="AV17" s="800"/>
      <c r="AW17" s="800"/>
      <c r="AX17" s="801"/>
    </row>
    <row r="18" spans="1:50" ht="24.75" customHeight="1" x14ac:dyDescent="0.2">
      <c r="A18" s="322"/>
      <c r="B18" s="323"/>
      <c r="C18" s="323"/>
      <c r="D18" s="323"/>
      <c r="E18" s="323"/>
      <c r="F18" s="324"/>
      <c r="G18" s="806"/>
      <c r="H18" s="807"/>
      <c r="I18" s="790" t="s">
        <v>18</v>
      </c>
      <c r="J18" s="791"/>
      <c r="K18" s="791"/>
      <c r="L18" s="791"/>
      <c r="M18" s="791"/>
      <c r="N18" s="791"/>
      <c r="O18" s="792"/>
      <c r="P18" s="793">
        <f>SUM(P13:V17)</f>
        <v>28</v>
      </c>
      <c r="Q18" s="794"/>
      <c r="R18" s="794"/>
      <c r="S18" s="794"/>
      <c r="T18" s="794"/>
      <c r="U18" s="794"/>
      <c r="V18" s="795"/>
      <c r="W18" s="793">
        <f>SUM(W13:AC17)</f>
        <v>25</v>
      </c>
      <c r="X18" s="794"/>
      <c r="Y18" s="794"/>
      <c r="Z18" s="794"/>
      <c r="AA18" s="794"/>
      <c r="AB18" s="794"/>
      <c r="AC18" s="795"/>
      <c r="AD18" s="793">
        <f>SUM(AD13:AJ17)</f>
        <v>25</v>
      </c>
      <c r="AE18" s="794"/>
      <c r="AF18" s="794"/>
      <c r="AG18" s="794"/>
      <c r="AH18" s="794"/>
      <c r="AI18" s="794"/>
      <c r="AJ18" s="795"/>
      <c r="AK18" s="793">
        <f>SUM(AK13:AQ17)</f>
        <v>25</v>
      </c>
      <c r="AL18" s="794"/>
      <c r="AM18" s="794"/>
      <c r="AN18" s="794"/>
      <c r="AO18" s="794"/>
      <c r="AP18" s="794"/>
      <c r="AQ18" s="795"/>
      <c r="AR18" s="793">
        <f>SUM(AR13:AX17)</f>
        <v>25</v>
      </c>
      <c r="AS18" s="794"/>
      <c r="AT18" s="794"/>
      <c r="AU18" s="794"/>
      <c r="AV18" s="794"/>
      <c r="AW18" s="794"/>
      <c r="AX18" s="796"/>
    </row>
    <row r="19" spans="1:50" ht="24.75" customHeight="1" x14ac:dyDescent="0.2">
      <c r="A19" s="322"/>
      <c r="B19" s="323"/>
      <c r="C19" s="323"/>
      <c r="D19" s="323"/>
      <c r="E19" s="323"/>
      <c r="F19" s="324"/>
      <c r="G19" s="765" t="s">
        <v>9</v>
      </c>
      <c r="H19" s="766"/>
      <c r="I19" s="766"/>
      <c r="J19" s="766"/>
      <c r="K19" s="766"/>
      <c r="L19" s="766"/>
      <c r="M19" s="766"/>
      <c r="N19" s="766"/>
      <c r="O19" s="766"/>
      <c r="P19" s="714">
        <v>14</v>
      </c>
      <c r="Q19" s="715"/>
      <c r="R19" s="715"/>
      <c r="S19" s="715"/>
      <c r="T19" s="715"/>
      <c r="U19" s="715"/>
      <c r="V19" s="716"/>
      <c r="W19" s="714">
        <v>18</v>
      </c>
      <c r="X19" s="715"/>
      <c r="Y19" s="715"/>
      <c r="Z19" s="715"/>
      <c r="AA19" s="715"/>
      <c r="AB19" s="715"/>
      <c r="AC19" s="716"/>
      <c r="AD19" s="714">
        <v>23</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2">
      <c r="A20" s="322"/>
      <c r="B20" s="323"/>
      <c r="C20" s="323"/>
      <c r="D20" s="323"/>
      <c r="E20" s="323"/>
      <c r="F20" s="324"/>
      <c r="G20" s="765" t="s">
        <v>10</v>
      </c>
      <c r="H20" s="766"/>
      <c r="I20" s="766"/>
      <c r="J20" s="766"/>
      <c r="K20" s="766"/>
      <c r="L20" s="766"/>
      <c r="M20" s="766"/>
      <c r="N20" s="766"/>
      <c r="O20" s="766"/>
      <c r="P20" s="761">
        <f>IF(P18=0, "-", SUM(P19)/P18)</f>
        <v>0.5</v>
      </c>
      <c r="Q20" s="761"/>
      <c r="R20" s="761"/>
      <c r="S20" s="761"/>
      <c r="T20" s="761"/>
      <c r="U20" s="761"/>
      <c r="V20" s="761"/>
      <c r="W20" s="761">
        <f>IF(W18=0, "-", SUM(W19)/W18)</f>
        <v>0.72</v>
      </c>
      <c r="X20" s="761"/>
      <c r="Y20" s="761"/>
      <c r="Z20" s="761"/>
      <c r="AA20" s="761"/>
      <c r="AB20" s="761"/>
      <c r="AC20" s="761"/>
      <c r="AD20" s="761">
        <f>IF(AD18=0, "-", SUM(AD19)/AD18)</f>
        <v>0.92</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2">
      <c r="A21" s="785"/>
      <c r="B21" s="786"/>
      <c r="C21" s="786"/>
      <c r="D21" s="786"/>
      <c r="E21" s="786"/>
      <c r="F21" s="787"/>
      <c r="G21" s="759" t="s">
        <v>320</v>
      </c>
      <c r="H21" s="760"/>
      <c r="I21" s="760"/>
      <c r="J21" s="760"/>
      <c r="K21" s="760"/>
      <c r="L21" s="760"/>
      <c r="M21" s="760"/>
      <c r="N21" s="760"/>
      <c r="O21" s="760"/>
      <c r="P21" s="761">
        <f>IF(P19=0, "-", SUM(P19)/SUM(P13,P14))</f>
        <v>0.5</v>
      </c>
      <c r="Q21" s="761"/>
      <c r="R21" s="761"/>
      <c r="S21" s="761"/>
      <c r="T21" s="761"/>
      <c r="U21" s="761"/>
      <c r="V21" s="761"/>
      <c r="W21" s="761">
        <f>IF(W19=0, "-", SUM(W19)/SUM(W13,W14))</f>
        <v>0.72</v>
      </c>
      <c r="X21" s="761"/>
      <c r="Y21" s="761"/>
      <c r="Z21" s="761"/>
      <c r="AA21" s="761"/>
      <c r="AB21" s="761"/>
      <c r="AC21" s="761"/>
      <c r="AD21" s="761">
        <f>IF(AD19=0, "-", SUM(AD19)/SUM(AD13,AD14))</f>
        <v>0.92</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2">
      <c r="A22" s="720" t="s">
        <v>677</v>
      </c>
      <c r="B22" s="721"/>
      <c r="C22" s="721"/>
      <c r="D22" s="721"/>
      <c r="E22" s="721"/>
      <c r="F22" s="722"/>
      <c r="G22" s="726" t="s">
        <v>309</v>
      </c>
      <c r="H22" s="565"/>
      <c r="I22" s="565"/>
      <c r="J22" s="565"/>
      <c r="K22" s="565"/>
      <c r="L22" s="565"/>
      <c r="M22" s="565"/>
      <c r="N22" s="565"/>
      <c r="O22" s="566"/>
      <c r="P22" s="727" t="s">
        <v>675</v>
      </c>
      <c r="Q22" s="565"/>
      <c r="R22" s="565"/>
      <c r="S22" s="565"/>
      <c r="T22" s="565"/>
      <c r="U22" s="565"/>
      <c r="V22" s="566"/>
      <c r="W22" s="727" t="s">
        <v>676</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2">
      <c r="A23" s="723"/>
      <c r="B23" s="724"/>
      <c r="C23" s="724"/>
      <c r="D23" s="724"/>
      <c r="E23" s="724"/>
      <c r="F23" s="725"/>
      <c r="G23" s="747" t="s">
        <v>700</v>
      </c>
      <c r="H23" s="748"/>
      <c r="I23" s="748"/>
      <c r="J23" s="748"/>
      <c r="K23" s="748"/>
      <c r="L23" s="748"/>
      <c r="M23" s="748"/>
      <c r="N23" s="748"/>
      <c r="O23" s="749"/>
      <c r="P23" s="750">
        <v>25</v>
      </c>
      <c r="Q23" s="751"/>
      <c r="R23" s="751"/>
      <c r="S23" s="751"/>
      <c r="T23" s="751"/>
      <c r="U23" s="751"/>
      <c r="V23" s="752"/>
      <c r="W23" s="750">
        <v>25</v>
      </c>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2">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2">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2">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2">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2">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5">
      <c r="A29" s="723"/>
      <c r="B29" s="724"/>
      <c r="C29" s="724"/>
      <c r="D29" s="724"/>
      <c r="E29" s="724"/>
      <c r="F29" s="725"/>
      <c r="G29" s="313" t="s">
        <v>18</v>
      </c>
      <c r="H29" s="734"/>
      <c r="I29" s="734"/>
      <c r="J29" s="734"/>
      <c r="K29" s="734"/>
      <c r="L29" s="734"/>
      <c r="M29" s="734"/>
      <c r="N29" s="734"/>
      <c r="O29" s="735"/>
      <c r="P29" s="736">
        <f>AK13</f>
        <v>25</v>
      </c>
      <c r="Q29" s="737"/>
      <c r="R29" s="737"/>
      <c r="S29" s="737"/>
      <c r="T29" s="737"/>
      <c r="U29" s="737"/>
      <c r="V29" s="738"/>
      <c r="W29" s="739">
        <f>AR13</f>
        <v>25</v>
      </c>
      <c r="X29" s="740"/>
      <c r="Y29" s="740"/>
      <c r="Z29" s="740"/>
      <c r="AA29" s="740"/>
      <c r="AB29" s="740"/>
      <c r="AC29" s="741"/>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2">
      <c r="A30" s="742" t="s">
        <v>664</v>
      </c>
      <c r="B30" s="743"/>
      <c r="C30" s="743"/>
      <c r="D30" s="743"/>
      <c r="E30" s="743"/>
      <c r="F30" s="744"/>
      <c r="G30" s="745" t="s">
        <v>745</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2">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2">
      <c r="A32" s="663"/>
      <c r="B32" s="168"/>
      <c r="C32" s="168"/>
      <c r="D32" s="168"/>
      <c r="E32" s="168"/>
      <c r="F32" s="169"/>
      <c r="G32" s="713" t="s">
        <v>748</v>
      </c>
      <c r="H32" s="650"/>
      <c r="I32" s="650"/>
      <c r="J32" s="650"/>
      <c r="K32" s="650"/>
      <c r="L32" s="650"/>
      <c r="M32" s="650"/>
      <c r="N32" s="650"/>
      <c r="O32" s="650"/>
      <c r="P32" s="653" t="s">
        <v>705</v>
      </c>
      <c r="Q32" s="654"/>
      <c r="R32" s="654"/>
      <c r="S32" s="654"/>
      <c r="T32" s="654"/>
      <c r="U32" s="654"/>
      <c r="V32" s="654"/>
      <c r="W32" s="654"/>
      <c r="X32" s="655"/>
      <c r="Y32" s="659" t="s">
        <v>52</v>
      </c>
      <c r="Z32" s="660"/>
      <c r="AA32" s="661"/>
      <c r="AB32" s="662" t="s">
        <v>706</v>
      </c>
      <c r="AC32" s="662"/>
      <c r="AD32" s="662"/>
      <c r="AE32" s="631">
        <v>0</v>
      </c>
      <c r="AF32" s="631"/>
      <c r="AG32" s="631"/>
      <c r="AH32" s="631"/>
      <c r="AI32" s="631">
        <v>0</v>
      </c>
      <c r="AJ32" s="631"/>
      <c r="AK32" s="631"/>
      <c r="AL32" s="631"/>
      <c r="AM32" s="631">
        <v>1</v>
      </c>
      <c r="AN32" s="631"/>
      <c r="AO32" s="631"/>
      <c r="AP32" s="631"/>
      <c r="AQ32" s="677" t="s">
        <v>723</v>
      </c>
      <c r="AR32" s="631"/>
      <c r="AS32" s="631"/>
      <c r="AT32" s="631"/>
      <c r="AU32" s="108" t="s">
        <v>767</v>
      </c>
      <c r="AV32" s="633"/>
      <c r="AW32" s="633"/>
      <c r="AX32" s="634"/>
    </row>
    <row r="33" spans="1:51" ht="31.5" customHeight="1" x14ac:dyDescent="0.2">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706</v>
      </c>
      <c r="AC33" s="662"/>
      <c r="AD33" s="662"/>
      <c r="AE33" s="631">
        <v>6</v>
      </c>
      <c r="AF33" s="631"/>
      <c r="AG33" s="631"/>
      <c r="AH33" s="631"/>
      <c r="AI33" s="631">
        <v>6</v>
      </c>
      <c r="AJ33" s="631"/>
      <c r="AK33" s="631"/>
      <c r="AL33" s="631"/>
      <c r="AM33" s="631">
        <v>6</v>
      </c>
      <c r="AN33" s="631"/>
      <c r="AO33" s="631"/>
      <c r="AP33" s="631"/>
      <c r="AQ33" s="631">
        <v>6</v>
      </c>
      <c r="AR33" s="631"/>
      <c r="AS33" s="631"/>
      <c r="AT33" s="631"/>
      <c r="AU33" s="632">
        <v>6</v>
      </c>
      <c r="AV33" s="633"/>
      <c r="AW33" s="633"/>
      <c r="AX33" s="634"/>
    </row>
    <row r="34" spans="1:51" ht="23.25" customHeight="1" x14ac:dyDescent="0.2">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2">
      <c r="A35" s="698"/>
      <c r="B35" s="699"/>
      <c r="C35" s="699"/>
      <c r="D35" s="699"/>
      <c r="E35" s="699"/>
      <c r="F35" s="700"/>
      <c r="G35" s="667" t="s">
        <v>708</v>
      </c>
      <c r="H35" s="668"/>
      <c r="I35" s="668"/>
      <c r="J35" s="668"/>
      <c r="K35" s="668"/>
      <c r="L35" s="668"/>
      <c r="M35" s="668"/>
      <c r="N35" s="668"/>
      <c r="O35" s="668"/>
      <c r="P35" s="668"/>
      <c r="Q35" s="668"/>
      <c r="R35" s="668"/>
      <c r="S35" s="668"/>
      <c r="T35" s="668"/>
      <c r="U35" s="668"/>
      <c r="V35" s="668"/>
      <c r="W35" s="668"/>
      <c r="X35" s="668"/>
      <c r="Y35" s="671" t="s">
        <v>666</v>
      </c>
      <c r="Z35" s="672"/>
      <c r="AA35" s="673"/>
      <c r="AB35" s="674" t="s">
        <v>709</v>
      </c>
      <c r="AC35" s="675"/>
      <c r="AD35" s="676"/>
      <c r="AE35" s="677">
        <v>14496170</v>
      </c>
      <c r="AF35" s="677"/>
      <c r="AG35" s="677"/>
      <c r="AH35" s="677"/>
      <c r="AI35" s="677">
        <v>17714724</v>
      </c>
      <c r="AJ35" s="677"/>
      <c r="AK35" s="677"/>
      <c r="AL35" s="677"/>
      <c r="AM35" s="677">
        <v>22598659</v>
      </c>
      <c r="AN35" s="677"/>
      <c r="AO35" s="677"/>
      <c r="AP35" s="677"/>
      <c r="AQ35" s="108">
        <v>24904000</v>
      </c>
      <c r="AR35" s="102"/>
      <c r="AS35" s="102"/>
      <c r="AT35" s="102"/>
      <c r="AU35" s="102"/>
      <c r="AV35" s="102"/>
      <c r="AW35" s="102"/>
      <c r="AX35" s="103"/>
    </row>
    <row r="36" spans="1:51" ht="46.5" customHeight="1" x14ac:dyDescent="0.2">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710</v>
      </c>
      <c r="AC36" s="628"/>
      <c r="AD36" s="629"/>
      <c r="AE36" s="630" t="s">
        <v>711</v>
      </c>
      <c r="AF36" s="630"/>
      <c r="AG36" s="630"/>
      <c r="AH36" s="630"/>
      <c r="AI36" s="630" t="s">
        <v>724</v>
      </c>
      <c r="AJ36" s="630"/>
      <c r="AK36" s="630"/>
      <c r="AL36" s="630"/>
      <c r="AM36" s="630" t="s">
        <v>741</v>
      </c>
      <c r="AN36" s="630"/>
      <c r="AO36" s="630"/>
      <c r="AP36" s="630"/>
      <c r="AQ36" s="630" t="s">
        <v>740</v>
      </c>
      <c r="AR36" s="630"/>
      <c r="AS36" s="630"/>
      <c r="AT36" s="630"/>
      <c r="AU36" s="630"/>
      <c r="AV36" s="630"/>
      <c r="AW36" s="630"/>
      <c r="AX36" s="666"/>
    </row>
    <row r="37" spans="1:51" ht="18.75" customHeight="1" x14ac:dyDescent="0.2">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697</v>
      </c>
      <c r="AR38" s="523"/>
      <c r="AS38" s="142" t="s">
        <v>224</v>
      </c>
      <c r="AT38" s="143"/>
      <c r="AU38" s="141">
        <v>4</v>
      </c>
      <c r="AV38" s="141"/>
      <c r="AW38" s="123" t="s">
        <v>170</v>
      </c>
      <c r="AX38" s="144"/>
    </row>
    <row r="39" spans="1:51" ht="23.25" customHeight="1" x14ac:dyDescent="0.2">
      <c r="A39" s="689"/>
      <c r="B39" s="687"/>
      <c r="C39" s="687"/>
      <c r="D39" s="687"/>
      <c r="E39" s="687"/>
      <c r="F39" s="688"/>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703</v>
      </c>
      <c r="AC39" s="163"/>
      <c r="AD39" s="163"/>
      <c r="AE39" s="108">
        <v>0</v>
      </c>
      <c r="AF39" s="102"/>
      <c r="AG39" s="102"/>
      <c r="AH39" s="102"/>
      <c r="AI39" s="108">
        <v>0</v>
      </c>
      <c r="AJ39" s="102"/>
      <c r="AK39" s="102"/>
      <c r="AL39" s="102"/>
      <c r="AM39" s="108">
        <v>0</v>
      </c>
      <c r="AN39" s="102"/>
      <c r="AO39" s="102"/>
      <c r="AP39" s="102"/>
      <c r="AQ39" s="109" t="s">
        <v>697</v>
      </c>
      <c r="AR39" s="110"/>
      <c r="AS39" s="110"/>
      <c r="AT39" s="111"/>
      <c r="AU39" s="102" t="s">
        <v>697</v>
      </c>
      <c r="AV39" s="102"/>
      <c r="AW39" s="102"/>
      <c r="AX39" s="103"/>
    </row>
    <row r="40" spans="1:51" ht="23.25" customHeight="1" x14ac:dyDescent="0.2">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v>1</v>
      </c>
      <c r="AF40" s="102"/>
      <c r="AG40" s="102"/>
      <c r="AH40" s="102"/>
      <c r="AI40" s="108">
        <v>1</v>
      </c>
      <c r="AJ40" s="102"/>
      <c r="AK40" s="102"/>
      <c r="AL40" s="102"/>
      <c r="AM40" s="108">
        <v>1</v>
      </c>
      <c r="AN40" s="102"/>
      <c r="AO40" s="102"/>
      <c r="AP40" s="102"/>
      <c r="AQ40" s="109" t="s">
        <v>697</v>
      </c>
      <c r="AR40" s="110"/>
      <c r="AS40" s="110"/>
      <c r="AT40" s="111"/>
      <c r="AU40" s="102">
        <v>1</v>
      </c>
      <c r="AV40" s="102"/>
      <c r="AW40" s="102"/>
      <c r="AX40" s="103"/>
    </row>
    <row r="41" spans="1:51" ht="32.25" customHeight="1" x14ac:dyDescent="0.2">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0</v>
      </c>
      <c r="AF41" s="102"/>
      <c r="AG41" s="102"/>
      <c r="AH41" s="102"/>
      <c r="AI41" s="108">
        <v>0</v>
      </c>
      <c r="AJ41" s="102"/>
      <c r="AK41" s="102"/>
      <c r="AL41" s="102"/>
      <c r="AM41" s="108">
        <v>0</v>
      </c>
      <c r="AN41" s="102"/>
      <c r="AO41" s="102"/>
      <c r="AP41" s="102"/>
      <c r="AQ41" s="109" t="s">
        <v>697</v>
      </c>
      <c r="AR41" s="110"/>
      <c r="AS41" s="110"/>
      <c r="AT41" s="111"/>
      <c r="AU41" s="102" t="s">
        <v>697</v>
      </c>
      <c r="AV41" s="102"/>
      <c r="AW41" s="102"/>
      <c r="AX41" s="103"/>
    </row>
    <row r="42" spans="1:51" ht="23.25" customHeight="1" x14ac:dyDescent="0.2">
      <c r="A42" s="202" t="s">
        <v>344</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2" t="s">
        <v>664</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customHeight="1" x14ac:dyDescent="0.2">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1</v>
      </c>
    </row>
    <row r="66" spans="1:51" ht="23.25" customHeight="1" x14ac:dyDescent="0.2">
      <c r="A66" s="663"/>
      <c r="B66" s="168"/>
      <c r="C66" s="168"/>
      <c r="D66" s="168"/>
      <c r="E66" s="168"/>
      <c r="F66" s="169"/>
      <c r="G66" s="713" t="s">
        <v>747</v>
      </c>
      <c r="H66" s="650"/>
      <c r="I66" s="650"/>
      <c r="J66" s="650"/>
      <c r="K66" s="650"/>
      <c r="L66" s="650"/>
      <c r="M66" s="650"/>
      <c r="N66" s="650"/>
      <c r="O66" s="650"/>
      <c r="P66" s="653" t="s">
        <v>707</v>
      </c>
      <c r="Q66" s="654"/>
      <c r="R66" s="654"/>
      <c r="S66" s="654"/>
      <c r="T66" s="654"/>
      <c r="U66" s="654"/>
      <c r="V66" s="654"/>
      <c r="W66" s="654"/>
      <c r="X66" s="655"/>
      <c r="Y66" s="659" t="s">
        <v>52</v>
      </c>
      <c r="Z66" s="660"/>
      <c r="AA66" s="661"/>
      <c r="AB66" s="662" t="s">
        <v>706</v>
      </c>
      <c r="AC66" s="662"/>
      <c r="AD66" s="662"/>
      <c r="AE66" s="631">
        <v>2</v>
      </c>
      <c r="AF66" s="631"/>
      <c r="AG66" s="631"/>
      <c r="AH66" s="631"/>
      <c r="AI66" s="631">
        <v>2</v>
      </c>
      <c r="AJ66" s="631"/>
      <c r="AK66" s="631"/>
      <c r="AL66" s="631"/>
      <c r="AM66" s="631">
        <v>3</v>
      </c>
      <c r="AN66" s="631"/>
      <c r="AO66" s="631"/>
      <c r="AP66" s="631"/>
      <c r="AQ66" s="677" t="s">
        <v>723</v>
      </c>
      <c r="AR66" s="631"/>
      <c r="AS66" s="631"/>
      <c r="AT66" s="631"/>
      <c r="AU66" s="108" t="s">
        <v>723</v>
      </c>
      <c r="AV66" s="633"/>
      <c r="AW66" s="633"/>
      <c r="AX66" s="634"/>
      <c r="AY66">
        <f>$AY$65</f>
        <v>1</v>
      </c>
    </row>
    <row r="67" spans="1:51" ht="42.75" customHeight="1" thickBot="1" x14ac:dyDescent="0.2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t="s">
        <v>706</v>
      </c>
      <c r="AC67" s="662"/>
      <c r="AD67" s="662"/>
      <c r="AE67" s="631">
        <v>2</v>
      </c>
      <c r="AF67" s="631"/>
      <c r="AG67" s="631"/>
      <c r="AH67" s="631"/>
      <c r="AI67" s="631">
        <v>2</v>
      </c>
      <c r="AJ67" s="631"/>
      <c r="AK67" s="631"/>
      <c r="AL67" s="631"/>
      <c r="AM67" s="631">
        <v>2</v>
      </c>
      <c r="AN67" s="631"/>
      <c r="AO67" s="631"/>
      <c r="AP67" s="631"/>
      <c r="AQ67" s="631">
        <v>2</v>
      </c>
      <c r="AR67" s="631"/>
      <c r="AS67" s="631"/>
      <c r="AT67" s="631"/>
      <c r="AU67" s="632">
        <v>2</v>
      </c>
      <c r="AV67" s="633"/>
      <c r="AW67" s="633"/>
      <c r="AX67" s="634"/>
      <c r="AY67">
        <f>$AY$65</f>
        <v>1</v>
      </c>
    </row>
    <row r="68" spans="1:51" ht="23.25" hidden="1" customHeight="1" x14ac:dyDescent="0.2">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2">
      <c r="A69" s="698"/>
      <c r="B69" s="699"/>
      <c r="C69" s="699"/>
      <c r="D69" s="699"/>
      <c r="E69" s="699"/>
      <c r="F69" s="700"/>
      <c r="G69" s="667" t="s">
        <v>712</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2">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2">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2">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2">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8" t="s">
        <v>664</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2">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2">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2">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2">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2">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2">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2">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2">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8" t="s">
        <v>664</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2">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2">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2">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2">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2">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2">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2">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2">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8" t="s">
        <v>664</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2">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2">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2">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2">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2">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2">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2">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2">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2">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2">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2">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2">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5">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2">
      <c r="A215" s="421" t="s">
        <v>367</v>
      </c>
      <c r="B215" s="422"/>
      <c r="C215" s="425" t="s">
        <v>227</v>
      </c>
      <c r="D215" s="422"/>
      <c r="E215" s="427" t="s">
        <v>243</v>
      </c>
      <c r="F215" s="428"/>
      <c r="G215" s="429" t="s">
        <v>725</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242</v>
      </c>
      <c r="F216" s="166"/>
      <c r="G216" s="145" t="s">
        <v>726</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749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750</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2">
      <c r="A218" s="423"/>
      <c r="B218" s="424"/>
      <c r="C218" s="506" t="s">
        <v>684</v>
      </c>
      <c r="D218" s="507"/>
      <c r="E218" s="164" t="s">
        <v>363</v>
      </c>
      <c r="F218" s="166"/>
      <c r="G218" s="487" t="s">
        <v>230</v>
      </c>
      <c r="H218" s="488"/>
      <c r="I218" s="488"/>
      <c r="J218" s="508" t="s">
        <v>697</v>
      </c>
      <c r="K218" s="509"/>
      <c r="L218" s="509"/>
      <c r="M218" s="509"/>
      <c r="N218" s="509"/>
      <c r="O218" s="509"/>
      <c r="P218" s="509"/>
      <c r="Q218" s="509"/>
      <c r="R218" s="509"/>
      <c r="S218" s="509"/>
      <c r="T218" s="510"/>
      <c r="U218" s="485" t="s">
        <v>746</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2">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746</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5">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746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48.75"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720</v>
      </c>
      <c r="AE223" s="467"/>
      <c r="AF223" s="467"/>
      <c r="AG223" s="468" t="s">
        <v>727</v>
      </c>
      <c r="AH223" s="469"/>
      <c r="AI223" s="469"/>
      <c r="AJ223" s="469"/>
      <c r="AK223" s="469"/>
      <c r="AL223" s="469"/>
      <c r="AM223" s="469"/>
      <c r="AN223" s="469"/>
      <c r="AO223" s="469"/>
      <c r="AP223" s="469"/>
      <c r="AQ223" s="469"/>
      <c r="AR223" s="469"/>
      <c r="AS223" s="469"/>
      <c r="AT223" s="469"/>
      <c r="AU223" s="469"/>
      <c r="AV223" s="469"/>
      <c r="AW223" s="469"/>
      <c r="AX223" s="470"/>
    </row>
    <row r="224" spans="1:51" ht="54"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720</v>
      </c>
      <c r="AE224" s="380"/>
      <c r="AF224" s="380"/>
      <c r="AG224" s="374" t="s">
        <v>728</v>
      </c>
      <c r="AH224" s="375"/>
      <c r="AI224" s="375"/>
      <c r="AJ224" s="375"/>
      <c r="AK224" s="375"/>
      <c r="AL224" s="375"/>
      <c r="AM224" s="375"/>
      <c r="AN224" s="375"/>
      <c r="AO224" s="375"/>
      <c r="AP224" s="375"/>
      <c r="AQ224" s="375"/>
      <c r="AR224" s="375"/>
      <c r="AS224" s="375"/>
      <c r="AT224" s="375"/>
      <c r="AU224" s="375"/>
      <c r="AV224" s="375"/>
      <c r="AW224" s="375"/>
      <c r="AX224" s="376"/>
    </row>
    <row r="225" spans="1:50" ht="38.25"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720</v>
      </c>
      <c r="AE225" s="417"/>
      <c r="AF225" s="417"/>
      <c r="AG225" s="402" t="s">
        <v>729</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730</v>
      </c>
      <c r="AE226" s="398"/>
      <c r="AF226" s="398"/>
      <c r="AG226" s="400" t="s">
        <v>743</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731</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731</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732</v>
      </c>
      <c r="AE229" s="364"/>
      <c r="AF229" s="364"/>
      <c r="AG229" s="366" t="s">
        <v>723</v>
      </c>
      <c r="AH229" s="367"/>
      <c r="AI229" s="367"/>
      <c r="AJ229" s="367"/>
      <c r="AK229" s="367"/>
      <c r="AL229" s="367"/>
      <c r="AM229" s="367"/>
      <c r="AN229" s="367"/>
      <c r="AO229" s="367"/>
      <c r="AP229" s="367"/>
      <c r="AQ229" s="367"/>
      <c r="AR229" s="367"/>
      <c r="AS229" s="367"/>
      <c r="AT229" s="367"/>
      <c r="AU229" s="367"/>
      <c r="AV229" s="367"/>
      <c r="AW229" s="367"/>
      <c r="AX229" s="368"/>
    </row>
    <row r="230" spans="1:50" ht="46.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720</v>
      </c>
      <c r="AE230" s="380"/>
      <c r="AF230" s="380"/>
      <c r="AG230" s="374" t="s">
        <v>733</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732</v>
      </c>
      <c r="AE231" s="380"/>
      <c r="AF231" s="380"/>
      <c r="AG231" s="374" t="s">
        <v>723</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720</v>
      </c>
      <c r="AE232" s="380"/>
      <c r="AF232" s="380"/>
      <c r="AG232" s="374" t="s">
        <v>734</v>
      </c>
      <c r="AH232" s="375"/>
      <c r="AI232" s="375"/>
      <c r="AJ232" s="375"/>
      <c r="AK232" s="375"/>
      <c r="AL232" s="375"/>
      <c r="AM232" s="375"/>
      <c r="AN232" s="375"/>
      <c r="AO232" s="375"/>
      <c r="AP232" s="375"/>
      <c r="AQ232" s="375"/>
      <c r="AR232" s="375"/>
      <c r="AS232" s="375"/>
      <c r="AT232" s="375"/>
      <c r="AU232" s="375"/>
      <c r="AV232" s="375"/>
      <c r="AW232" s="375"/>
      <c r="AX232" s="376"/>
    </row>
    <row r="233" spans="1:50" ht="48"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732</v>
      </c>
      <c r="AE233" s="417"/>
      <c r="AF233" s="417"/>
      <c r="AG233" s="418" t="s">
        <v>368</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732</v>
      </c>
      <c r="AE234" s="380"/>
      <c r="AF234" s="449"/>
      <c r="AG234" s="374" t="s">
        <v>723</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732</v>
      </c>
      <c r="AE235" s="410"/>
      <c r="AF235" s="411"/>
      <c r="AG235" s="412" t="s">
        <v>723</v>
      </c>
      <c r="AH235" s="413"/>
      <c r="AI235" s="413"/>
      <c r="AJ235" s="413"/>
      <c r="AK235" s="413"/>
      <c r="AL235" s="413"/>
      <c r="AM235" s="413"/>
      <c r="AN235" s="413"/>
      <c r="AO235" s="413"/>
      <c r="AP235" s="413"/>
      <c r="AQ235" s="413"/>
      <c r="AR235" s="413"/>
      <c r="AS235" s="413"/>
      <c r="AT235" s="413"/>
      <c r="AU235" s="413"/>
      <c r="AV235" s="413"/>
      <c r="AW235" s="413"/>
      <c r="AX235" s="414"/>
    </row>
    <row r="236" spans="1:50" ht="61.5"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730</v>
      </c>
      <c r="AE236" s="364"/>
      <c r="AF236" s="365"/>
      <c r="AG236" s="366" t="s">
        <v>735</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720</v>
      </c>
      <c r="AE237" s="373"/>
      <c r="AF237" s="373"/>
      <c r="AG237" s="374" t="s">
        <v>737</v>
      </c>
      <c r="AH237" s="375"/>
      <c r="AI237" s="375"/>
      <c r="AJ237" s="375"/>
      <c r="AK237" s="375"/>
      <c r="AL237" s="375"/>
      <c r="AM237" s="375"/>
      <c r="AN237" s="375"/>
      <c r="AO237" s="375"/>
      <c r="AP237" s="375"/>
      <c r="AQ237" s="375"/>
      <c r="AR237" s="375"/>
      <c r="AS237" s="375"/>
      <c r="AT237" s="375"/>
      <c r="AU237" s="375"/>
      <c r="AV237" s="375"/>
      <c r="AW237" s="375"/>
      <c r="AX237" s="376"/>
    </row>
    <row r="238" spans="1:50" ht="56.25"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720</v>
      </c>
      <c r="AE238" s="380"/>
      <c r="AF238" s="380"/>
      <c r="AG238" s="374" t="s">
        <v>735</v>
      </c>
      <c r="AH238" s="375"/>
      <c r="AI238" s="375"/>
      <c r="AJ238" s="375"/>
      <c r="AK238" s="375"/>
      <c r="AL238" s="375"/>
      <c r="AM238" s="375"/>
      <c r="AN238" s="375"/>
      <c r="AO238" s="375"/>
      <c r="AP238" s="375"/>
      <c r="AQ238" s="375"/>
      <c r="AR238" s="375"/>
      <c r="AS238" s="375"/>
      <c r="AT238" s="375"/>
      <c r="AU238" s="375"/>
      <c r="AV238" s="375"/>
      <c r="AW238" s="375"/>
      <c r="AX238" s="376"/>
    </row>
    <row r="239" spans="1:50" ht="38.25"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720</v>
      </c>
      <c r="AE239" s="380"/>
      <c r="AF239" s="380"/>
      <c r="AG239" s="404" t="s">
        <v>736</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720</v>
      </c>
      <c r="AE240" s="398"/>
      <c r="AF240" s="399"/>
      <c r="AG240" s="400" t="s">
        <v>738</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7">
        <v>2022</v>
      </c>
      <c r="D242" s="888"/>
      <c r="E242" s="383" t="s">
        <v>692</v>
      </c>
      <c r="F242" s="383"/>
      <c r="G242" s="383"/>
      <c r="H242" s="384">
        <v>21</v>
      </c>
      <c r="I242" s="384"/>
      <c r="J242" s="889">
        <v>324</v>
      </c>
      <c r="K242" s="889"/>
      <c r="L242" s="889"/>
      <c r="M242" s="384"/>
      <c r="N242" s="890"/>
      <c r="O242" s="891" t="s">
        <v>713</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2">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2">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2">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2">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5"/>
      <c r="C247" s="313" t="s">
        <v>50</v>
      </c>
      <c r="D247" s="734"/>
      <c r="E247" s="734"/>
      <c r="F247" s="735"/>
      <c r="G247" s="918" t="s">
        <v>744</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5">
      <c r="A248" s="916"/>
      <c r="B248" s="917"/>
      <c r="C248" s="920" t="s">
        <v>54</v>
      </c>
      <c r="D248" s="921"/>
      <c r="E248" s="921"/>
      <c r="F248" s="922"/>
      <c r="G248" s="923" t="s">
        <v>739</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2">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5">
      <c r="A250" s="908" t="s">
        <v>764</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2">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5">
      <c r="A252" s="338" t="s">
        <v>133</v>
      </c>
      <c r="B252" s="339"/>
      <c r="C252" s="339"/>
      <c r="D252" s="339"/>
      <c r="E252" s="340"/>
      <c r="F252" s="914" t="s">
        <v>765</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2">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5">
      <c r="A254" s="338" t="s">
        <v>133</v>
      </c>
      <c r="B254" s="339"/>
      <c r="C254" s="339"/>
      <c r="D254" s="339"/>
      <c r="E254" s="340"/>
      <c r="F254" s="341" t="s">
        <v>763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361</v>
      </c>
      <c r="B258" s="105"/>
      <c r="C258" s="105"/>
      <c r="D258" s="106"/>
      <c r="E258" s="334" t="s">
        <v>697</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360</v>
      </c>
      <c r="B259" s="271"/>
      <c r="C259" s="271"/>
      <c r="D259" s="271"/>
      <c r="E259" s="334" t="s">
        <v>697</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359</v>
      </c>
      <c r="B260" s="271"/>
      <c r="C260" s="271"/>
      <c r="D260" s="271"/>
      <c r="E260" s="334" t="s">
        <v>714</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358</v>
      </c>
      <c r="B261" s="271"/>
      <c r="C261" s="271"/>
      <c r="D261" s="271"/>
      <c r="E261" s="334" t="s">
        <v>715</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357</v>
      </c>
      <c r="B262" s="271"/>
      <c r="C262" s="271"/>
      <c r="D262" s="271"/>
      <c r="E262" s="334" t="s">
        <v>716</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356</v>
      </c>
      <c r="B263" s="271"/>
      <c r="C263" s="271"/>
      <c r="D263" s="271"/>
      <c r="E263" s="334" t="s">
        <v>717</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355</v>
      </c>
      <c r="B264" s="271"/>
      <c r="C264" s="271"/>
      <c r="D264" s="271"/>
      <c r="E264" s="334" t="s">
        <v>718</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354</v>
      </c>
      <c r="B265" s="271"/>
      <c r="C265" s="271"/>
      <c r="D265" s="271"/>
      <c r="E265" s="334" t="s">
        <v>719</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501</v>
      </c>
      <c r="B266" s="271"/>
      <c r="C266" s="271"/>
      <c r="D266" s="271"/>
      <c r="E266" s="115" t="s">
        <v>692</v>
      </c>
      <c r="F266" s="101"/>
      <c r="G266" s="101"/>
      <c r="H266" s="92" t="str">
        <f>IF(E266="","","-")</f>
        <v>-</v>
      </c>
      <c r="I266" s="101"/>
      <c r="J266" s="101"/>
      <c r="K266" s="92" t="str">
        <f>IF(I266="","","-")</f>
        <v/>
      </c>
      <c r="L266" s="116">
        <v>252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681</v>
      </c>
      <c r="B267" s="271"/>
      <c r="C267" s="271"/>
      <c r="D267" s="271"/>
      <c r="E267" s="115" t="s">
        <v>692</v>
      </c>
      <c r="F267" s="101"/>
      <c r="G267" s="101"/>
      <c r="H267" s="92"/>
      <c r="I267" s="101"/>
      <c r="J267" s="101"/>
      <c r="K267" s="92"/>
      <c r="L267" s="116">
        <v>262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v>2021</v>
      </c>
      <c r="F268" s="100"/>
      <c r="G268" s="101" t="s">
        <v>721</v>
      </c>
      <c r="H268" s="101"/>
      <c r="I268" s="101"/>
      <c r="J268" s="100">
        <v>20</v>
      </c>
      <c r="K268" s="100"/>
      <c r="L268" s="116">
        <v>313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350</v>
      </c>
      <c r="B308" s="329"/>
      <c r="C308" s="329"/>
      <c r="D308" s="329"/>
      <c r="E308" s="329"/>
      <c r="F308" s="330"/>
      <c r="G308" s="309" t="s">
        <v>751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752</v>
      </c>
      <c r="H310" s="300"/>
      <c r="I310" s="300"/>
      <c r="J310" s="300"/>
      <c r="K310" s="301"/>
      <c r="L310" s="302" t="s">
        <v>754</v>
      </c>
      <c r="M310" s="303"/>
      <c r="N310" s="303"/>
      <c r="O310" s="303"/>
      <c r="P310" s="303"/>
      <c r="Q310" s="303"/>
      <c r="R310" s="303"/>
      <c r="S310" s="303"/>
      <c r="T310" s="303"/>
      <c r="U310" s="303"/>
      <c r="V310" s="303"/>
      <c r="W310" s="303"/>
      <c r="X310" s="304"/>
      <c r="Y310" s="305">
        <v>19.100000000000001</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2">
      <c r="A311" s="331"/>
      <c r="B311" s="332"/>
      <c r="C311" s="332"/>
      <c r="D311" s="332"/>
      <c r="E311" s="332"/>
      <c r="F311" s="333"/>
      <c r="G311" s="289" t="s">
        <v>753</v>
      </c>
      <c r="H311" s="290"/>
      <c r="I311" s="290"/>
      <c r="J311" s="290"/>
      <c r="K311" s="291"/>
      <c r="L311" s="292" t="s">
        <v>755</v>
      </c>
      <c r="M311" s="293"/>
      <c r="N311" s="293"/>
      <c r="O311" s="293"/>
      <c r="P311" s="293"/>
      <c r="Q311" s="293"/>
      <c r="R311" s="293"/>
      <c r="S311" s="293"/>
      <c r="T311" s="293"/>
      <c r="U311" s="293"/>
      <c r="V311" s="293"/>
      <c r="W311" s="293"/>
      <c r="X311" s="294"/>
      <c r="Y311" s="295">
        <v>2.9</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2">
      <c r="A312" s="331"/>
      <c r="B312" s="332"/>
      <c r="C312" s="332"/>
      <c r="D312" s="332"/>
      <c r="E312" s="332"/>
      <c r="F312" s="333"/>
      <c r="G312" s="289" t="s">
        <v>76</v>
      </c>
      <c r="H312" s="290"/>
      <c r="I312" s="290"/>
      <c r="J312" s="290"/>
      <c r="K312" s="291"/>
      <c r="L312" s="292" t="s">
        <v>756</v>
      </c>
      <c r="M312" s="293"/>
      <c r="N312" s="293"/>
      <c r="O312" s="293"/>
      <c r="P312" s="293"/>
      <c r="Q312" s="293"/>
      <c r="R312" s="293"/>
      <c r="S312" s="293"/>
      <c r="T312" s="293"/>
      <c r="U312" s="293"/>
      <c r="V312" s="293"/>
      <c r="W312" s="293"/>
      <c r="X312" s="294"/>
      <c r="Y312" s="295">
        <v>0.6</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22.6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5">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63.75" customHeight="1" x14ac:dyDescent="0.2">
      <c r="A366" s="245">
        <v>1</v>
      </c>
      <c r="B366" s="245">
        <v>1</v>
      </c>
      <c r="C366" s="267" t="s">
        <v>759</v>
      </c>
      <c r="D366" s="266"/>
      <c r="E366" s="266"/>
      <c r="F366" s="266"/>
      <c r="G366" s="266"/>
      <c r="H366" s="266"/>
      <c r="I366" s="266"/>
      <c r="J366" s="248">
        <v>6010005015219</v>
      </c>
      <c r="K366" s="249"/>
      <c r="L366" s="249"/>
      <c r="M366" s="249"/>
      <c r="N366" s="249"/>
      <c r="O366" s="249"/>
      <c r="P366" s="260" t="s">
        <v>760</v>
      </c>
      <c r="Q366" s="250"/>
      <c r="R366" s="250"/>
      <c r="S366" s="250"/>
      <c r="T366" s="250"/>
      <c r="U366" s="250"/>
      <c r="V366" s="250"/>
      <c r="W366" s="250"/>
      <c r="X366" s="250"/>
      <c r="Y366" s="251">
        <v>22.6</v>
      </c>
      <c r="Z366" s="252"/>
      <c r="AA366" s="252"/>
      <c r="AB366" s="253"/>
      <c r="AC366" s="237" t="s">
        <v>341</v>
      </c>
      <c r="AD366" s="238"/>
      <c r="AE366" s="238"/>
      <c r="AF366" s="238"/>
      <c r="AG366" s="238"/>
      <c r="AH366" s="268" t="s">
        <v>758</v>
      </c>
      <c r="AI366" s="269"/>
      <c r="AJ366" s="269"/>
      <c r="AK366" s="269"/>
      <c r="AL366" s="241" t="s">
        <v>758</v>
      </c>
      <c r="AM366" s="242"/>
      <c r="AN366" s="242"/>
      <c r="AO366" s="243"/>
      <c r="AP366" s="244" t="s">
        <v>757</v>
      </c>
      <c r="AQ366" s="244"/>
      <c r="AR366" s="244"/>
      <c r="AS366" s="244"/>
      <c r="AT366" s="244"/>
      <c r="AU366" s="244"/>
      <c r="AV366" s="244"/>
      <c r="AW366" s="244"/>
      <c r="AX366" s="244"/>
    </row>
    <row r="367" spans="1:51" ht="30" hidden="1" customHeight="1" x14ac:dyDescent="0.2">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2">
      <c r="A631" s="245">
        <v>1</v>
      </c>
      <c r="B631" s="245">
        <v>1</v>
      </c>
      <c r="C631" s="246"/>
      <c r="D631" s="246"/>
      <c r="E631" s="255" t="s">
        <v>757</v>
      </c>
      <c r="F631" s="247"/>
      <c r="G631" s="247"/>
      <c r="H631" s="247"/>
      <c r="I631" s="247"/>
      <c r="J631" s="248"/>
      <c r="K631" s="249"/>
      <c r="L631" s="249"/>
      <c r="M631" s="249"/>
      <c r="N631" s="249"/>
      <c r="O631" s="249"/>
      <c r="P631" s="260" t="s">
        <v>757</v>
      </c>
      <c r="Q631" s="250"/>
      <c r="R631" s="250"/>
      <c r="S631" s="250"/>
      <c r="T631" s="250"/>
      <c r="U631" s="250"/>
      <c r="V631" s="250"/>
      <c r="W631" s="250"/>
      <c r="X631" s="250"/>
      <c r="Y631" s="251" t="s">
        <v>758</v>
      </c>
      <c r="Z631" s="252"/>
      <c r="AA631" s="252"/>
      <c r="AB631" s="253"/>
      <c r="AC631" s="237"/>
      <c r="AD631" s="238"/>
      <c r="AE631" s="238"/>
      <c r="AF631" s="238"/>
      <c r="AG631" s="238"/>
      <c r="AH631" s="239" t="s">
        <v>758</v>
      </c>
      <c r="AI631" s="240"/>
      <c r="AJ631" s="240"/>
      <c r="AK631" s="240"/>
      <c r="AL631" s="241" t="s">
        <v>758</v>
      </c>
      <c r="AM631" s="242"/>
      <c r="AN631" s="242"/>
      <c r="AO631" s="243"/>
      <c r="AP631" s="244" t="s">
        <v>757</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16383" man="1"/>
    <brk id="87" max="16383" man="1"/>
    <brk id="248" max="16383" man="1"/>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720</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720</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2">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2">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2">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2">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2">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2">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2">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2">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2">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2">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2">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2">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2">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2">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2">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2">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2">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2">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2">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2">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2">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2">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2">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2">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2">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2">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2">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2">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2">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2">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2">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2">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2">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2">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2">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2">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2">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2">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2">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2">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2">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2">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2">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2">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2">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2">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2">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2">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2">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2">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2">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2">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2">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2">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2">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2">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2">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2">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2">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2">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後藤 真(gotou-makoto.nz9)</cp:lastModifiedBy>
  <cp:lastPrinted>2022-06-07T09:37:30Z</cp:lastPrinted>
  <dcterms:created xsi:type="dcterms:W3CDTF">2012-03-13T00:50:25Z</dcterms:created>
  <dcterms:modified xsi:type="dcterms:W3CDTF">2022-08-31T04:55:24Z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