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FYL\Desktop\レビューシート作業用\"/>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21" i="11"/>
  <c r="AY330" i="11" s="1"/>
  <c r="AY398" i="11" l="1"/>
  <c r="AY397" i="11"/>
  <c r="AY323" i="11"/>
  <c r="AY331" i="11"/>
  <c r="AY324" i="11"/>
  <c r="AY328" i="11"/>
  <c r="AY332" i="11"/>
  <c r="AY338" i="11"/>
  <c r="AY327" i="11"/>
  <c r="AY325" i="11"/>
  <c r="AY329" i="11"/>
  <c r="AY333" i="11"/>
  <c r="AY340" i="11"/>
  <c r="AY322" i="11"/>
  <c r="AY326" i="11"/>
  <c r="AY336" i="11"/>
  <c r="AY341" i="11"/>
  <c r="AY69" i="11"/>
  <c r="AY66" i="11"/>
  <c r="AY75" i="11"/>
  <c r="AY73" i="11"/>
  <c r="AY77" i="11"/>
  <c r="AY74" i="11"/>
  <c r="AY72" i="11"/>
  <c r="AY335" i="11"/>
  <c r="AY214" i="11"/>
  <c r="AY208" i="11"/>
  <c r="AY211" i="11" s="1"/>
  <c r="AY200" i="11"/>
  <c r="AY206" i="11" s="1"/>
  <c r="AY195" i="11"/>
  <c r="AY196" i="11" s="1"/>
  <c r="AY190" i="11"/>
  <c r="AY192" i="11" s="1"/>
  <c r="AY180" i="11"/>
  <c r="AY187" i="11" s="1"/>
  <c r="AY173" i="11"/>
  <c r="AY178" i="11" s="1"/>
  <c r="AY170" i="11"/>
  <c r="AY172" i="11" s="1"/>
  <c r="AY167" i="11"/>
  <c r="AY169" i="11" s="1"/>
  <c r="AY136" i="11"/>
  <c r="AY138" i="11" s="1"/>
  <c r="AY133" i="11"/>
  <c r="AY134" i="11" s="1"/>
  <c r="AY132" i="11"/>
  <c r="AY139" i="11"/>
  <c r="AY145" i="11" s="1"/>
  <c r="AY166" i="11"/>
  <c r="AY161" i="11"/>
  <c r="AY162" i="11" s="1"/>
  <c r="AY156" i="11"/>
  <c r="AY158" i="11" s="1"/>
  <c r="AY146" i="11"/>
  <c r="AY150" i="11" s="1"/>
  <c r="AY127" i="11"/>
  <c r="AY128" i="11" s="1"/>
  <c r="AY122" i="11"/>
  <c r="AY124" i="11" s="1"/>
  <c r="AY112" i="11"/>
  <c r="AY120" i="11" s="1"/>
  <c r="AY99" i="11"/>
  <c r="AY101" i="11" s="1"/>
  <c r="AY98" i="11"/>
  <c r="AY102" i="11"/>
  <c r="AY104" i="11" s="1"/>
  <c r="AY125" i="11" l="1"/>
  <c r="AY113" i="11"/>
  <c r="AY151" i="11"/>
  <c r="AY155" i="11"/>
  <c r="AY152" i="11"/>
  <c r="AY153" i="11"/>
  <c r="AY164" i="11"/>
  <c r="AY171" i="11"/>
  <c r="AY179" i="11"/>
  <c r="AY175" i="11"/>
  <c r="AY176" i="11"/>
  <c r="AY142" i="11"/>
  <c r="AY135" i="11"/>
  <c r="AY100" i="11"/>
  <c r="AY212" i="11"/>
  <c r="AY209" i="11"/>
  <c r="AY213" i="11"/>
  <c r="AY210" i="11"/>
  <c r="AY201" i="11"/>
  <c r="AY205" i="11"/>
  <c r="AY203" i="11"/>
  <c r="AY207" i="11"/>
  <c r="AY204" i="11"/>
  <c r="AY202" i="11"/>
  <c r="AY193" i="11"/>
  <c r="AY198" i="11"/>
  <c r="AY154" i="11"/>
  <c r="AY163" i="11"/>
  <c r="AY114" i="11"/>
  <c r="AY121" i="11"/>
  <c r="AY129" i="11"/>
  <c r="AY119" i="11"/>
  <c r="AY115" i="11"/>
  <c r="AY118" i="11"/>
  <c r="AY117" i="11"/>
  <c r="AY130" i="11"/>
  <c r="AY123" i="11"/>
  <c r="AY131" i="11"/>
  <c r="AY126" i="11"/>
  <c r="AY116" i="11"/>
  <c r="AY143" i="11"/>
  <c r="AY137" i="11"/>
  <c r="AY140" i="11"/>
  <c r="AY144" i="11"/>
  <c r="AY141"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88" i="11"/>
  <c r="AY90" i="11" s="1"/>
  <c r="AY78" i="11"/>
  <c r="AY86" i="11" s="1"/>
  <c r="AY44" i="11"/>
  <c r="AY52" i="11" s="1"/>
  <c r="AY83" i="11" l="1"/>
  <c r="AY91" i="11"/>
  <c r="AY84" i="11"/>
  <c r="AY55" i="11"/>
  <c r="AY79" i="11"/>
  <c r="AY87" i="11"/>
  <c r="AY49" i="11"/>
  <c r="AY80" i="11"/>
  <c r="AY92" i="11"/>
  <c r="AY96" i="11"/>
  <c r="AY81" i="11"/>
  <c r="AY85"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<sst xmlns="http://schemas.openxmlformats.org/spreadsheetml/2006/main" count="2201" uniqueCount="798">
  <si>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</si>
  <si>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</si>
  <si>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</si>
  <si>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</si>
  <si>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</si>
  <si>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</si>
  <si>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</si>
  <si>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</si>
  <si>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</si>
  <si>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</si>
  <si>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</si>
  <si>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</si>
  <si>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</si>
  <si>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</si>
  <si>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</si>
  <si>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</si>
  <si>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</si>
  <si>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</si>
  <si>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</si>
  <si>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</si>
  <si>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</si>
  <si>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</si>
  <si>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</si>
  <si>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</si>
  <si>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</si>
  <si>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</si>
  <si>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</si>
  <si>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</si>
  <si>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</si>
  <si>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</si>
  <si>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</si>
  <si>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</si>
  <si>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</si>
  <si>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</si>
  <si>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</si>
  <si>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</si>
  <si>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</si>
  <si>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</si>
  <si>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</si>
  <si>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</si>
  <si>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</si>
  <si>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</si>
  <si>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</si>
  <si>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</si>
  <si>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</si>
  <si>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</si>
  <si>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</si>
  <si>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</si>
  <si>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</si>
  <si>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</si>
  <si>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</si>
  <si>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</si>
  <si>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</si>
  <si>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</si>
  <si>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</si>
  <si>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</si>
  <si>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</si>
  <si>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</si>
  <si>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</si>
  <si>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</si>
  <si>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</si>
  <si>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</si>
  <si>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</si>
  <si>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</si>
  <si>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</si>
  <si>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</si>
  <si>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</si>
  <si>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</si>
  <si>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</si>
  <si>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</si>
  <si>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</si>
  <si>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</si>
  <si>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</si>
  <si>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</si>
  <si>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</si>
  <si>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</si>
  <si>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</si>
  <si>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</si>
  <si>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</si>
  <si>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</si>
  <si>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</si>
  <si>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</si>
  <si>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</si>
  <si>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</si>
  <si>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</si>
  <si>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</si>
  <si>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</si>
  <si>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</si>
  <si>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</si>
  <si>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</si>
  <si>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</si>
  <si>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</si>
  <si>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</si>
  <si>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</si>
  <si>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</si>
  <si>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</si>
  <si>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</si>
  <si>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</si>
  <si>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</si>
  <si>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</si>
  <si>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</si>
  <si>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</si>
  <si>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</si>
  <si>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</si>
  <si>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</si>
  <si>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</si>
  <si>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</si>
  <si>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</si>
  <si>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</si>
  <si>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</si>
  <si>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</si>
  <si>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</si>
  <si>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</si>
  <si>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</si>
  <si>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</si>
  <si>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</si>
  <si>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</si>
  <si>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</si>
  <si>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</si>
  <si>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</si>
  <si>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</si>
  <si>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</si>
  <si>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</si>
  <si>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</si>
  <si>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</si>
  <si>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</si>
  <si>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</si>
  <si>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</si>
  <si>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</si>
  <si>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</si>
  <si>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</si>
  <si>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</si>
  <si>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</si>
  <si>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</si>
  <si>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</si>
  <si>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</si>
  <si>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</si>
  <si>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</si>
  <si>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</si>
  <si>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</si>
  <si>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</si>
  <si>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</si>
  <si>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</si>
  <si>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</si>
  <si>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</si>
  <si>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</si>
  <si>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</si>
  <si>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</si>
  <si>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</si>
  <si>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</si>
  <si>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</si>
  <si>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</si>
  <si>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</si>
  <si>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</si>
  <si>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</si>
  <si>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</si>
  <si>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</si>
  <si>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</si>
  <si>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</si>
  <si>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</si>
  <si>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</si>
  <si>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</si>
  <si>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</si>
  <si>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</si>
  <si>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</si>
  <si>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</si>
  <si>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</si>
  <si>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</si>
  <si>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</si>
  <si>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</si>
  <si>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</si>
  <si>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</si>
  <si>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</si>
  <si>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</si>
  <si>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</si>
  <si>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</si>
  <si>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</si>
  <si>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</si>
  <si>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</si>
  <si>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</si>
  <si>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</si>
  <si>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</si>
  <si>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</si>
  <si>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</si>
  <si>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</si>
  <si>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</si>
  <si>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</si>
  <si>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</si>
  <si>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</si>
  <si>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</si>
  <si>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</si>
  <si>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</si>
  <si>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</si>
  <si>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</si>
  <si>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</si>
  <si>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</si>
  <si>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</si>
  <si>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</si>
  <si>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</si>
  <si>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</si>
  <si>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</si>
  <si>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</si>
  <si>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</si>
  <si>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</si>
  <si>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</si>
  <si>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</si>
  <si>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</si>
  <si>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</si>
  <si>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</si>
  <si>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</si>
  <si>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</si>
  <si>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</si>
  <si>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</si>
  <si>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</si>
  <si>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</si>
  <si>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</si>
  <si>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</si>
  <si>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</si>
  <si>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</si>
  <si>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</si>
  <si>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</si>
  <si>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</si>
  <si>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</si>
  <si>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</si>
  <si>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</si>
  <si>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</si>
  <si>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</si>
  <si>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</si>
  <si>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</si>
  <si>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</si>
  <si>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</si>
  <si>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</si>
  <si>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</si>
  <si>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</si>
  <si>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</si>
  <si>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</si>
  <si>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</si>
  <si>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</si>
  <si>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</si>
  <si>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</si>
  <si>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</si>
  <si>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</si>
  <si>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</si>
  <si>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</si>
  <si>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</si>
  <si>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</si>
  <si>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</si>
  <si>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</si>
  <si>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</si>
  <si>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</si>
  <si>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</si>
  <si>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</si>
  <si>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</si>
  <si>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</si>
  <si>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</si>
  <si>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</si>
  <si>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</si>
  <si>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</si>
  <si>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</si>
  <si>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</si>
  <si>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</si>
  <si>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</si>
  <si>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</si>
  <si>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</si>
  <si>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</si>
  <si>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</si>
  <si>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</si>
  <si>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</si>
  <si>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</si>
  <si>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</si>
  <si>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</si>
  <si>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</si>
  <si>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</si>
  <si>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</si>
  <si>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</si>
  <si>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</si>
  <si>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</si>
  <si>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</si>
  <si>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</si>
  <si>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</si>
  <si>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</si>
  <si>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</si>
  <si>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</si>
  <si>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</si>
  <si>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</si>
  <si>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</si>
  <si>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</si>
  <si>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</si>
  <si>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</si>
  <si>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</si>
  <si>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</si>
  <si>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</si>
  <si>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</si>
  <si>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</si>
  <si>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</si>
  <si>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</si>
  <si>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</si>
  <si>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</si>
  <si>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</si>
  <si>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</si>
  <si>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</si>
  <si>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</si>
  <si>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</si>
  <si>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</si>
  <si>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</si>
  <si>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</si>
  <si>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</si>
  <si>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</si>
  <si>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</si>
  <si>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</si>
  <si>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</si>
  <si>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</si>
  <si>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</si>
  <si>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</si>
  <si>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</si>
  <si>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</si>
  <si>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</si>
  <si>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</si>
  <si>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</si>
  <si>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</si>
  <si>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</si>
  <si>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</si>
  <si>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</si>
  <si>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</si>
  <si>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</si>
  <si>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</si>
  <si>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</si>
  <si>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</si>
  <si>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</si>
  <si>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</si>
  <si>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</si>
  <si>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</si>
  <si>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</si>
  <si>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</si>
  <si>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</si>
  <si>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</si>
  <si>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</si>
  <si>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</si>
  <si>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</si>
  <si>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</si>
  <si>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</si>
  <si>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</si>
  <si>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</si>
  <si>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</si>
  <si>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</si>
  <si>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</si>
  <si>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</si>
  <si>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</si>
  <si>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</si>
  <si>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</si>
  <si>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</si>
  <si>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</si>
  <si>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</si>
  <si>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</si>
  <si>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</si>
  <si>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</si>
  <si>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</si>
  <si>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</si>
  <si>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</si>
  <si>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</si>
  <si>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</si>
  <si>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</si>
  <si>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</si>
  <si>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</si>
  <si>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</si>
  <si>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</si>
  <si>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</si>
  <si>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</si>
  <si>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</si>
  <si>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</si>
  <si>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</si>
  <si>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</si>
  <si>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</si>
  <si>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</si>
  <si>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</si>
  <si>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</si>
  <si>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</si>
  <si>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</si>
  <si>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</si>
  <si>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</si>
  <si>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</si>
  <si>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</si>
  <si>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</si>
  <si>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</si>
  <si>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</si>
  <si>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</si>
  <si>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</si>
  <si>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</si>
  <si>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</si>
  <si>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</si>
  <si>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</si>
  <si>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</si>
  <si>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</si>
  <si>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</si>
  <si>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</si>
  <si>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</si>
  <si>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</si>
  <si>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</si>
  <si>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</si>
  <si>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</si>
  <si>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</si>
  <si>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</si>
  <si>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</si>
  <si>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</si>
  <si>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</si>
  <si>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</si>
  <si>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</si>
  <si>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</si>
  <si>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</si>
  <si>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</si>
  <si>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</si>
  <si>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</si>
  <si>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</si>
  <si>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</si>
  <si>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</si>
  <si>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</si>
  <si>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</si>
  <si>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</si>
  <si>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</si>
  <si>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</si>
  <si>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</si>
  <si>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</si>
  <si>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</si>
  <si>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</si>
  <si>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</si>
  <si>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</si>
  <si>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</si>
  <si>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</si>
  <si>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</si>
  <si>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</si>
  <si>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</si>
  <si>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</si>
  <si>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</si>
  <si>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</si>
  <si>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</si>
  <si>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</si>
  <si>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</si>
  <si>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</si>
  <si>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</si>
  <si>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</si>
  <si>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</si>
  <si>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</si>
  <si>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</si>
  <si>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</si>
  <si>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</si>
  <si>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</si>
  <si>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</si>
  <si>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</si>
  <si>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</si>
  <si>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</si>
  <si>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</si>
  <si>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</si>
  <si>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</si>
  <si>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</si>
  <si>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</si>
  <si>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</si>
  <si>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</si>
  <si>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</si>
  <si>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</si>
  <si>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</si>
  <si>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</si>
  <si>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</si>
  <si>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</si>
  <si>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</si>
  <si>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</si>
  <si>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</si>
  <si>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</si>
  <si>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</si>
  <si>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</si>
  <si>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</si>
  <si>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</si>
  <si>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</si>
  <si>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</si>
  <si>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</si>
  <si>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</si>
  <si>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</si>
  <si>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</si>
  <si>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</si>
  <si>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</si>
  <si>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</si>
  <si>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</si>
  <si>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</si>
  <si>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</si>
  <si>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</si>
  <si>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</si>
  <si>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</si>
  <si>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</si>
  <si>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</si>
  <si>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</si>
  <si>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</si>
  <si>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</si>
  <si>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</si>
  <si>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</si>
  <si>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</si>
  <si>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</si>
  <si>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</si>
  <si>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</si>
  <si>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</si>
  <si>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</si>
  <si>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</si>
  <si>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</si>
  <si>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</si>
  <si>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</si>
  <si>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</si>
  <si>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</si>
  <si>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</si>
  <si>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</si>
  <si>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</si>
  <si>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</si>
  <si>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</si>
  <si>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</si>
  <si>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</si>
  <si>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</si>
  <si>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</si>
  <si>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</si>
  <si>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</si>
  <si>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</si>
  <si>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</si>
  <si>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</si>
  <si>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</si>
  <si>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</si>
  <si>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</si>
  <si>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</si>
  <si>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</si>
  <si>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</si>
  <si>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</si>
  <si>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</si>
  <si>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</si>
  <si>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</si>
  <si>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</si>
  <si>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</si>
  <si>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</si>
  <si>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</si>
  <si>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</si>
  <si>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</si>
  <si>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</si>
  <si>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</si>
  <si>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</si>
  <si>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</si>
  <si>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</si>
  <si>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</si>
  <si>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</si>
  <si>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</si>
  <si>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</si>
  <si>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</si>
  <si>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</si>
  <si>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</si>
  <si>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</si>
  <si>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</si>
  <si>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</si>
  <si>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</si>
  <si>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</si>
  <si>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</si>
  <si>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</si>
  <si>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</si>
  <si>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</si>
  <si>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</si>
  <si>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</si>
  <si>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</si>
  <si>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</si>
  <si>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</si>
  <si>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</si>
  <si>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</si>
  <si>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</si>
  <si>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</si>
  <si>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</si>
  <si>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</si>
  <si>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</si>
  <si>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</si>
  <si>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</si>
  <si>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</si>
  <si>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</si>
  <si>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</si>
  <si>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</si>
  <si>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</si>
  <si>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</si>
  <si>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</si>
  <si>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</si>
  <si>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</si>
  <si>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</si>
  <si>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</si>
  <si>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</si>
  <si>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</si>
  <si>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</si>
  <si>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</si>
  <si>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</si>
  <si>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</si>
  <si>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</si>
  <si>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</si>
  <si>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</si>
  <si>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</si>
  <si>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</si>
  <si>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</si>
  <si>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</si>
  <si>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</si>
  <si>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</si>
  <si>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</si>
  <si>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</si>
  <si>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</si>
  <si>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</si>
  <si>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</si>
  <si>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</si>
  <si>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</si>
  <si>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</si>
  <si>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</si>
  <si>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</si>
  <si>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</si>
  <si>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</si>
  <si>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</si>
  <si>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</si>
  <si>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</si>
  <si>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</si>
  <si>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</si>
  <si>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</si>
  <si>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</si>
  <si>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</si>
  <si>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</si>
  <si>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</si>
  <si>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</si>
  <si>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</si>
  <si>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</si>
  <si>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</si>
  <si>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</si>
  <si>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</si>
  <si>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</si>
  <si>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</si>
  <si>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</si>
  <si>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</si>
  <si>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</si>
  <si>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</si>
  <si>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</si>
  <si>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</si>
  <si>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</si>
  <si>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</si>
  <si>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</si>
  <si>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</si>
  <si>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</si>
  <si>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</si>
  <si>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</si>
  <si>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</si>
  <si>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</si>
  <si>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</si>
  <si>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</si>
  <si>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</si>
  <si>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</si>
  <si>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</si>
  <si>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</si>
  <si>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</si>
  <si>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</si>
  <si>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</si>
  <si>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</si>
  <si>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</si>
  <si>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</si>
  <si>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</si>
  <si>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</si>
  <si>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</si>
  <si>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</si>
  <si>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</si>
  <si>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</si>
  <si>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</si>
  <si>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</si>
  <si>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</si>
  <si>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</si>
  <si>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</si>
  <si>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</si>
  <si>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</si>
  <si>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</si>
  <si>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</si>
  <si>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</si>
  <si>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</si>
  <si>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</si>
  <si>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</si>
  <si>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</si>
  <si>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</si>
  <si>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</si>
  <si>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</si>
  <si>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</si>
  <si>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</si>
  <si>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</si>
  <si>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</si>
  <si>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</si>
  <si>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</si>
  <si>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</si>
  <si>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</si>
  <si>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</si>
  <si>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</si>
  <si>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</si>
  <si>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</si>
  <si>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</si>
  <si>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</si>
  <si>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再生医療臨床研究等対策費</t>
  </si>
  <si>
    <t>医政局</t>
  </si>
  <si>
    <t>平成２１年度</t>
  </si>
  <si>
    <t>終了予定なし</t>
  </si>
  <si>
    <t>-</t>
  </si>
  <si>
    <t>健康・医療戦略（平成26年７月22日閣議決定）
再生医療等の安全性の確保等に関する法律
（平成25年法律第85号）</t>
  </si>
  <si>
    <t>再生医療等を実施する全国の大学医学部、研究機関等における研究の実施状況、海外における再生医療等に係る指針等の整備状況等について委託調査を行う。</t>
  </si>
  <si>
    <t>医薬品等試験調査委託費</t>
  </si>
  <si>
    <t>実態を把握した機関等の件数</t>
  </si>
  <si>
    <t>件</t>
  </si>
  <si>
    <t>事業実績報告書</t>
  </si>
  <si>
    <t>海外における再生医療に関する規制の実態及び規制に向けての今後の実態を調査する
※調査内容が年度毎に違うため、前年度から成果目標を変更</t>
  </si>
  <si>
    <t>調査を行った海外の国の件数
※調査内容が年度毎に違うため、前年度から成果指標を変更</t>
  </si>
  <si>
    <t>調査を行った件数
※調査内容が年度毎に違うため、前年度から成果指標を変更</t>
  </si>
  <si>
    <t>インタビューの実施等を行った機関等の件数</t>
  </si>
  <si>
    <t>調査を行った海外の国の件数</t>
  </si>
  <si>
    <t>国内の遺伝子治療の実施機関数</t>
  </si>
  <si>
    <t>国内の細胞バンクの件数</t>
  </si>
  <si>
    <t>Ｘ／Ｙ　　　　
Ｘ：「執行額」 
Ｙ：「インタビューの実施等を行った機関等の件数」　　　　　　　　　　　　</t>
    <phoneticPr fontId="5"/>
  </si>
  <si>
    <t>円</t>
  </si>
  <si>
    <t>　Ｘ　/　Ｙ</t>
    <phoneticPr fontId="5"/>
  </si>
  <si>
    <t>Ｘ／Ｙ　　　　
Ｘ：「執行額」 
Ｙ：「調査を行った海外の国の件数」　</t>
    <phoneticPr fontId="5"/>
  </si>
  <si>
    <t>Ｘ／Ｙ　　　　
Ｘ：「執行額」 
Ｙ：「公開情報により把握した件数」　</t>
    <phoneticPr fontId="5"/>
  </si>
  <si>
    <t>　　Ｘ　/　Ｙ</t>
    <phoneticPr fontId="5"/>
  </si>
  <si>
    <t>Ｘ／Ｙ　　　　
Ｘ：「執行額」 
Ｙ：「調査を行った件数」</t>
    <phoneticPr fontId="5"/>
  </si>
  <si>
    <t>3,256,000/364</t>
  </si>
  <si>
    <t>再生医療促進事業費</t>
  </si>
  <si>
    <t>214</t>
  </si>
  <si>
    <t>181</t>
  </si>
  <si>
    <t>208</t>
  </si>
  <si>
    <t>221</t>
  </si>
  <si>
    <t>230</t>
  </si>
  <si>
    <t>228</t>
  </si>
  <si>
    <t>0231</t>
  </si>
  <si>
    <t>0240</t>
  </si>
  <si>
    <t>○</t>
  </si>
  <si>
    <t>厚労</t>
  </si>
  <si>
    <t>-</t>
    <phoneticPr fontId="5"/>
  </si>
  <si>
    <t>A.三菱UFJリサーチ＆コンサルティング株式会社　　</t>
    <phoneticPr fontId="5"/>
  </si>
  <si>
    <t>人件費</t>
    <rPh sb="0" eb="3">
      <t>ジンケンヒ</t>
    </rPh>
    <phoneticPr fontId="5"/>
  </si>
  <si>
    <t>研究員等給与</t>
    <rPh sb="0" eb="3">
      <t>ケンキュウイン</t>
    </rPh>
    <rPh sb="3" eb="4">
      <t>トウ</t>
    </rPh>
    <rPh sb="4" eb="6">
      <t>キュウヨ</t>
    </rPh>
    <phoneticPr fontId="5"/>
  </si>
  <si>
    <t>委託費</t>
    <rPh sb="0" eb="3">
      <t>イタクヒ</t>
    </rPh>
    <phoneticPr fontId="5"/>
  </si>
  <si>
    <t>海外情報収集支援</t>
    <rPh sb="0" eb="2">
      <t>カイガイ</t>
    </rPh>
    <rPh sb="2" eb="4">
      <t>ジョウホウ</t>
    </rPh>
    <rPh sb="4" eb="6">
      <t>シュウシュウ</t>
    </rPh>
    <rPh sb="6" eb="8">
      <t>シエン</t>
    </rPh>
    <phoneticPr fontId="5"/>
  </si>
  <si>
    <t>一般管理費</t>
    <rPh sb="0" eb="2">
      <t>イッパン</t>
    </rPh>
    <rPh sb="2" eb="5">
      <t>カンリヒ</t>
    </rPh>
    <phoneticPr fontId="5"/>
  </si>
  <si>
    <t>B.ワシントンコア社</t>
    <phoneticPr fontId="5"/>
  </si>
  <si>
    <t>海外情報収集支援</t>
    <rPh sb="0" eb="4">
      <t>カイガイジョウホウ</t>
    </rPh>
    <rPh sb="4" eb="6">
      <t>シュウシュウ</t>
    </rPh>
    <rPh sb="6" eb="8">
      <t>シエン</t>
    </rPh>
    <phoneticPr fontId="5"/>
  </si>
  <si>
    <t>三菱UFJリサーチ＆コンサルティング株式会社</t>
    <phoneticPr fontId="5"/>
  </si>
  <si>
    <t>エクソソームの治療及び研究の実態を確認</t>
    <phoneticPr fontId="5"/>
  </si>
  <si>
    <t>－</t>
    <phoneticPr fontId="5"/>
  </si>
  <si>
    <t>ワシントンコア社</t>
    <phoneticPr fontId="5"/>
  </si>
  <si>
    <t>海外情報収集支援</t>
    <rPh sb="0" eb="8">
      <t>カイガイジョウホウシュウシュウシエン</t>
    </rPh>
    <phoneticPr fontId="5"/>
  </si>
  <si>
    <t>-</t>
    <phoneticPr fontId="5"/>
  </si>
  <si>
    <t>国内外の研究機関等における再生医療等にかかる研究の実態調査・実地調査を実施。</t>
    <rPh sb="0" eb="3">
      <t>コクナイガイ</t>
    </rPh>
    <rPh sb="4" eb="6">
      <t>ケンキュウ</t>
    </rPh>
    <rPh sb="6" eb="8">
      <t>キカン</t>
    </rPh>
    <rPh sb="8" eb="9">
      <t>トウ</t>
    </rPh>
    <rPh sb="13" eb="15">
      <t>サイセイ</t>
    </rPh>
    <rPh sb="15" eb="17">
      <t>イリョウ</t>
    </rPh>
    <rPh sb="17" eb="18">
      <t>トウ</t>
    </rPh>
    <rPh sb="22" eb="24">
      <t>ケンキュウ</t>
    </rPh>
    <rPh sb="25" eb="27">
      <t>ジッタイ</t>
    </rPh>
    <rPh sb="27" eb="29">
      <t>チョウサ</t>
    </rPh>
    <rPh sb="30" eb="32">
      <t>ジッチ</t>
    </rPh>
    <rPh sb="32" eb="34">
      <t>チョウサ</t>
    </rPh>
    <rPh sb="35" eb="37">
      <t>ジッシ</t>
    </rPh>
    <phoneticPr fontId="5"/>
  </si>
  <si>
    <t>-</t>
    <phoneticPr fontId="5"/>
  </si>
  <si>
    <t>事業実績報告書</t>
    <phoneticPr fontId="5"/>
  </si>
  <si>
    <t>調査を行った件数
※調査内容が年度毎に違うため、前年度から成果指標を変更</t>
    <phoneticPr fontId="5"/>
  </si>
  <si>
    <t>施策大目標８　革新的な医療技術の実用化を促進するとともに、医薬品産業等の振興を図ること</t>
    <rPh sb="0" eb="2">
      <t>セサク</t>
    </rPh>
    <rPh sb="2" eb="3">
      <t>ダイ</t>
    </rPh>
    <rPh sb="3" eb="5">
      <t>モクヒョウ</t>
    </rPh>
    <phoneticPr fontId="5"/>
  </si>
  <si>
    <t>革新的な医療技術の実用化を促進するとともに、医薬品産業等の振興を図ること（施策目標Ⅰ-8-1）</t>
    <rPh sb="37" eb="39">
      <t>セサク</t>
    </rPh>
    <rPh sb="39" eb="41">
      <t>モクヒョウ</t>
    </rPh>
    <phoneticPr fontId="5"/>
  </si>
  <si>
    <t>https://www.mhlw.go.jp/wp/seisaku/hyouka/dl/r03_jizenbunseki/I-8-1.pdf</t>
    <phoneticPr fontId="5"/>
  </si>
  <si>
    <t>再生医療臨床研究対策費</t>
    <rPh sb="0" eb="2">
      <t>サイセイ</t>
    </rPh>
    <rPh sb="2" eb="4">
      <t>イリョウ</t>
    </rPh>
    <rPh sb="4" eb="6">
      <t>リンショウ</t>
    </rPh>
    <rPh sb="6" eb="8">
      <t>ケンキュウ</t>
    </rPh>
    <rPh sb="8" eb="10">
      <t>タイサク</t>
    </rPh>
    <phoneticPr fontId="5"/>
  </si>
  <si>
    <t>再生医療については、患者（国民）の期待が高く、本事業はその迅速な実用化、安全性の確保に資するものであり、広く国民や社会のニーズはある。</t>
    <phoneticPr fontId="5"/>
  </si>
  <si>
    <t>再生医療を迅速に実用化するために、国が主体となり取り組む必要があり、民間にゆだねることはできない。</t>
    <phoneticPr fontId="5"/>
  </si>
  <si>
    <t>再生医療を迅速に実用化するために、国が主体となり取り組む必要があることから優先度が高い。</t>
    <rPh sb="17" eb="18">
      <t>クニ</t>
    </rPh>
    <phoneticPr fontId="5"/>
  </si>
  <si>
    <t>無</t>
  </si>
  <si>
    <t>総合評価落札方式で選定しており、妥当である。</t>
    <phoneticPr fontId="5"/>
  </si>
  <si>
    <t>‐</t>
  </si>
  <si>
    <t>当該事業の実施に必要な経費のみを予算計上している。</t>
    <phoneticPr fontId="5"/>
  </si>
  <si>
    <t>当該事業の実施に必要な経費のみを対象としている。</t>
    <phoneticPr fontId="5"/>
  </si>
  <si>
    <t>事業内容の達成のために必要な経費のみの計上となっている。</t>
    <phoneticPr fontId="5"/>
  </si>
  <si>
    <t>必要のない作業を行わないように、事業者との打ち合わせを行い、有識者等とのヒアリングもこちらで連絡調整を行うなど工夫した。</t>
    <phoneticPr fontId="5"/>
  </si>
  <si>
    <t>成果目標に見合ったものとなった。</t>
    <phoneticPr fontId="5"/>
  </si>
  <si>
    <t>国が主体的に取り組むことにより、再生医療の迅速な実用化を図ることができるため、効率的な手段である。</t>
    <phoneticPr fontId="5"/>
  </si>
  <si>
    <t>仕様書に基づき、国内外の構造物・オルガノイド、ゲノム編集技術を応用した技術を用いた治療及び研究の実態調査が行われた。</t>
    <rPh sb="10" eb="11">
      <t>ソト</t>
    </rPh>
    <phoneticPr fontId="5"/>
  </si>
  <si>
    <t>調査結果を再生医療等安全性確保法の改正に活用している。</t>
    <phoneticPr fontId="5"/>
  </si>
  <si>
    <t>類似事業では、細胞加工施設の許可等に係る調査、法律に基づき届出される書類についてのデータ管理、検証等を実施しているが、本事業とは役割が異なるため、適切な分担となっている。</t>
    <phoneticPr fontId="5"/>
  </si>
  <si>
    <t>令和３年度の調査においては、国内外の構造物・オルガノイド、ゲノム編集技術を応用した技術を用いた治療及び研究の実態調査を実施した。調査結果については、法改正のための資料としても活用されるため、有益な調査結果であった。　　　　　　　　</t>
    <phoneticPr fontId="5"/>
  </si>
  <si>
    <t>再生医療については、新しい医療の分野であり、未だにその有効性等が確立されていない医療である。日々進歩する医療技術を再生医療法に取り組むことで安全性が確保された医療が国民に提供できるように、引き続き本事業を通じて再生医療の迅速な実用化に向けた企画・立案に役立てられるよう、適切な執行に努めてまいりたい。</t>
    <phoneticPr fontId="5"/>
  </si>
  <si>
    <t>-</t>
    <phoneticPr fontId="5"/>
  </si>
  <si>
    <t>-</t>
    <phoneticPr fontId="5"/>
  </si>
  <si>
    <t>8,000,000/5</t>
    <phoneticPr fontId="5"/>
  </si>
  <si>
    <t>8,000,000/10</t>
    <phoneticPr fontId="5"/>
  </si>
  <si>
    <t>外国における再生医療等の実態の把握</t>
    <rPh sb="0" eb="2">
      <t>ガイコク</t>
    </rPh>
    <rPh sb="6" eb="8">
      <t>サイセイ</t>
    </rPh>
    <rPh sb="8" eb="10">
      <t>イリョウ</t>
    </rPh>
    <rPh sb="10" eb="11">
      <t>トウ</t>
    </rPh>
    <rPh sb="12" eb="14">
      <t>ジッタイ</t>
    </rPh>
    <rPh sb="15" eb="17">
      <t>ハアク</t>
    </rPh>
    <phoneticPr fontId="5"/>
  </si>
  <si>
    <t>国内外における再生医療等に関する定性的な情報を含めた実態の把握</t>
    <rPh sb="0" eb="3">
      <t>コクナイガイ</t>
    </rPh>
    <rPh sb="7" eb="9">
      <t>サイセイ</t>
    </rPh>
    <rPh sb="9" eb="11">
      <t>イリョウ</t>
    </rPh>
    <rPh sb="11" eb="12">
      <t>トウ</t>
    </rPh>
    <rPh sb="13" eb="14">
      <t>カン</t>
    </rPh>
    <rPh sb="16" eb="19">
      <t>テイセイテキ</t>
    </rPh>
    <rPh sb="20" eb="22">
      <t>ジョウホウ</t>
    </rPh>
    <rPh sb="23" eb="24">
      <t>フク</t>
    </rPh>
    <rPh sb="26" eb="28">
      <t>ジッタイ</t>
    </rPh>
    <rPh sb="29" eb="31">
      <t>ハアク</t>
    </rPh>
    <phoneticPr fontId="5"/>
  </si>
  <si>
    <t>再生医療等に関する新規技術についての実態把握</t>
    <rPh sb="0" eb="2">
      <t>サイセイ</t>
    </rPh>
    <rPh sb="2" eb="4">
      <t>イリョウ</t>
    </rPh>
    <rPh sb="4" eb="5">
      <t>トウ</t>
    </rPh>
    <rPh sb="6" eb="7">
      <t>カン</t>
    </rPh>
    <rPh sb="9" eb="11">
      <t>シンキ</t>
    </rPh>
    <rPh sb="11" eb="13">
      <t>ギジュツ</t>
    </rPh>
    <rPh sb="18" eb="20">
      <t>ジッタイ</t>
    </rPh>
    <rPh sb="20" eb="22">
      <t>ハアク</t>
    </rPh>
    <phoneticPr fontId="5"/>
  </si>
  <si>
    <t>細胞培養加工施設等における細胞等の取扱いの実態把握</t>
    <rPh sb="0" eb="2">
      <t>サイボウ</t>
    </rPh>
    <rPh sb="2" eb="4">
      <t>バイヨウ</t>
    </rPh>
    <rPh sb="4" eb="6">
      <t>カコウ</t>
    </rPh>
    <rPh sb="6" eb="8">
      <t>シセツ</t>
    </rPh>
    <rPh sb="8" eb="9">
      <t>トウ</t>
    </rPh>
    <rPh sb="13" eb="15">
      <t>サイボウ</t>
    </rPh>
    <rPh sb="15" eb="16">
      <t>トウ</t>
    </rPh>
    <rPh sb="17" eb="19">
      <t>トリアツカ</t>
    </rPh>
    <rPh sb="21" eb="23">
      <t>ジッタイ</t>
    </rPh>
    <rPh sb="23" eb="25">
      <t>ハアク</t>
    </rPh>
    <phoneticPr fontId="5"/>
  </si>
  <si>
    <t>再生医療等の関連分野に関する実態把握</t>
    <rPh sb="0" eb="2">
      <t>サイセイ</t>
    </rPh>
    <rPh sb="2" eb="4">
      <t>イリョウ</t>
    </rPh>
    <rPh sb="4" eb="5">
      <t>トウ</t>
    </rPh>
    <rPh sb="6" eb="8">
      <t>カンレン</t>
    </rPh>
    <rPh sb="8" eb="10">
      <t>ブンヤ</t>
    </rPh>
    <rPh sb="11" eb="12">
      <t>カン</t>
    </rPh>
    <rPh sb="14" eb="16">
      <t>ジッタイ</t>
    </rPh>
    <rPh sb="16" eb="18">
      <t>ハアク</t>
    </rPh>
    <phoneticPr fontId="5"/>
  </si>
  <si>
    <t>-</t>
    <phoneticPr fontId="5"/>
  </si>
  <si>
    <t>8,000,000/5</t>
    <phoneticPr fontId="5"/>
  </si>
  <si>
    <t>国内外の再生医療研究等を実施する医療機関及び関連機関の情報等を把握する</t>
    <phoneticPr fontId="5"/>
  </si>
  <si>
    <t>8,000,000/10</t>
    <phoneticPr fontId="5"/>
  </si>
  <si>
    <t>-</t>
    <phoneticPr fontId="5"/>
  </si>
  <si>
    <t>国内及び海外における遺伝子治療（研究）の実態調査
※調査内容が年度毎に違うため、前年度から成果目標を変更</t>
    <phoneticPr fontId="5"/>
  </si>
  <si>
    <t>国内の細胞バンクの実態調査
※調査内容が年度毎に違うため、前年度から成果目標を変更</t>
    <phoneticPr fontId="5"/>
  </si>
  <si>
    <t>構造物・オルガノイド、ゲノム編集技術を応用した技術を用いた治療及び研究の実態調査</t>
    <rPh sb="0" eb="3">
      <t>コウゾウブツ</t>
    </rPh>
    <rPh sb="14" eb="16">
      <t>ヘンシュウ</t>
    </rPh>
    <rPh sb="16" eb="18">
      <t>ギジュツ</t>
    </rPh>
    <rPh sb="19" eb="21">
      <t>オウヨウ</t>
    </rPh>
    <rPh sb="23" eb="25">
      <t>ギジュツ</t>
    </rPh>
    <rPh sb="26" eb="27">
      <t>モチ</t>
    </rPh>
    <rPh sb="29" eb="31">
      <t>チリョウ</t>
    </rPh>
    <rPh sb="31" eb="32">
      <t>オヨ</t>
    </rPh>
    <rPh sb="33" eb="35">
      <t>ケンキュウ</t>
    </rPh>
    <rPh sb="36" eb="38">
      <t>ジッタイ</t>
    </rPh>
    <rPh sb="38" eb="40">
      <t>チョウサ</t>
    </rPh>
    <phoneticPr fontId="5"/>
  </si>
  <si>
    <t>調査を行った件数</t>
    <rPh sb="0" eb="2">
      <t>チョウサ</t>
    </rPh>
    <rPh sb="3" eb="4">
      <t>オコナ</t>
    </rPh>
    <rPh sb="6" eb="8">
      <t>ケンスウ</t>
    </rPh>
    <phoneticPr fontId="5"/>
  </si>
  <si>
    <t>-</t>
    <phoneticPr fontId="5"/>
  </si>
  <si>
    <t>調査を行った件数</t>
    <rPh sb="0" eb="2">
      <t>チョウサ</t>
    </rPh>
    <phoneticPr fontId="5"/>
  </si>
  <si>
    <t>8,000,000/772</t>
    <phoneticPr fontId="5"/>
  </si>
  <si>
    <t>Ｘ／Ｙ　　　　
Ｘ：「執行額」 
Ｙ：「調査を行った件数」　</t>
    <rPh sb="20" eb="22">
      <t>チョウサ</t>
    </rPh>
    <rPh sb="23" eb="24">
      <t>オコナ</t>
    </rPh>
    <rPh sb="26" eb="28">
      <t>ケンスウ</t>
    </rPh>
    <phoneticPr fontId="5"/>
  </si>
  <si>
    <t>再生医療等を実施する機関における研究の実施状況、海外における再生医療等に係る指針等の整備状況等について調査を行い、調査結果を再生医療推進のための企画・立案に役立てることを目的とする。</t>
    <phoneticPr fontId="5"/>
  </si>
  <si>
    <t>再生医療推進のため必要な事業であり、引き続き、必要な予算額を確保し、適正な執行に努めること。</t>
    <rPh sb="9" eb="11">
      <t>ヒツヨウ</t>
    </rPh>
    <rPh sb="12" eb="14">
      <t>ジギョウ</t>
    </rPh>
    <phoneticPr fontId="5"/>
  </si>
  <si>
    <t>点検対象外</t>
    <rPh sb="0" eb="5">
      <t>テンケンタイショウガイ</t>
    </rPh>
    <phoneticPr fontId="5"/>
  </si>
  <si>
    <t>研究開発政策課</t>
    <rPh sb="4" eb="6">
      <t>セイサク</t>
    </rPh>
    <phoneticPr fontId="5"/>
  </si>
  <si>
    <t>課長：荒木　裕人</t>
    <rPh sb="3" eb="5">
      <t>アラキ</t>
    </rPh>
    <rPh sb="6" eb="8">
      <t>ヒロト</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</si>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</sst>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3"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10885</xdr:colOff>
      <xdr:row>272</xdr:row>
      <xdr:rowOff>0</xdr:rowOff>
    </xdr:from>
    <xdr:to>
      <xdr:col>31</xdr:col>
      <xdr:colOff>87652</xdr:colOff>
      <xdr:row>274</xdr:row>
      <xdr:rowOff>144032</xdr:rowOff>
    </xdr:to>
    <xdr:sp macro="" textlink="">
      <xdr:nvSpPr>
        <xdr:cNvPr id="2" name="正方形/長方形 1"/>
        <xdr:cNvSpPr/>
      </xdr:nvSpPr>
      <xdr:spPr>
        <a:xfrm>
          <a:off x="3119845" y="52296060"/>
          <a:ext cx="2637087" cy="8526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７．７百万円</a:t>
          </a:r>
        </a:p>
      </xdr:txBody>
    </xdr:sp>
    <xdr:clientData/>
  </xdr:twoCellAnchor>
  <xdr:twoCellAnchor>
    <xdr:from>
      <xdr:col>15</xdr:col>
      <xdr:colOff>190045</xdr:colOff>
      <xdr:row>274</xdr:row>
      <xdr:rowOff>214760</xdr:rowOff>
    </xdr:from>
    <xdr:to>
      <xdr:col>32</xdr:col>
      <xdr:colOff>139245</xdr:colOff>
      <xdr:row>276</xdr:row>
      <xdr:rowOff>190500</xdr:rowOff>
    </xdr:to>
    <xdr:sp macro="" textlink="">
      <xdr:nvSpPr>
        <xdr:cNvPr id="3" name="テキスト ボックス 2"/>
        <xdr:cNvSpPr txBox="1"/>
      </xdr:nvSpPr>
      <xdr:spPr>
        <a:xfrm>
          <a:off x="2925625" y="53219480"/>
          <a:ext cx="3065780" cy="69202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 再生医療等臨床研究の推進を目的とする。）</a:t>
          </a:r>
          <a:endParaRPr kumimoji="1" lang="en-US" altLang="ja-JP" sz="1100"/>
        </a:p>
      </xdr:txBody>
    </xdr:sp>
    <xdr:clientData/>
  </xdr:twoCellAnchor>
  <xdr:twoCellAnchor>
    <xdr:from>
      <xdr:col>9</xdr:col>
      <xdr:colOff>67236</xdr:colOff>
      <xdr:row>277</xdr:row>
      <xdr:rowOff>191761</xdr:rowOff>
    </xdr:from>
    <xdr:to>
      <xdr:col>21</xdr:col>
      <xdr:colOff>132788</xdr:colOff>
      <xdr:row>278</xdr:row>
      <xdr:rowOff>215853</xdr:rowOff>
    </xdr:to>
    <xdr:sp macro="" textlink="">
      <xdr:nvSpPr>
        <xdr:cNvPr id="4" name="テキスト ボックス 3"/>
        <xdr:cNvSpPr txBox="1"/>
      </xdr:nvSpPr>
      <xdr:spPr>
        <a:xfrm>
          <a:off x="1713156" y="54263281"/>
          <a:ext cx="2260112" cy="38223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16</xdr:col>
      <xdr:colOff>114300</xdr:colOff>
      <xdr:row>278</xdr:row>
      <xdr:rowOff>250769</xdr:rowOff>
    </xdr:from>
    <xdr:to>
      <xdr:col>32</xdr:col>
      <xdr:colOff>50799</xdr:colOff>
      <xdr:row>282</xdr:row>
      <xdr:rowOff>44622</xdr:rowOff>
    </xdr:to>
    <xdr:sp macro="" textlink="">
      <xdr:nvSpPr>
        <xdr:cNvPr id="5" name="正方形/長方形 4"/>
        <xdr:cNvSpPr/>
      </xdr:nvSpPr>
      <xdr:spPr>
        <a:xfrm>
          <a:off x="3040380" y="54680429"/>
          <a:ext cx="2862579" cy="12264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三菱</a:t>
          </a:r>
          <a:r>
            <a:rPr kumimoji="1" lang="en-US" altLang="ja-JP" sz="1100">
              <a:solidFill>
                <a:schemeClr val="tx1"/>
              </a:solidFill>
            </a:rPr>
            <a:t>UFJ</a:t>
          </a:r>
          <a:r>
            <a:rPr kumimoji="1" lang="ja-JP" altLang="en-US" sz="1100">
              <a:solidFill>
                <a:schemeClr val="tx1"/>
              </a:solidFill>
            </a:rPr>
            <a:t>リサーチ＆コンサルティング株式会社　　</a:t>
          </a:r>
          <a:endParaRPr kumimoji="1" lang="en-US" altLang="ja-JP" sz="1100">
            <a:solidFill>
              <a:schemeClr val="tx1"/>
            </a:solidFill>
          </a:endParaRPr>
        </a:p>
        <a:p>
          <a:pPr algn="ctr"/>
          <a:r>
            <a:rPr kumimoji="1" lang="ja-JP" altLang="en-US" sz="1100">
              <a:solidFill>
                <a:schemeClr val="tx1"/>
              </a:solidFill>
            </a:rPr>
            <a:t>７．７百万円</a:t>
          </a:r>
        </a:p>
      </xdr:txBody>
    </xdr:sp>
    <xdr:clientData/>
  </xdr:twoCellAnchor>
  <xdr:twoCellAnchor>
    <xdr:from>
      <xdr:col>24</xdr:col>
      <xdr:colOff>0</xdr:colOff>
      <xdr:row>277</xdr:row>
      <xdr:rowOff>0</xdr:rowOff>
    </xdr:from>
    <xdr:to>
      <xdr:col>24</xdr:col>
      <xdr:colOff>0</xdr:colOff>
      <xdr:row>279</xdr:row>
      <xdr:rowOff>18249</xdr:rowOff>
    </xdr:to>
    <xdr:cxnSp macro="">
      <xdr:nvCxnSpPr>
        <xdr:cNvPr id="6" name="直線矢印コネクタ 5"/>
        <xdr:cNvCxnSpPr/>
      </xdr:nvCxnSpPr>
      <xdr:spPr>
        <a:xfrm>
          <a:off x="4389120" y="54071520"/>
          <a:ext cx="0" cy="73452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282</xdr:row>
      <xdr:rowOff>347381</xdr:rowOff>
    </xdr:from>
    <xdr:to>
      <xdr:col>34</xdr:col>
      <xdr:colOff>150906</xdr:colOff>
      <xdr:row>286</xdr:row>
      <xdr:rowOff>78441</xdr:rowOff>
    </xdr:to>
    <xdr:sp macro="" textlink="">
      <xdr:nvSpPr>
        <xdr:cNvPr id="7" name="テキスト ボックス 6"/>
        <xdr:cNvSpPr txBox="1"/>
      </xdr:nvSpPr>
      <xdr:spPr>
        <a:xfrm>
          <a:off x="2739614" y="56209601"/>
          <a:ext cx="3629212" cy="115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・エクソソームの治療及び研究の実態を確認</a:t>
          </a:r>
          <a:endParaRPr kumimoji="1" lang="en-US" altLang="ja-JP" sz="1100"/>
        </a:p>
      </xdr:txBody>
    </xdr:sp>
    <xdr:clientData/>
  </xdr:twoCellAnchor>
  <xdr:twoCellAnchor>
    <xdr:from>
      <xdr:col>25</xdr:col>
      <xdr:colOff>11207</xdr:colOff>
      <xdr:row>286</xdr:row>
      <xdr:rowOff>33618</xdr:rowOff>
    </xdr:from>
    <xdr:to>
      <xdr:col>25</xdr:col>
      <xdr:colOff>11207</xdr:colOff>
      <xdr:row>287</xdr:row>
      <xdr:rowOff>74279</xdr:rowOff>
    </xdr:to>
    <xdr:cxnSp macro="">
      <xdr:nvCxnSpPr>
        <xdr:cNvPr id="8" name="直線矢印コネクタ 7"/>
        <xdr:cNvCxnSpPr/>
      </xdr:nvCxnSpPr>
      <xdr:spPr>
        <a:xfrm>
          <a:off x="4583207" y="57320778"/>
          <a:ext cx="0" cy="7036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101600</xdr:colOff>
      <xdr:row>287</xdr:row>
      <xdr:rowOff>156883</xdr:rowOff>
    </xdr:from>
    <xdr:to>
      <xdr:col>35</xdr:col>
      <xdr:colOff>38100</xdr:colOff>
      <xdr:row>288</xdr:row>
      <xdr:rowOff>582707</xdr:rowOff>
    </xdr:to>
    <xdr:sp macro="" textlink="">
      <xdr:nvSpPr>
        <xdr:cNvPr id="9" name="正方形/長方形 8"/>
        <xdr:cNvSpPr/>
      </xdr:nvSpPr>
      <xdr:spPr>
        <a:xfrm>
          <a:off x="2479040" y="58106983"/>
          <a:ext cx="3959860" cy="10887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ワシントンコア社　</a:t>
          </a:r>
          <a:endParaRPr kumimoji="1" lang="en-US" altLang="ja-JP" sz="1100">
            <a:solidFill>
              <a:schemeClr val="tx1"/>
            </a:solidFill>
          </a:endParaRPr>
        </a:p>
        <a:p>
          <a:pPr algn="ctr"/>
          <a:r>
            <a:rPr kumimoji="1" lang="ja-JP" altLang="en-US" sz="1100">
              <a:solidFill>
                <a:schemeClr val="tx1"/>
              </a:solidFill>
            </a:rPr>
            <a:t>３．３百万</a:t>
          </a:r>
          <a:endParaRPr kumimoji="1" lang="en-US" altLang="ja-JP" sz="1100">
            <a:solidFill>
              <a:schemeClr val="tx1"/>
            </a:solidFill>
          </a:endParaRPr>
        </a:p>
      </xdr:txBody>
    </xdr:sp>
    <xdr:clientData/>
  </xdr:twoCellAnchor>
  <xdr:twoCellAnchor>
    <xdr:from>
      <xdr:col>9</xdr:col>
      <xdr:colOff>67237</xdr:colOff>
      <xdr:row>286</xdr:row>
      <xdr:rowOff>381000</xdr:rowOff>
    </xdr:from>
    <xdr:to>
      <xdr:col>22</xdr:col>
      <xdr:colOff>89648</xdr:colOff>
      <xdr:row>287</xdr:row>
      <xdr:rowOff>80122</xdr:rowOff>
    </xdr:to>
    <xdr:sp macro="" textlink="">
      <xdr:nvSpPr>
        <xdr:cNvPr id="10" name="テキスト ボックス 9"/>
        <xdr:cNvSpPr txBox="1"/>
      </xdr:nvSpPr>
      <xdr:spPr>
        <a:xfrm>
          <a:off x="1713157" y="57668160"/>
          <a:ext cx="2399851" cy="3620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14</xdr:col>
      <xdr:colOff>44823</xdr:colOff>
      <xdr:row>282</xdr:row>
      <xdr:rowOff>224116</xdr:rowOff>
    </xdr:from>
    <xdr:to>
      <xdr:col>34</xdr:col>
      <xdr:colOff>190502</xdr:colOff>
      <xdr:row>286</xdr:row>
      <xdr:rowOff>145676</xdr:rowOff>
    </xdr:to>
    <xdr:sp macro="" textlink="">
      <xdr:nvSpPr>
        <xdr:cNvPr id="11" name="大かっこ 10"/>
        <xdr:cNvSpPr/>
      </xdr:nvSpPr>
      <xdr:spPr>
        <a:xfrm>
          <a:off x="2605143" y="56086336"/>
          <a:ext cx="3795659" cy="1346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289</xdr:row>
      <xdr:rowOff>0</xdr:rowOff>
    </xdr:from>
    <xdr:to>
      <xdr:col>34</xdr:col>
      <xdr:colOff>160981</xdr:colOff>
      <xdr:row>291</xdr:row>
      <xdr:rowOff>145081</xdr:rowOff>
    </xdr:to>
    <xdr:sp macro="" textlink="">
      <xdr:nvSpPr>
        <xdr:cNvPr id="12" name="テキスト ボックス 11"/>
        <xdr:cNvSpPr txBox="1"/>
      </xdr:nvSpPr>
      <xdr:spPr>
        <a:xfrm>
          <a:off x="2560320" y="59275980"/>
          <a:ext cx="3818581" cy="59436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（海外情報収集支援 ）</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2" zoomScale="85" zoomScaleNormal="75" zoomScaleSheetLayoutView="85" zoomScalePageLayoutView="85" workbookViewId="0">
      <selection activeCell="O244" sqref="O244:AF2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367</v>
      </c>
      <c r="AJ2" s="849" t="s">
        <v>726</v>
      </c>
      <c r="AK2" s="849"/>
      <c r="AL2" s="849"/>
      <c r="AM2" s="849"/>
      <c r="AN2" s="90" t="s">
        <v>367</v>
      </c>
      <c r="AO2" s="849">
        <v>21</v>
      </c>
      <c r="AP2" s="849"/>
      <c r="AQ2" s="849"/>
      <c r="AR2" s="91" t="s">
        <v>367</v>
      </c>
      <c r="AS2" s="850">
        <v>323</v>
      </c>
      <c r="AT2" s="850"/>
      <c r="AU2" s="850"/>
      <c r="AV2" s="90" t="str">
        <f>IF(AW2="","","-")</f>
        <v/>
      </c>
      <c r="AW2" s="851"/>
      <c r="AX2" s="851"/>
    </row>
    <row r="3" spans="1:50" ht="21" customHeight="1" thickBot="1" x14ac:dyDescent="0.2">
      <c r="A3" s="852" t="s">
        <v>679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689</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690</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691</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692</v>
      </c>
      <c r="H5" s="840"/>
      <c r="I5" s="840"/>
      <c r="J5" s="840"/>
      <c r="K5" s="840"/>
      <c r="L5" s="840"/>
      <c r="M5" s="841" t="s">
        <v>62</v>
      </c>
      <c r="N5" s="842"/>
      <c r="O5" s="842"/>
      <c r="P5" s="842"/>
      <c r="Q5" s="842"/>
      <c r="R5" s="843"/>
      <c r="S5" s="844" t="s">
        <v>693</v>
      </c>
      <c r="T5" s="840"/>
      <c r="U5" s="840"/>
      <c r="V5" s="840"/>
      <c r="W5" s="840"/>
      <c r="X5" s="845"/>
      <c r="Y5" s="846" t="s">
        <v>3</v>
      </c>
      <c r="Z5" s="847"/>
      <c r="AA5" s="847"/>
      <c r="AB5" s="847"/>
      <c r="AC5" s="847"/>
      <c r="AD5" s="848"/>
      <c r="AE5" s="869" t="s">
        <v>792</v>
      </c>
      <c r="AF5" s="869"/>
      <c r="AG5" s="869"/>
      <c r="AH5" s="869"/>
      <c r="AI5" s="869"/>
      <c r="AJ5" s="869"/>
      <c r="AK5" s="869"/>
      <c r="AL5" s="869"/>
      <c r="AM5" s="869"/>
      <c r="AN5" s="869"/>
      <c r="AO5" s="869"/>
      <c r="AP5" s="870"/>
      <c r="AQ5" s="871" t="s">
        <v>793</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694</v>
      </c>
      <c r="H7" s="880"/>
      <c r="I7" s="880"/>
      <c r="J7" s="880"/>
      <c r="K7" s="880"/>
      <c r="L7" s="880"/>
      <c r="M7" s="880"/>
      <c r="N7" s="880"/>
      <c r="O7" s="880"/>
      <c r="P7" s="880"/>
      <c r="Q7" s="880"/>
      <c r="R7" s="880"/>
      <c r="S7" s="880"/>
      <c r="T7" s="880"/>
      <c r="U7" s="880"/>
      <c r="V7" s="880"/>
      <c r="W7" s="880"/>
      <c r="X7" s="881"/>
      <c r="Y7" s="882" t="s">
        <v>352</v>
      </c>
      <c r="Z7" s="702"/>
      <c r="AA7" s="702"/>
      <c r="AB7" s="702"/>
      <c r="AC7" s="702"/>
      <c r="AD7" s="883"/>
      <c r="AE7" s="811" t="s">
        <v>695</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789</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28</v>
      </c>
      <c r="B10" s="773"/>
      <c r="C10" s="773"/>
      <c r="D10" s="773"/>
      <c r="E10" s="773"/>
      <c r="F10" s="773"/>
      <c r="G10" s="774" t="s">
        <v>696</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委託・請負</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17"/>
    </row>
    <row r="13" spans="1:50" ht="21" customHeight="1" x14ac:dyDescent="0.15">
      <c r="A13" s="322"/>
      <c r="B13" s="323"/>
      <c r="C13" s="323"/>
      <c r="D13" s="323"/>
      <c r="E13" s="323"/>
      <c r="F13" s="324"/>
      <c r="G13" s="801" t="s">
        <v>6</v>
      </c>
      <c r="H13" s="802"/>
      <c r="I13" s="818" t="s">
        <v>7</v>
      </c>
      <c r="J13" s="819"/>
      <c r="K13" s="819"/>
      <c r="L13" s="819"/>
      <c r="M13" s="819"/>
      <c r="N13" s="819"/>
      <c r="O13" s="820"/>
      <c r="P13" s="713">
        <v>8</v>
      </c>
      <c r="Q13" s="714"/>
      <c r="R13" s="714"/>
      <c r="S13" s="714"/>
      <c r="T13" s="714"/>
      <c r="U13" s="714"/>
      <c r="V13" s="715"/>
      <c r="W13" s="713">
        <v>8</v>
      </c>
      <c r="X13" s="714"/>
      <c r="Y13" s="714"/>
      <c r="Z13" s="714"/>
      <c r="AA13" s="714"/>
      <c r="AB13" s="714"/>
      <c r="AC13" s="715"/>
      <c r="AD13" s="713">
        <v>8</v>
      </c>
      <c r="AE13" s="714"/>
      <c r="AF13" s="714"/>
      <c r="AG13" s="714"/>
      <c r="AH13" s="714"/>
      <c r="AI13" s="714"/>
      <c r="AJ13" s="715"/>
      <c r="AK13" s="713">
        <v>8</v>
      </c>
      <c r="AL13" s="714"/>
      <c r="AM13" s="714"/>
      <c r="AN13" s="714"/>
      <c r="AO13" s="714"/>
      <c r="AP13" s="714"/>
      <c r="AQ13" s="715"/>
      <c r="AR13" s="749">
        <v>8</v>
      </c>
      <c r="AS13" s="750"/>
      <c r="AT13" s="750"/>
      <c r="AU13" s="750"/>
      <c r="AV13" s="750"/>
      <c r="AW13" s="750"/>
      <c r="AX13" s="821"/>
    </row>
    <row r="14" spans="1:50" ht="21" customHeight="1" x14ac:dyDescent="0.15">
      <c r="A14" s="322"/>
      <c r="B14" s="323"/>
      <c r="C14" s="323"/>
      <c r="D14" s="323"/>
      <c r="E14" s="323"/>
      <c r="F14" s="324"/>
      <c r="G14" s="803"/>
      <c r="H14" s="804"/>
      <c r="I14" s="796" t="s">
        <v>8</v>
      </c>
      <c r="J14" s="797"/>
      <c r="K14" s="797"/>
      <c r="L14" s="797"/>
      <c r="M14" s="797"/>
      <c r="N14" s="797"/>
      <c r="O14" s="798"/>
      <c r="P14" s="713" t="s">
        <v>694</v>
      </c>
      <c r="Q14" s="714"/>
      <c r="R14" s="714"/>
      <c r="S14" s="714"/>
      <c r="T14" s="714"/>
      <c r="U14" s="714"/>
      <c r="V14" s="715"/>
      <c r="W14" s="713" t="s">
        <v>694</v>
      </c>
      <c r="X14" s="714"/>
      <c r="Y14" s="714"/>
      <c r="Z14" s="714"/>
      <c r="AA14" s="714"/>
      <c r="AB14" s="714"/>
      <c r="AC14" s="715"/>
      <c r="AD14" s="713" t="s">
        <v>727</v>
      </c>
      <c r="AE14" s="714"/>
      <c r="AF14" s="714"/>
      <c r="AG14" s="714"/>
      <c r="AH14" s="714"/>
      <c r="AI14" s="714"/>
      <c r="AJ14" s="715"/>
      <c r="AK14" s="713" t="s">
        <v>795</v>
      </c>
      <c r="AL14" s="714"/>
      <c r="AM14" s="714"/>
      <c r="AN14" s="714"/>
      <c r="AO14" s="714"/>
      <c r="AP14" s="714"/>
      <c r="AQ14" s="715"/>
      <c r="AR14" s="807"/>
      <c r="AS14" s="807"/>
      <c r="AT14" s="807"/>
      <c r="AU14" s="807"/>
      <c r="AV14" s="807"/>
      <c r="AW14" s="807"/>
      <c r="AX14" s="808"/>
    </row>
    <row r="15" spans="1:50" ht="21" customHeight="1" x14ac:dyDescent="0.15">
      <c r="A15" s="322"/>
      <c r="B15" s="323"/>
      <c r="C15" s="323"/>
      <c r="D15" s="323"/>
      <c r="E15" s="323"/>
      <c r="F15" s="324"/>
      <c r="G15" s="803"/>
      <c r="H15" s="804"/>
      <c r="I15" s="796" t="s">
        <v>48</v>
      </c>
      <c r="J15" s="809"/>
      <c r="K15" s="809"/>
      <c r="L15" s="809"/>
      <c r="M15" s="809"/>
      <c r="N15" s="809"/>
      <c r="O15" s="810"/>
      <c r="P15" s="713" t="s">
        <v>694</v>
      </c>
      <c r="Q15" s="714"/>
      <c r="R15" s="714"/>
      <c r="S15" s="714"/>
      <c r="T15" s="714"/>
      <c r="U15" s="714"/>
      <c r="V15" s="715"/>
      <c r="W15" s="713" t="s">
        <v>694</v>
      </c>
      <c r="X15" s="714"/>
      <c r="Y15" s="714"/>
      <c r="Z15" s="714"/>
      <c r="AA15" s="714"/>
      <c r="AB15" s="714"/>
      <c r="AC15" s="715"/>
      <c r="AD15" s="713" t="s">
        <v>694</v>
      </c>
      <c r="AE15" s="714"/>
      <c r="AF15" s="714"/>
      <c r="AG15" s="714"/>
      <c r="AH15" s="714"/>
      <c r="AI15" s="714"/>
      <c r="AJ15" s="715"/>
      <c r="AK15" s="713" t="s">
        <v>767</v>
      </c>
      <c r="AL15" s="714"/>
      <c r="AM15" s="714"/>
      <c r="AN15" s="714"/>
      <c r="AO15" s="714"/>
      <c r="AP15" s="714"/>
      <c r="AQ15" s="715"/>
      <c r="AR15" s="713" t="s">
        <v>797</v>
      </c>
      <c r="AS15" s="714"/>
      <c r="AT15" s="714"/>
      <c r="AU15" s="714"/>
      <c r="AV15" s="714"/>
      <c r="AW15" s="714"/>
      <c r="AX15" s="822"/>
    </row>
    <row r="16" spans="1:50" ht="21" customHeight="1" x14ac:dyDescent="0.15">
      <c r="A16" s="322"/>
      <c r="B16" s="323"/>
      <c r="C16" s="323"/>
      <c r="D16" s="323"/>
      <c r="E16" s="323"/>
      <c r="F16" s="324"/>
      <c r="G16" s="803"/>
      <c r="H16" s="804"/>
      <c r="I16" s="796" t="s">
        <v>49</v>
      </c>
      <c r="J16" s="809"/>
      <c r="K16" s="809"/>
      <c r="L16" s="809"/>
      <c r="M16" s="809"/>
      <c r="N16" s="809"/>
      <c r="O16" s="810"/>
      <c r="P16" s="713" t="s">
        <v>694</v>
      </c>
      <c r="Q16" s="714"/>
      <c r="R16" s="714"/>
      <c r="S16" s="714"/>
      <c r="T16" s="714"/>
      <c r="U16" s="714"/>
      <c r="V16" s="715"/>
      <c r="W16" s="713" t="s">
        <v>694</v>
      </c>
      <c r="X16" s="714"/>
      <c r="Y16" s="714"/>
      <c r="Z16" s="714"/>
      <c r="AA16" s="714"/>
      <c r="AB16" s="714"/>
      <c r="AC16" s="715"/>
      <c r="AD16" s="713" t="s">
        <v>727</v>
      </c>
      <c r="AE16" s="714"/>
      <c r="AF16" s="714"/>
      <c r="AG16" s="714"/>
      <c r="AH16" s="714"/>
      <c r="AI16" s="714"/>
      <c r="AJ16" s="715"/>
      <c r="AK16" s="713" t="s">
        <v>795</v>
      </c>
      <c r="AL16" s="714"/>
      <c r="AM16" s="714"/>
      <c r="AN16" s="714"/>
      <c r="AO16" s="714"/>
      <c r="AP16" s="714"/>
      <c r="AQ16" s="715"/>
      <c r="AR16" s="814"/>
      <c r="AS16" s="815"/>
      <c r="AT16" s="815"/>
      <c r="AU16" s="815"/>
      <c r="AV16" s="815"/>
      <c r="AW16" s="815"/>
      <c r="AX16" s="816"/>
    </row>
    <row r="17" spans="1:50" ht="24.75" customHeight="1" x14ac:dyDescent="0.15">
      <c r="A17" s="322"/>
      <c r="B17" s="323"/>
      <c r="C17" s="323"/>
      <c r="D17" s="323"/>
      <c r="E17" s="323"/>
      <c r="F17" s="324"/>
      <c r="G17" s="803"/>
      <c r="H17" s="804"/>
      <c r="I17" s="796" t="s">
        <v>47</v>
      </c>
      <c r="J17" s="797"/>
      <c r="K17" s="797"/>
      <c r="L17" s="797"/>
      <c r="M17" s="797"/>
      <c r="N17" s="797"/>
      <c r="O17" s="798"/>
      <c r="P17" s="713" t="s">
        <v>694</v>
      </c>
      <c r="Q17" s="714"/>
      <c r="R17" s="714"/>
      <c r="S17" s="714"/>
      <c r="T17" s="714"/>
      <c r="U17" s="714"/>
      <c r="V17" s="715"/>
      <c r="W17" s="713" t="s">
        <v>694</v>
      </c>
      <c r="X17" s="714"/>
      <c r="Y17" s="714"/>
      <c r="Z17" s="714"/>
      <c r="AA17" s="714"/>
      <c r="AB17" s="714"/>
      <c r="AC17" s="715"/>
      <c r="AD17" s="713" t="s">
        <v>727</v>
      </c>
      <c r="AE17" s="714"/>
      <c r="AF17" s="714"/>
      <c r="AG17" s="714"/>
      <c r="AH17" s="714"/>
      <c r="AI17" s="714"/>
      <c r="AJ17" s="715"/>
      <c r="AK17" s="713" t="s">
        <v>795</v>
      </c>
      <c r="AL17" s="714"/>
      <c r="AM17" s="714"/>
      <c r="AN17" s="714"/>
      <c r="AO17" s="714"/>
      <c r="AP17" s="714"/>
      <c r="AQ17" s="715"/>
      <c r="AR17" s="799"/>
      <c r="AS17" s="799"/>
      <c r="AT17" s="799"/>
      <c r="AU17" s="799"/>
      <c r="AV17" s="799"/>
      <c r="AW17" s="799"/>
      <c r="AX17" s="800"/>
    </row>
    <row r="18" spans="1:50" ht="24.75" customHeight="1" x14ac:dyDescent="0.15">
      <c r="A18" s="322"/>
      <c r="B18" s="323"/>
      <c r="C18" s="323"/>
      <c r="D18" s="323"/>
      <c r="E18" s="323"/>
      <c r="F18" s="324"/>
      <c r="G18" s="805"/>
      <c r="H18" s="806"/>
      <c r="I18" s="789" t="s">
        <v>18</v>
      </c>
      <c r="J18" s="790"/>
      <c r="K18" s="790"/>
      <c r="L18" s="790"/>
      <c r="M18" s="790"/>
      <c r="N18" s="790"/>
      <c r="O18" s="791"/>
      <c r="P18" s="792">
        <f>SUM(P13:V17)</f>
        <v>8</v>
      </c>
      <c r="Q18" s="793"/>
      <c r="R18" s="793"/>
      <c r="S18" s="793"/>
      <c r="T18" s="793"/>
      <c r="U18" s="793"/>
      <c r="V18" s="794"/>
      <c r="W18" s="792">
        <f>SUM(W13:AC17)</f>
        <v>8</v>
      </c>
      <c r="X18" s="793"/>
      <c r="Y18" s="793"/>
      <c r="Z18" s="793"/>
      <c r="AA18" s="793"/>
      <c r="AB18" s="793"/>
      <c r="AC18" s="794"/>
      <c r="AD18" s="792">
        <f>SUM(AD13:AJ17)</f>
        <v>8</v>
      </c>
      <c r="AE18" s="793"/>
      <c r="AF18" s="793"/>
      <c r="AG18" s="793"/>
      <c r="AH18" s="793"/>
      <c r="AI18" s="793"/>
      <c r="AJ18" s="794"/>
      <c r="AK18" s="792">
        <f>SUM(AK13:AQ17)</f>
        <v>8</v>
      </c>
      <c r="AL18" s="793"/>
      <c r="AM18" s="793"/>
      <c r="AN18" s="793"/>
      <c r="AO18" s="793"/>
      <c r="AP18" s="793"/>
      <c r="AQ18" s="794"/>
      <c r="AR18" s="792">
        <f>SUM(AR13:AX17)</f>
        <v>8</v>
      </c>
      <c r="AS18" s="793"/>
      <c r="AT18" s="793"/>
      <c r="AU18" s="793"/>
      <c r="AV18" s="793"/>
      <c r="AW18" s="793"/>
      <c r="AX18" s="795"/>
    </row>
    <row r="19" spans="1:50" ht="24.75" customHeight="1" x14ac:dyDescent="0.15">
      <c r="A19" s="322"/>
      <c r="B19" s="323"/>
      <c r="C19" s="323"/>
      <c r="D19" s="323"/>
      <c r="E19" s="323"/>
      <c r="F19" s="324"/>
      <c r="G19" s="764" t="s">
        <v>9</v>
      </c>
      <c r="H19" s="765"/>
      <c r="I19" s="765"/>
      <c r="J19" s="765"/>
      <c r="K19" s="765"/>
      <c r="L19" s="765"/>
      <c r="M19" s="765"/>
      <c r="N19" s="765"/>
      <c r="O19" s="765"/>
      <c r="P19" s="713">
        <v>3</v>
      </c>
      <c r="Q19" s="714"/>
      <c r="R19" s="714"/>
      <c r="S19" s="714"/>
      <c r="T19" s="714"/>
      <c r="U19" s="714"/>
      <c r="V19" s="715"/>
      <c r="W19" s="713">
        <v>8</v>
      </c>
      <c r="X19" s="714"/>
      <c r="Y19" s="714"/>
      <c r="Z19" s="714"/>
      <c r="AA19" s="714"/>
      <c r="AB19" s="714"/>
      <c r="AC19" s="715"/>
      <c r="AD19" s="713">
        <v>8</v>
      </c>
      <c r="AE19" s="714"/>
      <c r="AF19" s="714"/>
      <c r="AG19" s="714"/>
      <c r="AH19" s="714"/>
      <c r="AI19" s="714"/>
      <c r="AJ19" s="715"/>
      <c r="AK19" s="761"/>
      <c r="AL19" s="761"/>
      <c r="AM19" s="761"/>
      <c r="AN19" s="761"/>
      <c r="AO19" s="761"/>
      <c r="AP19" s="761"/>
      <c r="AQ19" s="761"/>
      <c r="AR19" s="761"/>
      <c r="AS19" s="761"/>
      <c r="AT19" s="761"/>
      <c r="AU19" s="761"/>
      <c r="AV19" s="761"/>
      <c r="AW19" s="761"/>
      <c r="AX19" s="763"/>
    </row>
    <row r="20" spans="1:50" ht="24.75" customHeight="1" x14ac:dyDescent="0.15">
      <c r="A20" s="322"/>
      <c r="B20" s="323"/>
      <c r="C20" s="323"/>
      <c r="D20" s="323"/>
      <c r="E20" s="323"/>
      <c r="F20" s="324"/>
      <c r="G20" s="764" t="s">
        <v>10</v>
      </c>
      <c r="H20" s="765"/>
      <c r="I20" s="765"/>
      <c r="J20" s="765"/>
      <c r="K20" s="765"/>
      <c r="L20" s="765"/>
      <c r="M20" s="765"/>
      <c r="N20" s="765"/>
      <c r="O20" s="765"/>
      <c r="P20" s="760">
        <f>IF(P18=0, "-", SUM(P19)/P18)</f>
        <v>0.375</v>
      </c>
      <c r="Q20" s="760"/>
      <c r="R20" s="760"/>
      <c r="S20" s="760"/>
      <c r="T20" s="760"/>
      <c r="U20" s="760"/>
      <c r="V20" s="760"/>
      <c r="W20" s="760">
        <f>IF(W18=0, "-", SUM(W19)/W18)</f>
        <v>1</v>
      </c>
      <c r="X20" s="760"/>
      <c r="Y20" s="760"/>
      <c r="Z20" s="760"/>
      <c r="AA20" s="760"/>
      <c r="AB20" s="760"/>
      <c r="AC20" s="760"/>
      <c r="AD20" s="760">
        <f>IF(AD18=0, "-", SUM(AD19)/AD18)</f>
        <v>1</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320</v>
      </c>
      <c r="H21" s="759"/>
      <c r="I21" s="759"/>
      <c r="J21" s="759"/>
      <c r="K21" s="759"/>
      <c r="L21" s="759"/>
      <c r="M21" s="759"/>
      <c r="N21" s="759"/>
      <c r="O21" s="759"/>
      <c r="P21" s="760">
        <f>IF(P19=0, "-", SUM(P19)/SUM(P13,P14))</f>
        <v>0.375</v>
      </c>
      <c r="Q21" s="760"/>
      <c r="R21" s="760"/>
      <c r="S21" s="760"/>
      <c r="T21" s="760"/>
      <c r="U21" s="760"/>
      <c r="V21" s="760"/>
      <c r="W21" s="760">
        <f>IF(W19=0, "-", SUM(W19)/SUM(W13,W14))</f>
        <v>1</v>
      </c>
      <c r="X21" s="760"/>
      <c r="Y21" s="760"/>
      <c r="Z21" s="760"/>
      <c r="AA21" s="760"/>
      <c r="AB21" s="760"/>
      <c r="AC21" s="760"/>
      <c r="AD21" s="760">
        <f>IF(AD19=0, "-", SUM(AD19)/SUM(AD13,AD14))</f>
        <v>1</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9" t="s">
        <v>674</v>
      </c>
      <c r="B22" s="720"/>
      <c r="C22" s="720"/>
      <c r="D22" s="720"/>
      <c r="E22" s="720"/>
      <c r="F22" s="721"/>
      <c r="G22" s="725" t="s">
        <v>309</v>
      </c>
      <c r="H22" s="565"/>
      <c r="I22" s="565"/>
      <c r="J22" s="565"/>
      <c r="K22" s="565"/>
      <c r="L22" s="565"/>
      <c r="M22" s="565"/>
      <c r="N22" s="565"/>
      <c r="O22" s="566"/>
      <c r="P22" s="726" t="s">
        <v>672</v>
      </c>
      <c r="Q22" s="565"/>
      <c r="R22" s="565"/>
      <c r="S22" s="565"/>
      <c r="T22" s="565"/>
      <c r="U22" s="565"/>
      <c r="V22" s="566"/>
      <c r="W22" s="726" t="s">
        <v>673</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5"/>
    </row>
    <row r="23" spans="1:50" ht="25.5" customHeight="1" x14ac:dyDescent="0.15">
      <c r="A23" s="722"/>
      <c r="B23" s="723"/>
      <c r="C23" s="723"/>
      <c r="D23" s="723"/>
      <c r="E23" s="723"/>
      <c r="F23" s="724"/>
      <c r="G23" s="746" t="s">
        <v>697</v>
      </c>
      <c r="H23" s="747"/>
      <c r="I23" s="747"/>
      <c r="J23" s="747"/>
      <c r="K23" s="747"/>
      <c r="L23" s="747"/>
      <c r="M23" s="747"/>
      <c r="N23" s="747"/>
      <c r="O23" s="748"/>
      <c r="P23" s="749">
        <v>8</v>
      </c>
      <c r="Q23" s="750"/>
      <c r="R23" s="750"/>
      <c r="S23" s="750"/>
      <c r="T23" s="750"/>
      <c r="U23" s="750"/>
      <c r="V23" s="751"/>
      <c r="W23" s="749">
        <v>8</v>
      </c>
      <c r="X23" s="750"/>
      <c r="Y23" s="750"/>
      <c r="Z23" s="750"/>
      <c r="AA23" s="750"/>
      <c r="AB23" s="750"/>
      <c r="AC23" s="751"/>
      <c r="AD23" s="752"/>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2"/>
      <c r="B28" s="723"/>
      <c r="C28" s="723"/>
      <c r="D28" s="723"/>
      <c r="E28" s="723"/>
      <c r="F28" s="724"/>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2"/>
      <c r="B29" s="723"/>
      <c r="C29" s="723"/>
      <c r="D29" s="723"/>
      <c r="E29" s="723"/>
      <c r="F29" s="724"/>
      <c r="G29" s="313" t="s">
        <v>18</v>
      </c>
      <c r="H29" s="733"/>
      <c r="I29" s="733"/>
      <c r="J29" s="733"/>
      <c r="K29" s="733"/>
      <c r="L29" s="733"/>
      <c r="M29" s="733"/>
      <c r="N29" s="733"/>
      <c r="O29" s="734"/>
      <c r="P29" s="735">
        <f>AK13</f>
        <v>8</v>
      </c>
      <c r="Q29" s="736"/>
      <c r="R29" s="736"/>
      <c r="S29" s="736"/>
      <c r="T29" s="736"/>
      <c r="U29" s="736"/>
      <c r="V29" s="737"/>
      <c r="W29" s="738">
        <f>AR13</f>
        <v>8</v>
      </c>
      <c r="X29" s="739"/>
      <c r="Y29" s="739"/>
      <c r="Z29" s="739"/>
      <c r="AA29" s="739"/>
      <c r="AB29" s="739"/>
      <c r="AC29" s="740"/>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1" t="s">
        <v>663</v>
      </c>
      <c r="B30" s="742"/>
      <c r="C30" s="742"/>
      <c r="D30" s="742"/>
      <c r="E30" s="742"/>
      <c r="F30" s="743"/>
      <c r="G30" s="744" t="s">
        <v>742</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675</v>
      </c>
      <c r="AV31" s="639"/>
      <c r="AW31" s="639"/>
      <c r="AX31" s="648"/>
    </row>
    <row r="32" spans="1:50" ht="23.25" customHeight="1" x14ac:dyDescent="0.15">
      <c r="A32" s="663"/>
      <c r="B32" s="168"/>
      <c r="C32" s="168"/>
      <c r="D32" s="168"/>
      <c r="E32" s="168"/>
      <c r="F32" s="169"/>
      <c r="G32" s="649" t="s">
        <v>772</v>
      </c>
      <c r="H32" s="650"/>
      <c r="I32" s="650"/>
      <c r="J32" s="650"/>
      <c r="K32" s="650"/>
      <c r="L32" s="650"/>
      <c r="M32" s="650"/>
      <c r="N32" s="650"/>
      <c r="O32" s="650"/>
      <c r="P32" s="653" t="s">
        <v>704</v>
      </c>
      <c r="Q32" s="654"/>
      <c r="R32" s="654"/>
      <c r="S32" s="654"/>
      <c r="T32" s="654"/>
      <c r="U32" s="654"/>
      <c r="V32" s="654"/>
      <c r="W32" s="654"/>
      <c r="X32" s="655"/>
      <c r="Y32" s="659" t="s">
        <v>52</v>
      </c>
      <c r="Z32" s="660"/>
      <c r="AA32" s="661"/>
      <c r="AB32" s="662" t="s">
        <v>699</v>
      </c>
      <c r="AC32" s="662"/>
      <c r="AD32" s="662"/>
      <c r="AE32" s="632" t="s">
        <v>694</v>
      </c>
      <c r="AF32" s="632"/>
      <c r="AG32" s="632"/>
      <c r="AH32" s="632"/>
      <c r="AI32" s="632" t="s">
        <v>694</v>
      </c>
      <c r="AJ32" s="632"/>
      <c r="AK32" s="632"/>
      <c r="AL32" s="632"/>
      <c r="AM32" s="632">
        <v>5</v>
      </c>
      <c r="AN32" s="632"/>
      <c r="AO32" s="632"/>
      <c r="AP32" s="632"/>
      <c r="AQ32" s="631" t="s">
        <v>796</v>
      </c>
      <c r="AR32" s="632"/>
      <c r="AS32" s="632"/>
      <c r="AT32" s="632"/>
      <c r="AU32" s="108" t="s">
        <v>796</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699</v>
      </c>
      <c r="AC33" s="662"/>
      <c r="AD33" s="662"/>
      <c r="AE33" s="632" t="s">
        <v>694</v>
      </c>
      <c r="AF33" s="632"/>
      <c r="AG33" s="632"/>
      <c r="AH33" s="632"/>
      <c r="AI33" s="632" t="s">
        <v>694</v>
      </c>
      <c r="AJ33" s="632"/>
      <c r="AK33" s="632"/>
      <c r="AL33" s="632"/>
      <c r="AM33" s="632">
        <v>5</v>
      </c>
      <c r="AN33" s="632"/>
      <c r="AO33" s="632"/>
      <c r="AP33" s="632"/>
      <c r="AQ33" s="631">
        <v>5</v>
      </c>
      <c r="AR33" s="632"/>
      <c r="AS33" s="632"/>
      <c r="AT33" s="632"/>
      <c r="AU33" s="664">
        <v>5</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676</v>
      </c>
      <c r="AR34" s="643"/>
      <c r="AS34" s="643"/>
      <c r="AT34" s="643"/>
      <c r="AU34" s="643"/>
      <c r="AV34" s="643"/>
      <c r="AW34" s="643"/>
      <c r="AX34" s="644"/>
    </row>
    <row r="35" spans="1:51" ht="23.25" customHeight="1" x14ac:dyDescent="0.15">
      <c r="A35" s="698"/>
      <c r="B35" s="699"/>
      <c r="C35" s="699"/>
      <c r="D35" s="699"/>
      <c r="E35" s="699"/>
      <c r="F35" s="700"/>
      <c r="G35" s="668" t="s">
        <v>708</v>
      </c>
      <c r="H35" s="669"/>
      <c r="I35" s="669"/>
      <c r="J35" s="669"/>
      <c r="K35" s="669"/>
      <c r="L35" s="669"/>
      <c r="M35" s="669"/>
      <c r="N35" s="669"/>
      <c r="O35" s="669"/>
      <c r="P35" s="669"/>
      <c r="Q35" s="669"/>
      <c r="R35" s="669"/>
      <c r="S35" s="669"/>
      <c r="T35" s="669"/>
      <c r="U35" s="669"/>
      <c r="V35" s="669"/>
      <c r="W35" s="669"/>
      <c r="X35" s="669"/>
      <c r="Y35" s="672" t="s">
        <v>665</v>
      </c>
      <c r="Z35" s="673"/>
      <c r="AA35" s="674"/>
      <c r="AB35" s="675" t="s">
        <v>709</v>
      </c>
      <c r="AC35" s="676"/>
      <c r="AD35" s="677"/>
      <c r="AE35" s="631" t="s">
        <v>694</v>
      </c>
      <c r="AF35" s="631"/>
      <c r="AG35" s="631"/>
      <c r="AH35" s="631"/>
      <c r="AI35" s="631" t="s">
        <v>694</v>
      </c>
      <c r="AJ35" s="631"/>
      <c r="AK35" s="631"/>
      <c r="AL35" s="631"/>
      <c r="AM35" s="631">
        <v>1600000</v>
      </c>
      <c r="AN35" s="631"/>
      <c r="AO35" s="631"/>
      <c r="AP35" s="631"/>
      <c r="AQ35" s="108">
        <v>1600000</v>
      </c>
      <c r="AR35" s="102"/>
      <c r="AS35" s="102"/>
      <c r="AT35" s="102"/>
      <c r="AU35" s="102"/>
      <c r="AV35" s="102"/>
      <c r="AW35" s="102"/>
      <c r="AX35" s="103"/>
    </row>
    <row r="36" spans="1:51" ht="46.5" customHeight="1" x14ac:dyDescent="0.15">
      <c r="A36" s="701"/>
      <c r="B36" s="702"/>
      <c r="C36" s="702"/>
      <c r="D36" s="702"/>
      <c r="E36" s="702"/>
      <c r="F36" s="703"/>
      <c r="G36" s="670"/>
      <c r="H36" s="671"/>
      <c r="I36" s="671"/>
      <c r="J36" s="671"/>
      <c r="K36" s="671"/>
      <c r="L36" s="671"/>
      <c r="M36" s="671"/>
      <c r="N36" s="671"/>
      <c r="O36" s="671"/>
      <c r="P36" s="671"/>
      <c r="Q36" s="671"/>
      <c r="R36" s="671"/>
      <c r="S36" s="671"/>
      <c r="T36" s="671"/>
      <c r="U36" s="671"/>
      <c r="V36" s="671"/>
      <c r="W36" s="671"/>
      <c r="X36" s="671"/>
      <c r="Y36" s="234" t="s">
        <v>667</v>
      </c>
      <c r="Z36" s="665"/>
      <c r="AA36" s="666"/>
      <c r="AB36" s="627" t="s">
        <v>710</v>
      </c>
      <c r="AC36" s="628"/>
      <c r="AD36" s="629"/>
      <c r="AE36" s="630" t="s">
        <v>694</v>
      </c>
      <c r="AF36" s="630"/>
      <c r="AG36" s="630"/>
      <c r="AH36" s="630"/>
      <c r="AI36" s="630" t="s">
        <v>694</v>
      </c>
      <c r="AJ36" s="630"/>
      <c r="AK36" s="630"/>
      <c r="AL36" s="630"/>
      <c r="AM36" s="630" t="s">
        <v>769</v>
      </c>
      <c r="AN36" s="630"/>
      <c r="AO36" s="630"/>
      <c r="AP36" s="630"/>
      <c r="AQ36" s="630" t="s">
        <v>777</v>
      </c>
      <c r="AR36" s="630"/>
      <c r="AS36" s="630"/>
      <c r="AT36" s="630"/>
      <c r="AU36" s="630"/>
      <c r="AV36" s="630"/>
      <c r="AW36" s="630"/>
      <c r="AX36" s="667"/>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780</v>
      </c>
      <c r="AR38" s="523"/>
      <c r="AS38" s="142" t="s">
        <v>224</v>
      </c>
      <c r="AT38" s="143"/>
      <c r="AU38" s="141">
        <v>4</v>
      </c>
      <c r="AV38" s="141"/>
      <c r="AW38" s="123" t="s">
        <v>170</v>
      </c>
      <c r="AX38" s="144"/>
    </row>
    <row r="39" spans="1:51" ht="23.25" customHeight="1" x14ac:dyDescent="0.15">
      <c r="A39" s="689"/>
      <c r="B39" s="687"/>
      <c r="C39" s="687"/>
      <c r="D39" s="687"/>
      <c r="E39" s="687"/>
      <c r="F39" s="688"/>
      <c r="G39" s="193" t="s">
        <v>778</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699</v>
      </c>
      <c r="AC39" s="163"/>
      <c r="AD39" s="163"/>
      <c r="AE39" s="108" t="s">
        <v>694</v>
      </c>
      <c r="AF39" s="102"/>
      <c r="AG39" s="102"/>
      <c r="AH39" s="102"/>
      <c r="AI39" s="108" t="s">
        <v>694</v>
      </c>
      <c r="AJ39" s="102"/>
      <c r="AK39" s="102"/>
      <c r="AL39" s="102"/>
      <c r="AM39" s="108">
        <v>5</v>
      </c>
      <c r="AN39" s="102"/>
      <c r="AO39" s="102"/>
      <c r="AP39" s="102"/>
      <c r="AQ39" s="109" t="s">
        <v>694</v>
      </c>
      <c r="AR39" s="110"/>
      <c r="AS39" s="110"/>
      <c r="AT39" s="111"/>
      <c r="AU39" s="102" t="s">
        <v>796</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t="s">
        <v>694</v>
      </c>
      <c r="AF40" s="102"/>
      <c r="AG40" s="102"/>
      <c r="AH40" s="102"/>
      <c r="AI40" s="108" t="s">
        <v>694</v>
      </c>
      <c r="AJ40" s="102"/>
      <c r="AK40" s="102"/>
      <c r="AL40" s="102"/>
      <c r="AM40" s="108">
        <v>5</v>
      </c>
      <c r="AN40" s="102"/>
      <c r="AO40" s="102"/>
      <c r="AP40" s="102"/>
      <c r="AQ40" s="109" t="s">
        <v>694</v>
      </c>
      <c r="AR40" s="110"/>
      <c r="AS40" s="110"/>
      <c r="AT40" s="111"/>
      <c r="AU40" s="102">
        <v>5</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694</v>
      </c>
      <c r="AF41" s="102"/>
      <c r="AG41" s="102"/>
      <c r="AH41" s="102"/>
      <c r="AI41" s="108" t="s">
        <v>694</v>
      </c>
      <c r="AJ41" s="102"/>
      <c r="AK41" s="102"/>
      <c r="AL41" s="102"/>
      <c r="AM41" s="108">
        <v>100</v>
      </c>
      <c r="AN41" s="102"/>
      <c r="AO41" s="102"/>
      <c r="AP41" s="102"/>
      <c r="AQ41" s="109" t="s">
        <v>694</v>
      </c>
      <c r="AR41" s="110"/>
      <c r="AS41" s="110"/>
      <c r="AT41" s="111"/>
      <c r="AU41" s="102" t="s">
        <v>796</v>
      </c>
      <c r="AV41" s="102"/>
      <c r="AW41" s="102"/>
      <c r="AX41" s="103"/>
    </row>
    <row r="42" spans="1:51" ht="23.25" customHeight="1" x14ac:dyDescent="0.15">
      <c r="A42" s="202" t="s">
        <v>343</v>
      </c>
      <c r="B42" s="165"/>
      <c r="C42" s="165"/>
      <c r="D42" s="165"/>
      <c r="E42" s="165"/>
      <c r="F42" s="166"/>
      <c r="G42" s="204" t="s">
        <v>744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675</v>
      </c>
      <c r="AV65" s="639"/>
      <c r="AW65" s="639"/>
      <c r="AX65" s="648"/>
      <c r="AY65">
        <f>COUNTA($G$66)</f>
        <v>1</v>
      </c>
    </row>
    <row r="66" spans="1:51" ht="23.25" customHeight="1" x14ac:dyDescent="0.15">
      <c r="A66" s="663"/>
      <c r="B66" s="168"/>
      <c r="C66" s="168"/>
      <c r="D66" s="168"/>
      <c r="E66" s="168"/>
      <c r="F66" s="169"/>
      <c r="G66" s="649" t="s">
        <v>771</v>
      </c>
      <c r="H66" s="650"/>
      <c r="I66" s="650"/>
      <c r="J66" s="650"/>
      <c r="K66" s="650"/>
      <c r="L66" s="650"/>
      <c r="M66" s="650"/>
      <c r="N66" s="650"/>
      <c r="O66" s="650"/>
      <c r="P66" s="653" t="s">
        <v>705</v>
      </c>
      <c r="Q66" s="654"/>
      <c r="R66" s="654"/>
      <c r="S66" s="654"/>
      <c r="T66" s="654"/>
      <c r="U66" s="654"/>
      <c r="V66" s="654"/>
      <c r="W66" s="654"/>
      <c r="X66" s="655"/>
      <c r="Y66" s="659" t="s">
        <v>52</v>
      </c>
      <c r="Z66" s="660"/>
      <c r="AA66" s="661"/>
      <c r="AB66" s="662" t="s">
        <v>699</v>
      </c>
      <c r="AC66" s="662"/>
      <c r="AD66" s="662"/>
      <c r="AE66" s="632" t="s">
        <v>694</v>
      </c>
      <c r="AF66" s="632"/>
      <c r="AG66" s="632"/>
      <c r="AH66" s="632"/>
      <c r="AI66" s="632" t="s">
        <v>694</v>
      </c>
      <c r="AJ66" s="632"/>
      <c r="AK66" s="632"/>
      <c r="AL66" s="632"/>
      <c r="AM66" s="631">
        <v>10</v>
      </c>
      <c r="AN66" s="632"/>
      <c r="AO66" s="632"/>
      <c r="AP66" s="632"/>
      <c r="AQ66" s="631" t="s">
        <v>796</v>
      </c>
      <c r="AR66" s="632"/>
      <c r="AS66" s="632"/>
      <c r="AT66" s="632"/>
      <c r="AU66" s="108" t="s">
        <v>796</v>
      </c>
      <c r="AV66" s="633"/>
      <c r="AW66" s="633"/>
      <c r="AX66" s="634"/>
      <c r="AY66">
        <f>$AY$65</f>
        <v>1</v>
      </c>
    </row>
    <row r="67" spans="1:51" ht="23.25"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699</v>
      </c>
      <c r="AC67" s="662"/>
      <c r="AD67" s="662"/>
      <c r="AE67" s="632" t="s">
        <v>694</v>
      </c>
      <c r="AF67" s="632"/>
      <c r="AG67" s="632"/>
      <c r="AH67" s="632"/>
      <c r="AI67" s="632" t="s">
        <v>694</v>
      </c>
      <c r="AJ67" s="632"/>
      <c r="AK67" s="632"/>
      <c r="AL67" s="632"/>
      <c r="AM67" s="632">
        <v>10</v>
      </c>
      <c r="AN67" s="632"/>
      <c r="AO67" s="632"/>
      <c r="AP67" s="632"/>
      <c r="AQ67" s="631">
        <v>10</v>
      </c>
      <c r="AR67" s="632"/>
      <c r="AS67" s="632"/>
      <c r="AT67" s="632"/>
      <c r="AU67" s="664">
        <v>10</v>
      </c>
      <c r="AV67" s="633"/>
      <c r="AW67" s="633"/>
      <c r="AX67" s="634"/>
      <c r="AY67">
        <f>$AY$65</f>
        <v>1</v>
      </c>
    </row>
    <row r="68" spans="1:51" ht="23.25"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676</v>
      </c>
      <c r="AR68" s="643"/>
      <c r="AS68" s="643"/>
      <c r="AT68" s="643"/>
      <c r="AU68" s="643"/>
      <c r="AV68" s="643"/>
      <c r="AW68" s="643"/>
      <c r="AX68" s="644"/>
      <c r="AY68">
        <f>IF(SUBSTITUTE(SUBSTITUTE($G$69,"／",""),"　","")="",0,1)</f>
        <v>1</v>
      </c>
    </row>
    <row r="69" spans="1:51" ht="23.25" customHeight="1" x14ac:dyDescent="0.15">
      <c r="A69" s="698"/>
      <c r="B69" s="699"/>
      <c r="C69" s="699"/>
      <c r="D69" s="699"/>
      <c r="E69" s="699"/>
      <c r="F69" s="700"/>
      <c r="G69" s="668" t="s">
        <v>711</v>
      </c>
      <c r="H69" s="669"/>
      <c r="I69" s="669"/>
      <c r="J69" s="669"/>
      <c r="K69" s="669"/>
      <c r="L69" s="669"/>
      <c r="M69" s="669"/>
      <c r="N69" s="669"/>
      <c r="O69" s="669"/>
      <c r="P69" s="669"/>
      <c r="Q69" s="669"/>
      <c r="R69" s="669"/>
      <c r="S69" s="669"/>
      <c r="T69" s="669"/>
      <c r="U69" s="669"/>
      <c r="V69" s="669"/>
      <c r="W69" s="669"/>
      <c r="X69" s="669"/>
      <c r="Y69" s="672" t="s">
        <v>665</v>
      </c>
      <c r="Z69" s="673"/>
      <c r="AA69" s="674"/>
      <c r="AB69" s="675" t="s">
        <v>709</v>
      </c>
      <c r="AC69" s="676"/>
      <c r="AD69" s="677"/>
      <c r="AE69" s="631" t="s">
        <v>694</v>
      </c>
      <c r="AF69" s="631"/>
      <c r="AG69" s="631"/>
      <c r="AH69" s="631"/>
      <c r="AI69" s="631" t="s">
        <v>694</v>
      </c>
      <c r="AJ69" s="631"/>
      <c r="AK69" s="631"/>
      <c r="AL69" s="631"/>
      <c r="AM69" s="631">
        <v>800000</v>
      </c>
      <c r="AN69" s="631"/>
      <c r="AO69" s="631"/>
      <c r="AP69" s="631"/>
      <c r="AQ69" s="108">
        <v>800000</v>
      </c>
      <c r="AR69" s="102"/>
      <c r="AS69" s="102"/>
      <c r="AT69" s="102"/>
      <c r="AU69" s="102"/>
      <c r="AV69" s="102"/>
      <c r="AW69" s="102"/>
      <c r="AX69" s="103"/>
      <c r="AY69">
        <f>$AY$68</f>
        <v>1</v>
      </c>
    </row>
    <row r="70" spans="1:51" ht="46.5" customHeight="1" x14ac:dyDescent="0.15">
      <c r="A70" s="701"/>
      <c r="B70" s="702"/>
      <c r="C70" s="702"/>
      <c r="D70" s="702"/>
      <c r="E70" s="702"/>
      <c r="F70" s="703"/>
      <c r="G70" s="670"/>
      <c r="H70" s="671"/>
      <c r="I70" s="671"/>
      <c r="J70" s="671"/>
      <c r="K70" s="671"/>
      <c r="L70" s="671"/>
      <c r="M70" s="671"/>
      <c r="N70" s="671"/>
      <c r="O70" s="671"/>
      <c r="P70" s="671"/>
      <c r="Q70" s="671"/>
      <c r="R70" s="671"/>
      <c r="S70" s="671"/>
      <c r="T70" s="671"/>
      <c r="U70" s="671"/>
      <c r="V70" s="671"/>
      <c r="W70" s="671"/>
      <c r="X70" s="671"/>
      <c r="Y70" s="234" t="s">
        <v>667</v>
      </c>
      <c r="Z70" s="665"/>
      <c r="AA70" s="666"/>
      <c r="AB70" s="627" t="s">
        <v>710</v>
      </c>
      <c r="AC70" s="628"/>
      <c r="AD70" s="629"/>
      <c r="AE70" s="630" t="s">
        <v>694</v>
      </c>
      <c r="AF70" s="630"/>
      <c r="AG70" s="630"/>
      <c r="AH70" s="630"/>
      <c r="AI70" s="630" t="s">
        <v>694</v>
      </c>
      <c r="AJ70" s="630"/>
      <c r="AK70" s="630"/>
      <c r="AL70" s="630"/>
      <c r="AM70" s="630" t="s">
        <v>770</v>
      </c>
      <c r="AN70" s="630"/>
      <c r="AO70" s="630"/>
      <c r="AP70" s="630"/>
      <c r="AQ70" s="630" t="s">
        <v>779</v>
      </c>
      <c r="AR70" s="630"/>
      <c r="AS70" s="630"/>
      <c r="AT70" s="630"/>
      <c r="AU70" s="630"/>
      <c r="AV70" s="630"/>
      <c r="AW70" s="630"/>
      <c r="AX70" s="667"/>
      <c r="AY70">
        <f>$AY$68</f>
        <v>1</v>
      </c>
    </row>
    <row r="71" spans="1:51" ht="18.75"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780</v>
      </c>
      <c r="AR72" s="523"/>
      <c r="AS72" s="142" t="s">
        <v>224</v>
      </c>
      <c r="AT72" s="143"/>
      <c r="AU72" s="141">
        <v>4</v>
      </c>
      <c r="AV72" s="141"/>
      <c r="AW72" s="123" t="s">
        <v>170</v>
      </c>
      <c r="AX72" s="144"/>
      <c r="AY72">
        <f t="shared" ref="AY72:AY77" si="1">$AY$71</f>
        <v>1</v>
      </c>
    </row>
    <row r="73" spans="1:51" ht="23.25" customHeight="1" x14ac:dyDescent="0.15">
      <c r="A73" s="613"/>
      <c r="B73" s="611"/>
      <c r="C73" s="611"/>
      <c r="D73" s="611"/>
      <c r="E73" s="611"/>
      <c r="F73" s="612"/>
      <c r="G73" s="193" t="s">
        <v>701</v>
      </c>
      <c r="H73" s="194"/>
      <c r="I73" s="194"/>
      <c r="J73" s="194"/>
      <c r="K73" s="194"/>
      <c r="L73" s="194"/>
      <c r="M73" s="194"/>
      <c r="N73" s="194"/>
      <c r="O73" s="195"/>
      <c r="P73" s="146" t="s">
        <v>702</v>
      </c>
      <c r="Q73" s="146"/>
      <c r="R73" s="146"/>
      <c r="S73" s="146"/>
      <c r="T73" s="146"/>
      <c r="U73" s="146"/>
      <c r="V73" s="146"/>
      <c r="W73" s="146"/>
      <c r="X73" s="147"/>
      <c r="Y73" s="234" t="s">
        <v>12</v>
      </c>
      <c r="Z73" s="235"/>
      <c r="AA73" s="236"/>
      <c r="AB73" s="163" t="s">
        <v>699</v>
      </c>
      <c r="AC73" s="163"/>
      <c r="AD73" s="163"/>
      <c r="AE73" s="108" t="s">
        <v>694</v>
      </c>
      <c r="AF73" s="102"/>
      <c r="AG73" s="102"/>
      <c r="AH73" s="102"/>
      <c r="AI73" s="108" t="s">
        <v>694</v>
      </c>
      <c r="AJ73" s="102"/>
      <c r="AK73" s="102"/>
      <c r="AL73" s="102"/>
      <c r="AM73" s="108">
        <v>11</v>
      </c>
      <c r="AN73" s="102"/>
      <c r="AO73" s="102"/>
      <c r="AP73" s="102"/>
      <c r="AQ73" s="109" t="s">
        <v>694</v>
      </c>
      <c r="AR73" s="110"/>
      <c r="AS73" s="110"/>
      <c r="AT73" s="111"/>
      <c r="AU73" s="102" t="s">
        <v>796</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699</v>
      </c>
      <c r="AC74" s="107"/>
      <c r="AD74" s="107"/>
      <c r="AE74" s="108" t="s">
        <v>694</v>
      </c>
      <c r="AF74" s="102"/>
      <c r="AG74" s="102"/>
      <c r="AH74" s="102"/>
      <c r="AI74" s="108" t="s">
        <v>694</v>
      </c>
      <c r="AJ74" s="102"/>
      <c r="AK74" s="102"/>
      <c r="AL74" s="102"/>
      <c r="AM74" s="108">
        <v>10</v>
      </c>
      <c r="AN74" s="102"/>
      <c r="AO74" s="102"/>
      <c r="AP74" s="102"/>
      <c r="AQ74" s="109" t="s">
        <v>694</v>
      </c>
      <c r="AR74" s="110"/>
      <c r="AS74" s="110"/>
      <c r="AT74" s="111"/>
      <c r="AU74" s="102">
        <v>10</v>
      </c>
      <c r="AV74" s="102"/>
      <c r="AW74" s="102"/>
      <c r="AX74" s="103"/>
      <c r="AY74">
        <f t="shared" si="1"/>
        <v>1</v>
      </c>
    </row>
    <row r="75" spans="1:51" ht="49.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694</v>
      </c>
      <c r="AF75" s="102"/>
      <c r="AG75" s="102"/>
      <c r="AH75" s="102"/>
      <c r="AI75" s="108" t="s">
        <v>694</v>
      </c>
      <c r="AJ75" s="102"/>
      <c r="AK75" s="102"/>
      <c r="AL75" s="102"/>
      <c r="AM75" s="108">
        <v>110</v>
      </c>
      <c r="AN75" s="102"/>
      <c r="AO75" s="102"/>
      <c r="AP75" s="102"/>
      <c r="AQ75" s="109" t="s">
        <v>694</v>
      </c>
      <c r="AR75" s="110"/>
      <c r="AS75" s="110"/>
      <c r="AT75" s="111"/>
      <c r="AU75" s="102" t="s">
        <v>796</v>
      </c>
      <c r="AV75" s="102"/>
      <c r="AW75" s="102"/>
      <c r="AX75" s="103"/>
      <c r="AY75">
        <f t="shared" si="1"/>
        <v>1</v>
      </c>
    </row>
    <row r="76" spans="1:51" ht="23.25" customHeight="1" x14ac:dyDescent="0.15">
      <c r="A76" s="202" t="s">
        <v>343</v>
      </c>
      <c r="B76" s="165"/>
      <c r="C76" s="165"/>
      <c r="D76" s="165"/>
      <c r="E76" s="165"/>
      <c r="F76" s="166"/>
      <c r="G76" s="204" t="s">
        <v>700</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675</v>
      </c>
      <c r="AV99" s="639"/>
      <c r="AW99" s="639"/>
      <c r="AX99" s="648"/>
      <c r="AY99">
        <f>COUNTA($G$100)</f>
        <v>1</v>
      </c>
    </row>
    <row r="100" spans="1:60" ht="23.25" hidden="1" customHeight="1" x14ac:dyDescent="0.15">
      <c r="A100" s="663"/>
      <c r="B100" s="168"/>
      <c r="C100" s="168"/>
      <c r="D100" s="168"/>
      <c r="E100" s="168"/>
      <c r="F100" s="169"/>
      <c r="G100" s="649" t="s">
        <v>773</v>
      </c>
      <c r="H100" s="650"/>
      <c r="I100" s="650"/>
      <c r="J100" s="650"/>
      <c r="K100" s="650"/>
      <c r="L100" s="650"/>
      <c r="M100" s="650"/>
      <c r="N100" s="650"/>
      <c r="O100" s="650"/>
      <c r="P100" s="653" t="s">
        <v>706</v>
      </c>
      <c r="Q100" s="654"/>
      <c r="R100" s="654"/>
      <c r="S100" s="654"/>
      <c r="T100" s="654"/>
      <c r="U100" s="654"/>
      <c r="V100" s="654"/>
      <c r="W100" s="654"/>
      <c r="X100" s="655"/>
      <c r="Y100" s="659" t="s">
        <v>52</v>
      </c>
      <c r="Z100" s="660"/>
      <c r="AA100" s="661"/>
      <c r="AB100" s="662" t="s">
        <v>699</v>
      </c>
      <c r="AC100" s="662"/>
      <c r="AD100" s="662"/>
      <c r="AE100" s="632" t="s">
        <v>694</v>
      </c>
      <c r="AF100" s="632"/>
      <c r="AG100" s="632"/>
      <c r="AH100" s="632"/>
      <c r="AI100" s="632" t="s">
        <v>694</v>
      </c>
      <c r="AJ100" s="632"/>
      <c r="AK100" s="632"/>
      <c r="AL100" s="632"/>
      <c r="AM100" s="631" t="s">
        <v>743</v>
      </c>
      <c r="AN100" s="632"/>
      <c r="AO100" s="632"/>
      <c r="AP100" s="632"/>
      <c r="AQ100" s="632"/>
      <c r="AR100" s="632"/>
      <c r="AS100" s="632"/>
      <c r="AT100" s="632"/>
      <c r="AU100" s="664"/>
      <c r="AV100" s="633"/>
      <c r="AW100" s="633"/>
      <c r="AX100" s="634"/>
      <c r="AY100">
        <f>$AY$99</f>
        <v>1</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t="s">
        <v>699</v>
      </c>
      <c r="AC101" s="662"/>
      <c r="AD101" s="662"/>
      <c r="AE101" s="632" t="s">
        <v>694</v>
      </c>
      <c r="AF101" s="632"/>
      <c r="AG101" s="632"/>
      <c r="AH101" s="632"/>
      <c r="AI101" s="632" t="s">
        <v>694</v>
      </c>
      <c r="AJ101" s="632"/>
      <c r="AK101" s="632"/>
      <c r="AL101" s="632"/>
      <c r="AM101" s="631" t="s">
        <v>743</v>
      </c>
      <c r="AN101" s="632"/>
      <c r="AO101" s="632"/>
      <c r="AP101" s="632"/>
      <c r="AQ101" s="631" t="s">
        <v>768</v>
      </c>
      <c r="AR101" s="632"/>
      <c r="AS101" s="632"/>
      <c r="AT101" s="632"/>
      <c r="AU101" s="664"/>
      <c r="AV101" s="633"/>
      <c r="AW101" s="633"/>
      <c r="AX101" s="634"/>
      <c r="AY101">
        <f>$AY$99</f>
        <v>1</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676</v>
      </c>
      <c r="AR102" s="643"/>
      <c r="AS102" s="643"/>
      <c r="AT102" s="643"/>
      <c r="AU102" s="643"/>
      <c r="AV102" s="643"/>
      <c r="AW102" s="643"/>
      <c r="AX102" s="644"/>
      <c r="AY102">
        <f>IF(SUBSTITUTE(SUBSTITUTE($G$103,"／",""),"　","")="",0,1)</f>
        <v>1</v>
      </c>
    </row>
    <row r="103" spans="1:60" ht="23.25" hidden="1" customHeight="1" x14ac:dyDescent="0.15">
      <c r="A103" s="679"/>
      <c r="B103" s="212"/>
      <c r="C103" s="212"/>
      <c r="D103" s="212"/>
      <c r="E103" s="212"/>
      <c r="F103" s="680"/>
      <c r="G103" s="668" t="s">
        <v>712</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t="s">
        <v>709</v>
      </c>
      <c r="AC103" s="676"/>
      <c r="AD103" s="677"/>
      <c r="AE103" s="631" t="s">
        <v>694</v>
      </c>
      <c r="AF103" s="631"/>
      <c r="AG103" s="631"/>
      <c r="AH103" s="631"/>
      <c r="AI103" s="631" t="s">
        <v>694</v>
      </c>
      <c r="AJ103" s="631"/>
      <c r="AK103" s="631"/>
      <c r="AL103" s="631"/>
      <c r="AM103" s="631" t="s">
        <v>743</v>
      </c>
      <c r="AN103" s="631"/>
      <c r="AO103" s="631"/>
      <c r="AP103" s="631"/>
      <c r="AQ103" s="108" t="s">
        <v>780</v>
      </c>
      <c r="AR103" s="102"/>
      <c r="AS103" s="102"/>
      <c r="AT103" s="102"/>
      <c r="AU103" s="102"/>
      <c r="AV103" s="102"/>
      <c r="AW103" s="102"/>
      <c r="AX103" s="103"/>
      <c r="AY103">
        <f>$AY$102</f>
        <v>1</v>
      </c>
    </row>
    <row r="104" spans="1:60" ht="46.5" hidden="1" customHeight="1" x14ac:dyDescent="0.15">
      <c r="A104" s="681"/>
      <c r="B104" s="123"/>
      <c r="C104" s="123"/>
      <c r="D104" s="123"/>
      <c r="E104" s="123"/>
      <c r="F104" s="682"/>
      <c r="G104" s="670"/>
      <c r="H104" s="671"/>
      <c r="I104" s="671"/>
      <c r="J104" s="671"/>
      <c r="K104" s="671"/>
      <c r="L104" s="671"/>
      <c r="M104" s="671"/>
      <c r="N104" s="671"/>
      <c r="O104" s="671"/>
      <c r="P104" s="671"/>
      <c r="Q104" s="671"/>
      <c r="R104" s="671"/>
      <c r="S104" s="671"/>
      <c r="T104" s="671"/>
      <c r="U104" s="671"/>
      <c r="V104" s="671"/>
      <c r="W104" s="671"/>
      <c r="X104" s="671"/>
      <c r="Y104" s="234" t="s">
        <v>667</v>
      </c>
      <c r="Z104" s="665"/>
      <c r="AA104" s="666"/>
      <c r="AB104" s="627" t="s">
        <v>713</v>
      </c>
      <c r="AC104" s="628"/>
      <c r="AD104" s="629"/>
      <c r="AE104" s="630" t="s">
        <v>694</v>
      </c>
      <c r="AF104" s="630"/>
      <c r="AG104" s="630"/>
      <c r="AH104" s="630"/>
      <c r="AI104" s="630" t="s">
        <v>694</v>
      </c>
      <c r="AJ104" s="630"/>
      <c r="AK104" s="630"/>
      <c r="AL104" s="630"/>
      <c r="AM104" s="630" t="s">
        <v>743</v>
      </c>
      <c r="AN104" s="630"/>
      <c r="AO104" s="630"/>
      <c r="AP104" s="630"/>
      <c r="AQ104" s="630" t="s">
        <v>780</v>
      </c>
      <c r="AR104" s="630"/>
      <c r="AS104" s="630"/>
      <c r="AT104" s="630"/>
      <c r="AU104" s="630"/>
      <c r="AV104" s="630"/>
      <c r="AW104" s="630"/>
      <c r="AX104" s="667"/>
      <c r="AY104">
        <f>$AY$102</f>
        <v>1</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1</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780</v>
      </c>
      <c r="AR106" s="523"/>
      <c r="AS106" s="142" t="s">
        <v>224</v>
      </c>
      <c r="AT106" s="143"/>
      <c r="AU106" s="141" t="s">
        <v>780</v>
      </c>
      <c r="AV106" s="141"/>
      <c r="AW106" s="123" t="s">
        <v>170</v>
      </c>
      <c r="AX106" s="144"/>
      <c r="AY106">
        <f t="shared" ref="AY106:AY111" si="3">$AY$105</f>
        <v>1</v>
      </c>
    </row>
    <row r="107" spans="1:60" ht="23.25" hidden="1" customHeight="1" x14ac:dyDescent="0.15">
      <c r="A107" s="613"/>
      <c r="B107" s="611"/>
      <c r="C107" s="611"/>
      <c r="D107" s="611"/>
      <c r="E107" s="611"/>
      <c r="F107" s="612"/>
      <c r="G107" s="193" t="s">
        <v>781</v>
      </c>
      <c r="H107" s="194"/>
      <c r="I107" s="194"/>
      <c r="J107" s="194"/>
      <c r="K107" s="194"/>
      <c r="L107" s="194"/>
      <c r="M107" s="194"/>
      <c r="N107" s="194"/>
      <c r="O107" s="195"/>
      <c r="P107" s="146" t="s">
        <v>703</v>
      </c>
      <c r="Q107" s="146"/>
      <c r="R107" s="146"/>
      <c r="S107" s="146"/>
      <c r="T107" s="146"/>
      <c r="U107" s="146"/>
      <c r="V107" s="146"/>
      <c r="W107" s="146"/>
      <c r="X107" s="147"/>
      <c r="Y107" s="234" t="s">
        <v>12</v>
      </c>
      <c r="Z107" s="235"/>
      <c r="AA107" s="236"/>
      <c r="AB107" s="163" t="s">
        <v>699</v>
      </c>
      <c r="AC107" s="163"/>
      <c r="AD107" s="163"/>
      <c r="AE107" s="108" t="s">
        <v>694</v>
      </c>
      <c r="AF107" s="102"/>
      <c r="AG107" s="102"/>
      <c r="AH107" s="102"/>
      <c r="AI107" s="108" t="s">
        <v>694</v>
      </c>
      <c r="AJ107" s="102"/>
      <c r="AK107" s="102"/>
      <c r="AL107" s="102"/>
      <c r="AM107" s="108" t="s">
        <v>743</v>
      </c>
      <c r="AN107" s="102"/>
      <c r="AO107" s="102"/>
      <c r="AP107" s="102"/>
      <c r="AQ107" s="109" t="s">
        <v>694</v>
      </c>
      <c r="AR107" s="110"/>
      <c r="AS107" s="110"/>
      <c r="AT107" s="111"/>
      <c r="AU107" s="102" t="s">
        <v>780</v>
      </c>
      <c r="AV107" s="102"/>
      <c r="AW107" s="102"/>
      <c r="AX107" s="103"/>
      <c r="AY107">
        <f t="shared" si="3"/>
        <v>1</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699</v>
      </c>
      <c r="AC108" s="107"/>
      <c r="AD108" s="107"/>
      <c r="AE108" s="108" t="s">
        <v>694</v>
      </c>
      <c r="AF108" s="102"/>
      <c r="AG108" s="102"/>
      <c r="AH108" s="102"/>
      <c r="AI108" s="108" t="s">
        <v>694</v>
      </c>
      <c r="AJ108" s="102"/>
      <c r="AK108" s="102"/>
      <c r="AL108" s="102"/>
      <c r="AM108" s="108" t="s">
        <v>743</v>
      </c>
      <c r="AN108" s="102"/>
      <c r="AO108" s="102"/>
      <c r="AP108" s="102"/>
      <c r="AQ108" s="109" t="s">
        <v>694</v>
      </c>
      <c r="AR108" s="110"/>
      <c r="AS108" s="110"/>
      <c r="AT108" s="111"/>
      <c r="AU108" s="102" t="s">
        <v>780</v>
      </c>
      <c r="AV108" s="102"/>
      <c r="AW108" s="102"/>
      <c r="AX108" s="103"/>
      <c r="AY108">
        <f t="shared" si="3"/>
        <v>1</v>
      </c>
    </row>
    <row r="109" spans="1:60" ht="42"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t="s">
        <v>694</v>
      </c>
      <c r="AF109" s="102"/>
      <c r="AG109" s="102"/>
      <c r="AH109" s="102"/>
      <c r="AI109" s="108" t="s">
        <v>694</v>
      </c>
      <c r="AJ109" s="102"/>
      <c r="AK109" s="102"/>
      <c r="AL109" s="102"/>
      <c r="AM109" s="108" t="s">
        <v>743</v>
      </c>
      <c r="AN109" s="102"/>
      <c r="AO109" s="102"/>
      <c r="AP109" s="102"/>
      <c r="AQ109" s="109" t="s">
        <v>694</v>
      </c>
      <c r="AR109" s="110"/>
      <c r="AS109" s="110"/>
      <c r="AT109" s="111"/>
      <c r="AU109" s="102" t="s">
        <v>780</v>
      </c>
      <c r="AV109" s="102"/>
      <c r="AW109" s="102"/>
      <c r="AX109" s="103"/>
      <c r="AY109">
        <f t="shared" si="3"/>
        <v>1</v>
      </c>
    </row>
    <row r="110" spans="1:60" ht="23.25" hidden="1" customHeight="1" x14ac:dyDescent="0.15">
      <c r="A110" s="202" t="s">
        <v>343</v>
      </c>
      <c r="B110" s="165"/>
      <c r="C110" s="165"/>
      <c r="D110" s="165"/>
      <c r="E110" s="165"/>
      <c r="F110" s="166"/>
      <c r="G110" s="204" t="s">
        <v>700</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675</v>
      </c>
      <c r="AV133" s="639"/>
      <c r="AW133" s="639"/>
      <c r="AX133" s="648"/>
      <c r="AY133">
        <f>COUNTA($G$134)</f>
        <v>1</v>
      </c>
    </row>
    <row r="134" spans="1:60" ht="23.25" hidden="1" customHeight="1" x14ac:dyDescent="0.15">
      <c r="A134" s="663"/>
      <c r="B134" s="168"/>
      <c r="C134" s="168"/>
      <c r="D134" s="168"/>
      <c r="E134" s="168"/>
      <c r="F134" s="169"/>
      <c r="G134" s="649" t="s">
        <v>774</v>
      </c>
      <c r="H134" s="650"/>
      <c r="I134" s="650"/>
      <c r="J134" s="650"/>
      <c r="K134" s="650"/>
      <c r="L134" s="650"/>
      <c r="M134" s="650"/>
      <c r="N134" s="650"/>
      <c r="O134" s="650"/>
      <c r="P134" s="653" t="s">
        <v>707</v>
      </c>
      <c r="Q134" s="654"/>
      <c r="R134" s="654"/>
      <c r="S134" s="654"/>
      <c r="T134" s="654"/>
      <c r="U134" s="654"/>
      <c r="V134" s="654"/>
      <c r="W134" s="654"/>
      <c r="X134" s="655"/>
      <c r="Y134" s="659" t="s">
        <v>52</v>
      </c>
      <c r="Z134" s="660"/>
      <c r="AA134" s="661"/>
      <c r="AB134" s="662" t="s">
        <v>699</v>
      </c>
      <c r="AC134" s="662"/>
      <c r="AD134" s="662"/>
      <c r="AE134" s="632">
        <v>364</v>
      </c>
      <c r="AF134" s="632"/>
      <c r="AG134" s="632"/>
      <c r="AH134" s="632"/>
      <c r="AI134" s="632" t="s">
        <v>694</v>
      </c>
      <c r="AJ134" s="632"/>
      <c r="AK134" s="632"/>
      <c r="AL134" s="632"/>
      <c r="AM134" s="631" t="s">
        <v>743</v>
      </c>
      <c r="AN134" s="632"/>
      <c r="AO134" s="632"/>
      <c r="AP134" s="632"/>
      <c r="AQ134" s="632"/>
      <c r="AR134" s="632"/>
      <c r="AS134" s="632"/>
      <c r="AT134" s="632"/>
      <c r="AU134" s="664"/>
      <c r="AV134" s="633"/>
      <c r="AW134" s="633"/>
      <c r="AX134" s="634"/>
      <c r="AY134">
        <f>$AY$133</f>
        <v>1</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t="s">
        <v>699</v>
      </c>
      <c r="AC135" s="662"/>
      <c r="AD135" s="662"/>
      <c r="AE135" s="632">
        <v>364</v>
      </c>
      <c r="AF135" s="632"/>
      <c r="AG135" s="632"/>
      <c r="AH135" s="632"/>
      <c r="AI135" s="632" t="s">
        <v>694</v>
      </c>
      <c r="AJ135" s="632"/>
      <c r="AK135" s="632"/>
      <c r="AL135" s="632"/>
      <c r="AM135" s="631" t="s">
        <v>743</v>
      </c>
      <c r="AN135" s="632"/>
      <c r="AO135" s="632"/>
      <c r="AP135" s="632"/>
      <c r="AQ135" s="631" t="s">
        <v>768</v>
      </c>
      <c r="AR135" s="632"/>
      <c r="AS135" s="632"/>
      <c r="AT135" s="632"/>
      <c r="AU135" s="664"/>
      <c r="AV135" s="633"/>
      <c r="AW135" s="633"/>
      <c r="AX135" s="634"/>
      <c r="AY135">
        <f>$AY$133</f>
        <v>1</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676</v>
      </c>
      <c r="AR136" s="643"/>
      <c r="AS136" s="643"/>
      <c r="AT136" s="643"/>
      <c r="AU136" s="643"/>
      <c r="AV136" s="643"/>
      <c r="AW136" s="643"/>
      <c r="AX136" s="644"/>
      <c r="AY136">
        <f>IF(SUBSTITUTE(SUBSTITUTE($G$137,"／",""),"　","")="",0,1)</f>
        <v>1</v>
      </c>
    </row>
    <row r="137" spans="1:60" ht="23.25" hidden="1" customHeight="1" x14ac:dyDescent="0.15">
      <c r="A137" s="679"/>
      <c r="B137" s="212"/>
      <c r="C137" s="212"/>
      <c r="D137" s="212"/>
      <c r="E137" s="212"/>
      <c r="F137" s="680"/>
      <c r="G137" s="668" t="s">
        <v>714</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t="s">
        <v>709</v>
      </c>
      <c r="AC137" s="676"/>
      <c r="AD137" s="677"/>
      <c r="AE137" s="631">
        <v>8945</v>
      </c>
      <c r="AF137" s="631"/>
      <c r="AG137" s="631"/>
      <c r="AH137" s="631"/>
      <c r="AI137" s="631" t="s">
        <v>694</v>
      </c>
      <c r="AJ137" s="631"/>
      <c r="AK137" s="631"/>
      <c r="AL137" s="631"/>
      <c r="AM137" s="631" t="s">
        <v>743</v>
      </c>
      <c r="AN137" s="631"/>
      <c r="AO137" s="631"/>
      <c r="AP137" s="631"/>
      <c r="AQ137" s="108" t="s">
        <v>780</v>
      </c>
      <c r="AR137" s="102"/>
      <c r="AS137" s="102"/>
      <c r="AT137" s="102"/>
      <c r="AU137" s="102"/>
      <c r="AV137" s="102"/>
      <c r="AW137" s="102"/>
      <c r="AX137" s="103"/>
      <c r="AY137">
        <f>$AY$136</f>
        <v>1</v>
      </c>
    </row>
    <row r="138" spans="1:60" ht="46.5" hidden="1" customHeight="1" x14ac:dyDescent="0.15">
      <c r="A138" s="681"/>
      <c r="B138" s="123"/>
      <c r="C138" s="123"/>
      <c r="D138" s="123"/>
      <c r="E138" s="123"/>
      <c r="F138" s="682"/>
      <c r="G138" s="670"/>
      <c r="H138" s="671"/>
      <c r="I138" s="671"/>
      <c r="J138" s="671"/>
      <c r="K138" s="671"/>
      <c r="L138" s="671"/>
      <c r="M138" s="671"/>
      <c r="N138" s="671"/>
      <c r="O138" s="671"/>
      <c r="P138" s="671"/>
      <c r="Q138" s="671"/>
      <c r="R138" s="671"/>
      <c r="S138" s="671"/>
      <c r="T138" s="671"/>
      <c r="U138" s="671"/>
      <c r="V138" s="671"/>
      <c r="W138" s="671"/>
      <c r="X138" s="671"/>
      <c r="Y138" s="234" t="s">
        <v>667</v>
      </c>
      <c r="Z138" s="665"/>
      <c r="AA138" s="666"/>
      <c r="AB138" s="627" t="s">
        <v>713</v>
      </c>
      <c r="AC138" s="628"/>
      <c r="AD138" s="629"/>
      <c r="AE138" s="630" t="s">
        <v>715</v>
      </c>
      <c r="AF138" s="630"/>
      <c r="AG138" s="630"/>
      <c r="AH138" s="630"/>
      <c r="AI138" s="630" t="s">
        <v>694</v>
      </c>
      <c r="AJ138" s="630"/>
      <c r="AK138" s="630"/>
      <c r="AL138" s="630"/>
      <c r="AM138" s="630" t="s">
        <v>743</v>
      </c>
      <c r="AN138" s="630"/>
      <c r="AO138" s="630"/>
      <c r="AP138" s="630"/>
      <c r="AQ138" s="630" t="s">
        <v>780</v>
      </c>
      <c r="AR138" s="630"/>
      <c r="AS138" s="630"/>
      <c r="AT138" s="630"/>
      <c r="AU138" s="630"/>
      <c r="AV138" s="630"/>
      <c r="AW138" s="630"/>
      <c r="AX138" s="667"/>
      <c r="AY138">
        <f>$AY$136</f>
        <v>1</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1</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t="s">
        <v>780</v>
      </c>
      <c r="AR140" s="523"/>
      <c r="AS140" s="142" t="s">
        <v>224</v>
      </c>
      <c r="AT140" s="143"/>
      <c r="AU140" s="141" t="s">
        <v>780</v>
      </c>
      <c r="AV140" s="141"/>
      <c r="AW140" s="123" t="s">
        <v>170</v>
      </c>
      <c r="AX140" s="144"/>
      <c r="AY140">
        <f t="shared" ref="AY140:AY145" si="5">$AY$139</f>
        <v>1</v>
      </c>
    </row>
    <row r="141" spans="1:60" ht="23.25" hidden="1" customHeight="1" x14ac:dyDescent="0.15">
      <c r="A141" s="613"/>
      <c r="B141" s="611"/>
      <c r="C141" s="611"/>
      <c r="D141" s="611"/>
      <c r="E141" s="611"/>
      <c r="F141" s="612"/>
      <c r="G141" s="193" t="s">
        <v>782</v>
      </c>
      <c r="H141" s="194"/>
      <c r="I141" s="194"/>
      <c r="J141" s="194"/>
      <c r="K141" s="194"/>
      <c r="L141" s="194"/>
      <c r="M141" s="194"/>
      <c r="N141" s="194"/>
      <c r="O141" s="195"/>
      <c r="P141" s="146" t="s">
        <v>745</v>
      </c>
      <c r="Q141" s="146"/>
      <c r="R141" s="146"/>
      <c r="S141" s="146"/>
      <c r="T141" s="146"/>
      <c r="U141" s="146"/>
      <c r="V141" s="146"/>
      <c r="W141" s="146"/>
      <c r="X141" s="147"/>
      <c r="Y141" s="234" t="s">
        <v>12</v>
      </c>
      <c r="Z141" s="235"/>
      <c r="AA141" s="236"/>
      <c r="AB141" s="163" t="s">
        <v>699</v>
      </c>
      <c r="AC141" s="163"/>
      <c r="AD141" s="163"/>
      <c r="AE141" s="108">
        <v>364</v>
      </c>
      <c r="AF141" s="102"/>
      <c r="AG141" s="102"/>
      <c r="AH141" s="102"/>
      <c r="AI141" s="108" t="s">
        <v>694</v>
      </c>
      <c r="AJ141" s="102"/>
      <c r="AK141" s="102"/>
      <c r="AL141" s="102"/>
      <c r="AM141" s="108" t="s">
        <v>743</v>
      </c>
      <c r="AN141" s="102"/>
      <c r="AO141" s="102"/>
      <c r="AP141" s="102"/>
      <c r="AQ141" s="109" t="s">
        <v>694</v>
      </c>
      <c r="AR141" s="110"/>
      <c r="AS141" s="110"/>
      <c r="AT141" s="111"/>
      <c r="AU141" s="102" t="s">
        <v>780</v>
      </c>
      <c r="AV141" s="102"/>
      <c r="AW141" s="102"/>
      <c r="AX141" s="103"/>
      <c r="AY141">
        <f t="shared" si="5"/>
        <v>1</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699</v>
      </c>
      <c r="AC142" s="107"/>
      <c r="AD142" s="107"/>
      <c r="AE142" s="108">
        <v>364</v>
      </c>
      <c r="AF142" s="102"/>
      <c r="AG142" s="102"/>
      <c r="AH142" s="102"/>
      <c r="AI142" s="108" t="s">
        <v>694</v>
      </c>
      <c r="AJ142" s="102"/>
      <c r="AK142" s="102"/>
      <c r="AL142" s="102"/>
      <c r="AM142" s="108" t="s">
        <v>743</v>
      </c>
      <c r="AN142" s="102"/>
      <c r="AO142" s="102"/>
      <c r="AP142" s="102"/>
      <c r="AQ142" s="109" t="s">
        <v>694</v>
      </c>
      <c r="AR142" s="110"/>
      <c r="AS142" s="110"/>
      <c r="AT142" s="111"/>
      <c r="AU142" s="102" t="s">
        <v>780</v>
      </c>
      <c r="AV142" s="102"/>
      <c r="AW142" s="102"/>
      <c r="AX142" s="103"/>
      <c r="AY142">
        <f t="shared" si="5"/>
        <v>1</v>
      </c>
    </row>
    <row r="143" spans="1:60" ht="32.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v>100</v>
      </c>
      <c r="AF143" s="102"/>
      <c r="AG143" s="102"/>
      <c r="AH143" s="102"/>
      <c r="AI143" s="108" t="s">
        <v>694</v>
      </c>
      <c r="AJ143" s="102"/>
      <c r="AK143" s="102"/>
      <c r="AL143" s="102"/>
      <c r="AM143" s="108" t="s">
        <v>743</v>
      </c>
      <c r="AN143" s="102"/>
      <c r="AO143" s="102"/>
      <c r="AP143" s="102"/>
      <c r="AQ143" s="109" t="s">
        <v>694</v>
      </c>
      <c r="AR143" s="110"/>
      <c r="AS143" s="110"/>
      <c r="AT143" s="111"/>
      <c r="AU143" s="102" t="s">
        <v>780</v>
      </c>
      <c r="AV143" s="102"/>
      <c r="AW143" s="102"/>
      <c r="AX143" s="103"/>
      <c r="AY143">
        <f t="shared" si="5"/>
        <v>1</v>
      </c>
    </row>
    <row r="144" spans="1:60" ht="23.25" hidden="1" customHeight="1" x14ac:dyDescent="0.15">
      <c r="A144" s="202" t="s">
        <v>343</v>
      </c>
      <c r="B144" s="165"/>
      <c r="C144" s="165"/>
      <c r="D144" s="165"/>
      <c r="E144" s="165"/>
      <c r="F144" s="166"/>
      <c r="G144" s="204" t="s">
        <v>700</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675</v>
      </c>
      <c r="AV167" s="639"/>
      <c r="AW167" s="639"/>
      <c r="AX167" s="648"/>
      <c r="AY167">
        <f>COUNTA($G$168)</f>
        <v>1</v>
      </c>
    </row>
    <row r="168" spans="1:60" ht="23.25" customHeight="1" x14ac:dyDescent="0.15">
      <c r="A168" s="663"/>
      <c r="B168" s="168"/>
      <c r="C168" s="168"/>
      <c r="D168" s="168"/>
      <c r="E168" s="168"/>
      <c r="F168" s="169"/>
      <c r="G168" s="649" t="s">
        <v>775</v>
      </c>
      <c r="H168" s="650"/>
      <c r="I168" s="650"/>
      <c r="J168" s="650"/>
      <c r="K168" s="650"/>
      <c r="L168" s="650"/>
      <c r="M168" s="650"/>
      <c r="N168" s="650"/>
      <c r="O168" s="650"/>
      <c r="P168" s="400" t="s">
        <v>784</v>
      </c>
      <c r="Q168" s="654"/>
      <c r="R168" s="654"/>
      <c r="S168" s="654"/>
      <c r="T168" s="654"/>
      <c r="U168" s="654"/>
      <c r="V168" s="654"/>
      <c r="W168" s="654"/>
      <c r="X168" s="655"/>
      <c r="Y168" s="659" t="s">
        <v>52</v>
      </c>
      <c r="Z168" s="660"/>
      <c r="AA168" s="661"/>
      <c r="AB168" s="662" t="s">
        <v>699</v>
      </c>
      <c r="AC168" s="662"/>
      <c r="AD168" s="662"/>
      <c r="AE168" s="632" t="s">
        <v>694</v>
      </c>
      <c r="AF168" s="632"/>
      <c r="AG168" s="632"/>
      <c r="AH168" s="632"/>
      <c r="AI168" s="631" t="s">
        <v>785</v>
      </c>
      <c r="AJ168" s="632"/>
      <c r="AK168" s="632"/>
      <c r="AL168" s="632"/>
      <c r="AM168" s="631">
        <v>772</v>
      </c>
      <c r="AN168" s="632"/>
      <c r="AO168" s="632"/>
      <c r="AP168" s="632"/>
      <c r="AQ168" s="631" t="s">
        <v>796</v>
      </c>
      <c r="AR168" s="632"/>
      <c r="AS168" s="632"/>
      <c r="AT168" s="632"/>
      <c r="AU168" s="108" t="s">
        <v>796</v>
      </c>
      <c r="AV168" s="633"/>
      <c r="AW168" s="633"/>
      <c r="AX168" s="634"/>
      <c r="AY168">
        <f>$AY$167</f>
        <v>1</v>
      </c>
    </row>
    <row r="169" spans="1:60" ht="23.25"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t="s">
        <v>699</v>
      </c>
      <c r="AC169" s="662"/>
      <c r="AD169" s="662"/>
      <c r="AE169" s="632" t="s">
        <v>694</v>
      </c>
      <c r="AF169" s="632"/>
      <c r="AG169" s="632"/>
      <c r="AH169" s="632"/>
      <c r="AI169" s="631" t="s">
        <v>785</v>
      </c>
      <c r="AJ169" s="632"/>
      <c r="AK169" s="632"/>
      <c r="AL169" s="632"/>
      <c r="AM169" s="631">
        <v>100</v>
      </c>
      <c r="AN169" s="632"/>
      <c r="AO169" s="632"/>
      <c r="AP169" s="632"/>
      <c r="AQ169" s="631" t="s">
        <v>768</v>
      </c>
      <c r="AR169" s="632"/>
      <c r="AS169" s="632"/>
      <c r="AT169" s="632"/>
      <c r="AU169" s="108" t="s">
        <v>796</v>
      </c>
      <c r="AV169" s="633"/>
      <c r="AW169" s="633"/>
      <c r="AX169" s="634"/>
      <c r="AY169">
        <f>$AY$167</f>
        <v>1</v>
      </c>
    </row>
    <row r="170" spans="1:60" ht="23.25"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676</v>
      </c>
      <c r="AR170" s="643"/>
      <c r="AS170" s="643"/>
      <c r="AT170" s="643"/>
      <c r="AU170" s="643"/>
      <c r="AV170" s="643"/>
      <c r="AW170" s="643"/>
      <c r="AX170" s="644"/>
      <c r="AY170">
        <f>IF(SUBSTITUTE(SUBSTITUTE($G$171,"／",""),"　","")="",0,1)</f>
        <v>1</v>
      </c>
    </row>
    <row r="171" spans="1:60" ht="23.25" customHeight="1" x14ac:dyDescent="0.15">
      <c r="A171" s="679"/>
      <c r="B171" s="212"/>
      <c r="C171" s="212"/>
      <c r="D171" s="212"/>
      <c r="E171" s="212"/>
      <c r="F171" s="680"/>
      <c r="G171" s="668" t="s">
        <v>788</v>
      </c>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t="s">
        <v>709</v>
      </c>
      <c r="AC171" s="676"/>
      <c r="AD171" s="677"/>
      <c r="AE171" s="631" t="s">
        <v>694</v>
      </c>
      <c r="AF171" s="631"/>
      <c r="AG171" s="631"/>
      <c r="AH171" s="631"/>
      <c r="AI171" s="631" t="s">
        <v>785</v>
      </c>
      <c r="AJ171" s="631"/>
      <c r="AK171" s="631"/>
      <c r="AL171" s="631"/>
      <c r="AM171" s="631">
        <v>10363</v>
      </c>
      <c r="AN171" s="631"/>
      <c r="AO171" s="631"/>
      <c r="AP171" s="631"/>
      <c r="AQ171" s="108" t="s">
        <v>780</v>
      </c>
      <c r="AR171" s="102"/>
      <c r="AS171" s="102"/>
      <c r="AT171" s="102"/>
      <c r="AU171" s="102"/>
      <c r="AV171" s="102"/>
      <c r="AW171" s="102"/>
      <c r="AX171" s="103"/>
      <c r="AY171">
        <f>$AY$170</f>
        <v>1</v>
      </c>
    </row>
    <row r="172" spans="1:60" ht="46.5" customHeight="1" x14ac:dyDescent="0.15">
      <c r="A172" s="681"/>
      <c r="B172" s="123"/>
      <c r="C172" s="123"/>
      <c r="D172" s="123"/>
      <c r="E172" s="123"/>
      <c r="F172" s="682"/>
      <c r="G172" s="670"/>
      <c r="H172" s="671"/>
      <c r="I172" s="671"/>
      <c r="J172" s="671"/>
      <c r="K172" s="671"/>
      <c r="L172" s="671"/>
      <c r="M172" s="671"/>
      <c r="N172" s="671"/>
      <c r="O172" s="671"/>
      <c r="P172" s="671"/>
      <c r="Q172" s="671"/>
      <c r="R172" s="671"/>
      <c r="S172" s="671"/>
      <c r="T172" s="671"/>
      <c r="U172" s="671"/>
      <c r="V172" s="671"/>
      <c r="W172" s="671"/>
      <c r="X172" s="671"/>
      <c r="Y172" s="234" t="s">
        <v>667</v>
      </c>
      <c r="Z172" s="665"/>
      <c r="AA172" s="666"/>
      <c r="AB172" s="627" t="s">
        <v>713</v>
      </c>
      <c r="AC172" s="628"/>
      <c r="AD172" s="629"/>
      <c r="AE172" s="630" t="s">
        <v>694</v>
      </c>
      <c r="AF172" s="630"/>
      <c r="AG172" s="630"/>
      <c r="AH172" s="630"/>
      <c r="AI172" s="630" t="s">
        <v>367</v>
      </c>
      <c r="AJ172" s="630"/>
      <c r="AK172" s="630"/>
      <c r="AL172" s="630"/>
      <c r="AM172" s="630" t="s">
        <v>787</v>
      </c>
      <c r="AN172" s="630"/>
      <c r="AO172" s="630"/>
      <c r="AP172" s="630"/>
      <c r="AQ172" s="630" t="s">
        <v>780</v>
      </c>
      <c r="AR172" s="630"/>
      <c r="AS172" s="630"/>
      <c r="AT172" s="630"/>
      <c r="AU172" s="630"/>
      <c r="AV172" s="630"/>
      <c r="AW172" s="630"/>
      <c r="AX172" s="667"/>
      <c r="AY172">
        <f>$AY$170</f>
        <v>1</v>
      </c>
    </row>
    <row r="173" spans="1:60" ht="18.75"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1</v>
      </c>
    </row>
    <row r="174" spans="1:60" ht="18.75"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t="s">
        <v>780</v>
      </c>
      <c r="AR174" s="523"/>
      <c r="AS174" s="142" t="s">
        <v>224</v>
      </c>
      <c r="AT174" s="143"/>
      <c r="AU174" s="141">
        <v>3</v>
      </c>
      <c r="AV174" s="141"/>
      <c r="AW174" s="123" t="s">
        <v>170</v>
      </c>
      <c r="AX174" s="144"/>
      <c r="AY174">
        <f t="shared" ref="AY174:AY179" si="7">$AY$173</f>
        <v>1</v>
      </c>
    </row>
    <row r="175" spans="1:60" ht="23.25" customHeight="1" x14ac:dyDescent="0.15">
      <c r="A175" s="613"/>
      <c r="B175" s="611"/>
      <c r="C175" s="611"/>
      <c r="D175" s="611"/>
      <c r="E175" s="611"/>
      <c r="F175" s="612"/>
      <c r="G175" s="193" t="s">
        <v>783</v>
      </c>
      <c r="H175" s="194"/>
      <c r="I175" s="194"/>
      <c r="J175" s="194"/>
      <c r="K175" s="194"/>
      <c r="L175" s="194"/>
      <c r="M175" s="194"/>
      <c r="N175" s="194"/>
      <c r="O175" s="195"/>
      <c r="P175" s="146" t="s">
        <v>786</v>
      </c>
      <c r="Q175" s="146"/>
      <c r="R175" s="146"/>
      <c r="S175" s="146"/>
      <c r="T175" s="146"/>
      <c r="U175" s="146"/>
      <c r="V175" s="146"/>
      <c r="W175" s="146"/>
      <c r="X175" s="147"/>
      <c r="Y175" s="234" t="s">
        <v>12</v>
      </c>
      <c r="Z175" s="235"/>
      <c r="AA175" s="236"/>
      <c r="AB175" s="163" t="s">
        <v>699</v>
      </c>
      <c r="AC175" s="163"/>
      <c r="AD175" s="163"/>
      <c r="AE175" s="108" t="s">
        <v>694</v>
      </c>
      <c r="AF175" s="102"/>
      <c r="AG175" s="102"/>
      <c r="AH175" s="102"/>
      <c r="AI175" s="108" t="s">
        <v>785</v>
      </c>
      <c r="AJ175" s="102"/>
      <c r="AK175" s="102"/>
      <c r="AL175" s="102"/>
      <c r="AM175" s="108">
        <v>772</v>
      </c>
      <c r="AN175" s="102"/>
      <c r="AO175" s="102"/>
      <c r="AP175" s="102"/>
      <c r="AQ175" s="109" t="s">
        <v>694</v>
      </c>
      <c r="AR175" s="110"/>
      <c r="AS175" s="110"/>
      <c r="AT175" s="111"/>
      <c r="AU175" s="102">
        <v>772</v>
      </c>
      <c r="AV175" s="102"/>
      <c r="AW175" s="102"/>
      <c r="AX175" s="103"/>
      <c r="AY175">
        <f t="shared" si="7"/>
        <v>1</v>
      </c>
    </row>
    <row r="176" spans="1:60" ht="23.25"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699</v>
      </c>
      <c r="AC176" s="107"/>
      <c r="AD176" s="107"/>
      <c r="AE176" s="108" t="s">
        <v>694</v>
      </c>
      <c r="AF176" s="102"/>
      <c r="AG176" s="102"/>
      <c r="AH176" s="102"/>
      <c r="AI176" s="108" t="s">
        <v>785</v>
      </c>
      <c r="AJ176" s="102"/>
      <c r="AK176" s="102"/>
      <c r="AL176" s="102"/>
      <c r="AM176" s="108">
        <v>100</v>
      </c>
      <c r="AN176" s="102"/>
      <c r="AO176" s="102"/>
      <c r="AP176" s="102"/>
      <c r="AQ176" s="109" t="s">
        <v>694</v>
      </c>
      <c r="AR176" s="110"/>
      <c r="AS176" s="110"/>
      <c r="AT176" s="111"/>
      <c r="AU176" s="102">
        <v>100</v>
      </c>
      <c r="AV176" s="102"/>
      <c r="AW176" s="102"/>
      <c r="AX176" s="103"/>
      <c r="AY176">
        <f t="shared" si="7"/>
        <v>1</v>
      </c>
    </row>
    <row r="177" spans="1:60" ht="23.25"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t="s">
        <v>694</v>
      </c>
      <c r="AF177" s="102"/>
      <c r="AG177" s="102"/>
      <c r="AH177" s="102"/>
      <c r="AI177" s="108" t="s">
        <v>785</v>
      </c>
      <c r="AJ177" s="102"/>
      <c r="AK177" s="102"/>
      <c r="AL177" s="102"/>
      <c r="AM177" s="108">
        <v>772</v>
      </c>
      <c r="AN177" s="102"/>
      <c r="AO177" s="102"/>
      <c r="AP177" s="102"/>
      <c r="AQ177" s="109" t="s">
        <v>694</v>
      </c>
      <c r="AR177" s="110"/>
      <c r="AS177" s="110"/>
      <c r="AT177" s="111"/>
      <c r="AU177" s="102">
        <v>772</v>
      </c>
      <c r="AV177" s="102"/>
      <c r="AW177" s="102"/>
      <c r="AX177" s="103"/>
      <c r="AY177">
        <f t="shared" si="7"/>
        <v>1</v>
      </c>
    </row>
    <row r="178" spans="1:60" ht="23.25" customHeight="1" x14ac:dyDescent="0.15">
      <c r="A178" s="202" t="s">
        <v>343</v>
      </c>
      <c r="B178" s="165"/>
      <c r="C178" s="165"/>
      <c r="D178" s="165"/>
      <c r="E178" s="165"/>
      <c r="F178" s="166"/>
      <c r="G178" s="204" t="s">
        <v>700</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746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747</v>
      </c>
      <c r="H216" s="146"/>
      <c r="I216" s="146"/>
      <c r="J216" s="146"/>
      <c r="K216" s="146"/>
      <c r="L216" s="146"/>
      <c r="M216" s="146"/>
      <c r="N216" s="146"/>
      <c r="O216" s="146"/>
      <c r="P216" s="146"/>
      <c r="Q216" s="146"/>
      <c r="R216" s="146"/>
      <c r="S216" s="146"/>
      <c r="T216" s="146"/>
      <c r="U216" s="146"/>
      <c r="V216" s="147"/>
      <c r="W216" s="497" t="s">
        <v>668</v>
      </c>
      <c r="X216" s="498"/>
      <c r="Y216" s="498"/>
      <c r="Z216" s="498"/>
      <c r="AA216" s="499"/>
      <c r="AB216" s="500" t="s">
        <v>748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669</v>
      </c>
      <c r="X217" s="504"/>
      <c r="Y217" s="504"/>
      <c r="Z217" s="504"/>
      <c r="AA217" s="505"/>
      <c r="AB217" s="500" t="s">
        <v>749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681</v>
      </c>
      <c r="D218" s="507"/>
      <c r="E218" s="164" t="s">
        <v>362</v>
      </c>
      <c r="F218" s="166"/>
      <c r="G218" s="487" t="s">
        <v>230</v>
      </c>
      <c r="H218" s="488"/>
      <c r="I218" s="488"/>
      <c r="J218" s="508" t="s">
        <v>694</v>
      </c>
      <c r="K218" s="509"/>
      <c r="L218" s="509"/>
      <c r="M218" s="509"/>
      <c r="N218" s="509"/>
      <c r="O218" s="509"/>
      <c r="P218" s="509"/>
      <c r="Q218" s="509"/>
      <c r="R218" s="509"/>
      <c r="S218" s="509"/>
      <c r="T218" s="510"/>
      <c r="U218" s="485" t="s">
        <v>743</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682</v>
      </c>
      <c r="H219" s="488"/>
      <c r="I219" s="488"/>
      <c r="J219" s="488"/>
      <c r="K219" s="488"/>
      <c r="L219" s="488"/>
      <c r="M219" s="488"/>
      <c r="N219" s="488"/>
      <c r="O219" s="488"/>
      <c r="P219" s="488"/>
      <c r="Q219" s="488"/>
      <c r="R219" s="488"/>
      <c r="S219" s="488"/>
      <c r="T219" s="488"/>
      <c r="U219" s="484" t="s">
        <v>743</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669</v>
      </c>
      <c r="H220" s="488"/>
      <c r="I220" s="488"/>
      <c r="J220" s="488"/>
      <c r="K220" s="488"/>
      <c r="L220" s="488"/>
      <c r="M220" s="488"/>
      <c r="N220" s="488"/>
      <c r="O220" s="488"/>
      <c r="P220" s="488"/>
      <c r="Q220" s="488"/>
      <c r="R220" s="488"/>
      <c r="S220" s="488"/>
      <c r="T220" s="488"/>
      <c r="U220" s="823" t="s">
        <v>743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1.7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725</v>
      </c>
      <c r="AE223" s="467"/>
      <c r="AF223" s="467"/>
      <c r="AG223" s="468" t="s">
        <v>750</v>
      </c>
      <c r="AH223" s="469"/>
      <c r="AI223" s="469"/>
      <c r="AJ223" s="469"/>
      <c r="AK223" s="469"/>
      <c r="AL223" s="469"/>
      <c r="AM223" s="469"/>
      <c r="AN223" s="469"/>
      <c r="AO223" s="469"/>
      <c r="AP223" s="469"/>
      <c r="AQ223" s="469"/>
      <c r="AR223" s="469"/>
      <c r="AS223" s="469"/>
      <c r="AT223" s="469"/>
      <c r="AU223" s="469"/>
      <c r="AV223" s="469"/>
      <c r="AW223" s="469"/>
      <c r="AX223" s="470"/>
    </row>
    <row r="224" spans="1:51" ht="36"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725</v>
      </c>
      <c r="AE224" s="380"/>
      <c r="AF224" s="380"/>
      <c r="AG224" s="374" t="s">
        <v>751</v>
      </c>
      <c r="AH224" s="375"/>
      <c r="AI224" s="375"/>
      <c r="AJ224" s="375"/>
      <c r="AK224" s="375"/>
      <c r="AL224" s="375"/>
      <c r="AM224" s="375"/>
      <c r="AN224" s="375"/>
      <c r="AO224" s="375"/>
      <c r="AP224" s="375"/>
      <c r="AQ224" s="375"/>
      <c r="AR224" s="375"/>
      <c r="AS224" s="375"/>
      <c r="AT224" s="375"/>
      <c r="AU224" s="375"/>
      <c r="AV224" s="375"/>
      <c r="AW224" s="375"/>
      <c r="AX224" s="376"/>
    </row>
    <row r="225" spans="1:50" ht="36"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725</v>
      </c>
      <c r="AE225" s="417"/>
      <c r="AF225" s="417"/>
      <c r="AG225" s="402" t="s">
        <v>752</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725</v>
      </c>
      <c r="AE226" s="398"/>
      <c r="AF226" s="398"/>
      <c r="AG226" s="400" t="s">
        <v>754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753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753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725</v>
      </c>
      <c r="AE229" s="364"/>
      <c r="AF229" s="364"/>
      <c r="AG229" s="366" t="s">
        <v>756</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725</v>
      </c>
      <c r="AE230" s="380"/>
      <c r="AF230" s="380"/>
      <c r="AG230" s="374" t="s">
        <v>757</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755</v>
      </c>
      <c r="AE231" s="380"/>
      <c r="AF231" s="380"/>
      <c r="AG231" s="374" t="s">
        <v>780</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725</v>
      </c>
      <c r="AE232" s="380"/>
      <c r="AF232" s="380"/>
      <c r="AG232" s="374" t="s">
        <v>758</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755</v>
      </c>
      <c r="AE233" s="417"/>
      <c r="AF233" s="417"/>
      <c r="AG233" s="418" t="s">
        <v>776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755</v>
      </c>
      <c r="AE234" s="380"/>
      <c r="AF234" s="449"/>
      <c r="AG234" s="374" t="s">
        <v>776</v>
      </c>
      <c r="AH234" s="375"/>
      <c r="AI234" s="375"/>
      <c r="AJ234" s="375"/>
      <c r="AK234" s="375"/>
      <c r="AL234" s="375"/>
      <c r="AM234" s="375"/>
      <c r="AN234" s="375"/>
      <c r="AO234" s="375"/>
      <c r="AP234" s="375"/>
      <c r="AQ234" s="375"/>
      <c r="AR234" s="375"/>
      <c r="AS234" s="375"/>
      <c r="AT234" s="375"/>
      <c r="AU234" s="375"/>
      <c r="AV234" s="375"/>
      <c r="AW234" s="375"/>
      <c r="AX234" s="376"/>
    </row>
    <row r="235" spans="1:50" ht="60"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725</v>
      </c>
      <c r="AE235" s="410"/>
      <c r="AF235" s="411"/>
      <c r="AG235" s="412" t="s">
        <v>759</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725</v>
      </c>
      <c r="AE236" s="364"/>
      <c r="AF236" s="365"/>
      <c r="AG236" s="366" t="s">
        <v>760</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725</v>
      </c>
      <c r="AE237" s="373"/>
      <c r="AF237" s="373"/>
      <c r="AG237" s="374" t="s">
        <v>761</v>
      </c>
      <c r="AH237" s="375"/>
      <c r="AI237" s="375"/>
      <c r="AJ237" s="375"/>
      <c r="AK237" s="375"/>
      <c r="AL237" s="375"/>
      <c r="AM237" s="375"/>
      <c r="AN237" s="375"/>
      <c r="AO237" s="375"/>
      <c r="AP237" s="375"/>
      <c r="AQ237" s="375"/>
      <c r="AR237" s="375"/>
      <c r="AS237" s="375"/>
      <c r="AT237" s="375"/>
      <c r="AU237" s="375"/>
      <c r="AV237" s="375"/>
      <c r="AW237" s="375"/>
      <c r="AX237" s="376"/>
    </row>
    <row r="238" spans="1:50" ht="33"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725</v>
      </c>
      <c r="AE238" s="380"/>
      <c r="AF238" s="380"/>
      <c r="AG238" s="374" t="s">
        <v>762</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725</v>
      </c>
      <c r="AE239" s="380"/>
      <c r="AF239" s="380"/>
      <c r="AG239" s="404" t="s">
        <v>763</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725</v>
      </c>
      <c r="AE240" s="398"/>
      <c r="AF240" s="399"/>
      <c r="AG240" s="400" t="s">
        <v>764</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2" t="s">
        <v>0</v>
      </c>
      <c r="D241" s="903"/>
      <c r="E241" s="903"/>
      <c r="F241" s="903"/>
      <c r="G241" s="903"/>
      <c r="H241" s="903"/>
      <c r="I241" s="903"/>
      <c r="J241" s="903"/>
      <c r="K241" s="903"/>
      <c r="L241" s="903"/>
      <c r="M241" s="903"/>
      <c r="N241" s="903"/>
      <c r="O241" s="899" t="s">
        <v>687</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6">
        <v>2022</v>
      </c>
      <c r="D242" s="887"/>
      <c r="E242" s="383" t="s">
        <v>689</v>
      </c>
      <c r="F242" s="383"/>
      <c r="G242" s="383"/>
      <c r="H242" s="384">
        <v>21</v>
      </c>
      <c r="I242" s="384"/>
      <c r="J242" s="888">
        <v>327</v>
      </c>
      <c r="K242" s="888"/>
      <c r="L242" s="888"/>
      <c r="M242" s="384"/>
      <c r="N242" s="889"/>
      <c r="O242" s="890" t="s">
        <v>716</v>
      </c>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3"/>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4"/>
      <c r="N246" s="885"/>
      <c r="O246" s="896"/>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4"/>
      <c r="C247" s="313" t="s">
        <v>50</v>
      </c>
      <c r="D247" s="733"/>
      <c r="E247" s="733"/>
      <c r="F247" s="734"/>
      <c r="G247" s="917" t="s">
        <v>765</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766</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14.25" thickBot="1" x14ac:dyDescent="0.2">
      <c r="A250" s="907" t="s">
        <v>791</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34.5" customHeight="1" thickBot="1" x14ac:dyDescent="0.2">
      <c r="A252" s="338" t="s">
        <v>133</v>
      </c>
      <c r="B252" s="339"/>
      <c r="C252" s="339"/>
      <c r="D252" s="339"/>
      <c r="E252" s="340"/>
      <c r="F252" s="913" t="s">
        <v>790</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36" customHeight="1" thickBot="1" x14ac:dyDescent="0.2">
      <c r="A254" s="338" t="s">
        <v>133</v>
      </c>
      <c r="B254" s="339"/>
      <c r="C254" s="339"/>
      <c r="D254" s="339"/>
      <c r="E254" s="340"/>
      <c r="F254" s="341" t="s">
        <v>794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14.25"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717</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718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719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720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721</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722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723</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724</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689</v>
      </c>
      <c r="F266" s="101"/>
      <c r="G266" s="101"/>
      <c r="H266" s="92" t="str">
        <f>IF(E266="","","-")</f>
        <v>-</v>
      </c>
      <c r="I266" s="101"/>
      <c r="J266" s="101"/>
      <c r="K266" s="92" t="str">
        <f>IF(I266="","","-")</f>
        <v/>
      </c>
      <c r="L266" s="116">
        <v>250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689</v>
      </c>
      <c r="F267" s="101"/>
      <c r="G267" s="101"/>
      <c r="H267" s="92"/>
      <c r="I267" s="101"/>
      <c r="J267" s="101"/>
      <c r="K267" s="92"/>
      <c r="L267" s="116">
        <v>260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726</v>
      </c>
      <c r="H268" s="101"/>
      <c r="I268" s="101"/>
      <c r="J268" s="100">
        <v>20</v>
      </c>
      <c r="K268" s="100"/>
      <c r="L268" s="116">
        <v>311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728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734</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729</v>
      </c>
      <c r="H310" s="300"/>
      <c r="I310" s="300"/>
      <c r="J310" s="300"/>
      <c r="K310" s="301"/>
      <c r="L310" s="302" t="s">
        <v>730</v>
      </c>
      <c r="M310" s="303"/>
      <c r="N310" s="303"/>
      <c r="O310" s="303"/>
      <c r="P310" s="303"/>
      <c r="Q310" s="303"/>
      <c r="R310" s="303"/>
      <c r="S310" s="303"/>
      <c r="T310" s="303"/>
      <c r="U310" s="303"/>
      <c r="V310" s="303"/>
      <c r="W310" s="303"/>
      <c r="X310" s="304"/>
      <c r="Y310" s="305">
        <v>3.5</v>
      </c>
      <c r="Z310" s="306"/>
      <c r="AA310" s="306"/>
      <c r="AB310" s="307"/>
      <c r="AC310" s="299" t="s">
        <v>731</v>
      </c>
      <c r="AD310" s="300"/>
      <c r="AE310" s="300"/>
      <c r="AF310" s="300"/>
      <c r="AG310" s="301"/>
      <c r="AH310" s="302" t="s">
        <v>735</v>
      </c>
      <c r="AI310" s="303"/>
      <c r="AJ310" s="303"/>
      <c r="AK310" s="303"/>
      <c r="AL310" s="303"/>
      <c r="AM310" s="303"/>
      <c r="AN310" s="303"/>
      <c r="AO310" s="303"/>
      <c r="AP310" s="303"/>
      <c r="AQ310" s="303"/>
      <c r="AR310" s="303"/>
      <c r="AS310" s="303"/>
      <c r="AT310" s="304"/>
      <c r="AU310" s="305">
        <v>3.3</v>
      </c>
      <c r="AV310" s="306"/>
      <c r="AW310" s="306"/>
      <c r="AX310" s="308"/>
    </row>
    <row r="311" spans="1:50" ht="24.75" customHeight="1" x14ac:dyDescent="0.15">
      <c r="A311" s="331"/>
      <c r="B311" s="332"/>
      <c r="C311" s="332"/>
      <c r="D311" s="332"/>
      <c r="E311" s="332"/>
      <c r="F311" s="333"/>
      <c r="G311" s="289" t="s">
        <v>731</v>
      </c>
      <c r="H311" s="290"/>
      <c r="I311" s="290"/>
      <c r="J311" s="290"/>
      <c r="K311" s="291"/>
      <c r="L311" s="292" t="s">
        <v>732</v>
      </c>
      <c r="M311" s="293"/>
      <c r="N311" s="293"/>
      <c r="O311" s="293"/>
      <c r="P311" s="293"/>
      <c r="Q311" s="293"/>
      <c r="R311" s="293"/>
      <c r="S311" s="293"/>
      <c r="T311" s="293"/>
      <c r="U311" s="293"/>
      <c r="V311" s="293"/>
      <c r="W311" s="293"/>
      <c r="X311" s="294"/>
      <c r="Y311" s="295">
        <v>3.3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733</v>
      </c>
      <c r="H312" s="290"/>
      <c r="I312" s="290"/>
      <c r="J312" s="290"/>
      <c r="K312" s="291"/>
      <c r="L312" s="292"/>
      <c r="M312" s="293"/>
      <c r="N312" s="293"/>
      <c r="O312" s="293"/>
      <c r="P312" s="293"/>
      <c r="Q312" s="293"/>
      <c r="R312" s="293"/>
      <c r="S312" s="293"/>
      <c r="T312" s="293"/>
      <c r="U312" s="293"/>
      <c r="V312" s="293"/>
      <c r="W312" s="293"/>
      <c r="X312" s="294"/>
      <c r="Y312" s="295">
        <v>0.9</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7.7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3.3</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56.45" customHeight="1" x14ac:dyDescent="0.15">
      <c r="A366" s="245">
        <v>1</v>
      </c>
      <c r="B366" s="245">
        <v>1</v>
      </c>
      <c r="C366" s="267" t="s">
        <v>736</v>
      </c>
      <c r="D366" s="266"/>
      <c r="E366" s="266"/>
      <c r="F366" s="266"/>
      <c r="G366" s="266"/>
      <c r="H366" s="266"/>
      <c r="I366" s="266"/>
      <c r="J366" s="248">
        <v>3010401011971</v>
      </c>
      <c r="K366" s="249"/>
      <c r="L366" s="249"/>
      <c r="M366" s="249"/>
      <c r="N366" s="249"/>
      <c r="O366" s="249"/>
      <c r="P366" s="260" t="s">
        <v>737</v>
      </c>
      <c r="Q366" s="250"/>
      <c r="R366" s="250"/>
      <c r="S366" s="250"/>
      <c r="T366" s="250"/>
      <c r="U366" s="250"/>
      <c r="V366" s="250"/>
      <c r="W366" s="250"/>
      <c r="X366" s="250"/>
      <c r="Y366" s="251">
        <v>7.7</v>
      </c>
      <c r="Z366" s="252"/>
      <c r="AA366" s="252"/>
      <c r="AB366" s="253"/>
      <c r="AC366" s="237" t="s">
        <v>336</v>
      </c>
      <c r="AD366" s="238"/>
      <c r="AE366" s="238"/>
      <c r="AF366" s="238"/>
      <c r="AG366" s="238"/>
      <c r="AH366" s="268">
        <v>2</v>
      </c>
      <c r="AI366" s="269"/>
      <c r="AJ366" s="269"/>
      <c r="AK366" s="269"/>
      <c r="AL366" s="241">
        <v>94.5</v>
      </c>
      <c r="AM366" s="242"/>
      <c r="AN366" s="242"/>
      <c r="AO366" s="243"/>
      <c r="AP366" s="244" t="s">
        <v>738</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739</v>
      </c>
      <c r="D399" s="266"/>
      <c r="E399" s="266"/>
      <c r="F399" s="266"/>
      <c r="G399" s="266"/>
      <c r="H399" s="266"/>
      <c r="I399" s="266"/>
      <c r="J399" s="248"/>
      <c r="K399" s="249"/>
      <c r="L399" s="249"/>
      <c r="M399" s="249"/>
      <c r="N399" s="249"/>
      <c r="O399" s="249"/>
      <c r="P399" s="260" t="s">
        <v>740</v>
      </c>
      <c r="Q399" s="250"/>
      <c r="R399" s="250"/>
      <c r="S399" s="250"/>
      <c r="T399" s="250"/>
      <c r="U399" s="250"/>
      <c r="V399" s="250"/>
      <c r="W399" s="250"/>
      <c r="X399" s="250"/>
      <c r="Y399" s="251">
        <v>3.3</v>
      </c>
      <c r="Z399" s="252"/>
      <c r="AA399" s="252"/>
      <c r="AB399" s="253"/>
      <c r="AC399" s="237" t="s">
        <v>342</v>
      </c>
      <c r="AD399" s="238"/>
      <c r="AE399" s="238"/>
      <c r="AF399" s="238"/>
      <c r="AG399" s="238"/>
      <c r="AH399" s="268" t="s">
        <v>741</v>
      </c>
      <c r="AI399" s="269"/>
      <c r="AJ399" s="269"/>
      <c r="AK399" s="269"/>
      <c r="AL399" s="241" t="s">
        <v>741</v>
      </c>
      <c r="AM399" s="242"/>
      <c r="AN399" s="242"/>
      <c r="AO399" s="243"/>
      <c r="AP399" s="244" t="s">
        <v>738</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738</v>
      </c>
      <c r="F631" s="247"/>
      <c r="G631" s="247"/>
      <c r="H631" s="247"/>
      <c r="I631" s="247"/>
      <c r="J631" s="248"/>
      <c r="K631" s="249"/>
      <c r="L631" s="249"/>
      <c r="M631" s="249"/>
      <c r="N631" s="249"/>
      <c r="O631" s="249"/>
      <c r="P631" s="260" t="s">
        <v>738</v>
      </c>
      <c r="Q631" s="250"/>
      <c r="R631" s="250"/>
      <c r="S631" s="250"/>
      <c r="T631" s="250"/>
      <c r="U631" s="250"/>
      <c r="V631" s="250"/>
      <c r="W631" s="250"/>
      <c r="X631" s="250"/>
      <c r="Y631" s="251" t="s">
        <v>741</v>
      </c>
      <c r="Z631" s="252"/>
      <c r="AA631" s="252"/>
      <c r="AB631" s="253"/>
      <c r="AC631" s="237"/>
      <c r="AD631" s="238"/>
      <c r="AE631" s="238"/>
      <c r="AF631" s="238"/>
      <c r="AG631" s="238"/>
      <c r="AH631" s="239" t="s">
        <v>741</v>
      </c>
      <c r="AI631" s="240"/>
      <c r="AJ631" s="240"/>
      <c r="AK631" s="240"/>
      <c r="AL631" s="241" t="s">
        <v>741</v>
      </c>
      <c r="AM631" s="242"/>
      <c r="AN631" s="242"/>
      <c r="AO631" s="243"/>
      <c r="AP631" s="244" t="s">
        <v>738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32" max="16383" man="1"/>
    <brk id="220" max="16383" man="1"/>
    <brk id="25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725</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686</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725</v>
      </c>
      <c r="M11" s="13" t="str">
        <f t="shared" si="2"/>
        <v>その他の事項経費</v>
      </c>
      <c r="N11" s="13" t="str">
        <f t="shared" si="6"/>
        <v>その他の事項経費</v>
      </c>
      <c r="O11" s="13"/>
      <c r="P11" s="13"/>
      <c r="Q11" s="19"/>
      <c r="T11" s="13"/>
      <c r="W11" s="32" t="s">
        <v>683</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684</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688</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I55" sqref="AI55:AL5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371</v>
      </c>
      <c r="AF2" s="924"/>
      <c r="AG2" s="924"/>
      <c r="AH2" s="128"/>
      <c r="AI2" s="924" t="s">
        <v>467</v>
      </c>
      <c r="AJ2" s="924"/>
      <c r="AK2" s="924"/>
      <c r="AL2" s="128"/>
      <c r="AM2" s="924" t="s">
        <v>468</v>
      </c>
      <c r="AN2" s="924"/>
      <c r="AO2" s="924"/>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2"/>
      <c r="Z3" s="933"/>
      <c r="AA3" s="934"/>
      <c r="AB3" s="938"/>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2"/>
      <c r="I4" s="942"/>
      <c r="J4" s="942"/>
      <c r="K4" s="942"/>
      <c r="L4" s="942"/>
      <c r="M4" s="942"/>
      <c r="N4" s="942"/>
      <c r="O4" s="943"/>
      <c r="P4" s="146"/>
      <c r="Q4" s="654"/>
      <c r="R4" s="654"/>
      <c r="S4" s="654"/>
      <c r="T4" s="654"/>
      <c r="U4" s="654"/>
      <c r="V4" s="654"/>
      <c r="W4" s="654"/>
      <c r="X4" s="655"/>
      <c r="Y4" s="928" t="s">
        <v>12</v>
      </c>
      <c r="Z4" s="929"/>
      <c r="AA4" s="930"/>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7"/>
      <c r="H6" s="948"/>
      <c r="I6" s="948"/>
      <c r="J6" s="948"/>
      <c r="K6" s="948"/>
      <c r="L6" s="948"/>
      <c r="M6" s="948"/>
      <c r="N6" s="948"/>
      <c r="O6" s="949"/>
      <c r="P6" s="657"/>
      <c r="Q6" s="657"/>
      <c r="R6" s="657"/>
      <c r="S6" s="657"/>
      <c r="T6" s="657"/>
      <c r="U6" s="657"/>
      <c r="V6" s="657"/>
      <c r="W6" s="657"/>
      <c r="X6" s="658"/>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343</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371</v>
      </c>
      <c r="AF9" s="924"/>
      <c r="AG9" s="924"/>
      <c r="AH9" s="128"/>
      <c r="AI9" s="924" t="s">
        <v>467</v>
      </c>
      <c r="AJ9" s="924"/>
      <c r="AK9" s="924"/>
      <c r="AL9" s="128"/>
      <c r="AM9" s="924" t="s">
        <v>468</v>
      </c>
      <c r="AN9" s="924"/>
      <c r="AO9" s="924"/>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2"/>
      <c r="Z10" s="933"/>
      <c r="AA10" s="934"/>
      <c r="AB10" s="938"/>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2"/>
      <c r="I11" s="942"/>
      <c r="J11" s="942"/>
      <c r="K11" s="942"/>
      <c r="L11" s="942"/>
      <c r="M11" s="942"/>
      <c r="N11" s="942"/>
      <c r="O11" s="943"/>
      <c r="P11" s="146"/>
      <c r="Q11" s="654"/>
      <c r="R11" s="654"/>
      <c r="S11" s="654"/>
      <c r="T11" s="654"/>
      <c r="U11" s="654"/>
      <c r="V11" s="654"/>
      <c r="W11" s="654"/>
      <c r="X11" s="655"/>
      <c r="Y11" s="928" t="s">
        <v>12</v>
      </c>
      <c r="Z11" s="929"/>
      <c r="AA11" s="930"/>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7"/>
      <c r="Q13" s="657"/>
      <c r="R13" s="657"/>
      <c r="S13" s="657"/>
      <c r="T13" s="657"/>
      <c r="U13" s="657"/>
      <c r="V13" s="657"/>
      <c r="W13" s="657"/>
      <c r="X13" s="658"/>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343</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371</v>
      </c>
      <c r="AF16" s="924"/>
      <c r="AG16" s="924"/>
      <c r="AH16" s="128"/>
      <c r="AI16" s="924" t="s">
        <v>467</v>
      </c>
      <c r="AJ16" s="924"/>
      <c r="AK16" s="924"/>
      <c r="AL16" s="128"/>
      <c r="AM16" s="924" t="s">
        <v>468</v>
      </c>
      <c r="AN16" s="924"/>
      <c r="AO16" s="924"/>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2"/>
      <c r="Z17" s="933"/>
      <c r="AA17" s="934"/>
      <c r="AB17" s="938"/>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2"/>
      <c r="I18" s="942"/>
      <c r="J18" s="942"/>
      <c r="K18" s="942"/>
      <c r="L18" s="942"/>
      <c r="M18" s="942"/>
      <c r="N18" s="942"/>
      <c r="O18" s="943"/>
      <c r="P18" s="146"/>
      <c r="Q18" s="654"/>
      <c r="R18" s="654"/>
      <c r="S18" s="654"/>
      <c r="T18" s="654"/>
      <c r="U18" s="654"/>
      <c r="V18" s="654"/>
      <c r="W18" s="654"/>
      <c r="X18" s="655"/>
      <c r="Y18" s="928" t="s">
        <v>12</v>
      </c>
      <c r="Z18" s="929"/>
      <c r="AA18" s="930"/>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7"/>
      <c r="Q20" s="657"/>
      <c r="R20" s="657"/>
      <c r="S20" s="657"/>
      <c r="T20" s="657"/>
      <c r="U20" s="657"/>
      <c r="V20" s="657"/>
      <c r="W20" s="657"/>
      <c r="X20" s="658"/>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343</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371</v>
      </c>
      <c r="AF23" s="924"/>
      <c r="AG23" s="924"/>
      <c r="AH23" s="128"/>
      <c r="AI23" s="924" t="s">
        <v>467</v>
      </c>
      <c r="AJ23" s="924"/>
      <c r="AK23" s="924"/>
      <c r="AL23" s="128"/>
      <c r="AM23" s="924" t="s">
        <v>468</v>
      </c>
      <c r="AN23" s="924"/>
      <c r="AO23" s="924"/>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2"/>
      <c r="Z24" s="933"/>
      <c r="AA24" s="934"/>
      <c r="AB24" s="938"/>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2"/>
      <c r="I25" s="942"/>
      <c r="J25" s="942"/>
      <c r="K25" s="942"/>
      <c r="L25" s="942"/>
      <c r="M25" s="942"/>
      <c r="N25" s="942"/>
      <c r="O25" s="943"/>
      <c r="P25" s="146"/>
      <c r="Q25" s="654"/>
      <c r="R25" s="654"/>
      <c r="S25" s="654"/>
      <c r="T25" s="654"/>
      <c r="U25" s="654"/>
      <c r="V25" s="654"/>
      <c r="W25" s="654"/>
      <c r="X25" s="655"/>
      <c r="Y25" s="928" t="s">
        <v>12</v>
      </c>
      <c r="Z25" s="929"/>
      <c r="AA25" s="930"/>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7"/>
      <c r="Q27" s="657"/>
      <c r="R27" s="657"/>
      <c r="S27" s="657"/>
      <c r="T27" s="657"/>
      <c r="U27" s="657"/>
      <c r="V27" s="657"/>
      <c r="W27" s="657"/>
      <c r="X27" s="658"/>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343</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371</v>
      </c>
      <c r="AF30" s="924"/>
      <c r="AG30" s="924"/>
      <c r="AH30" s="128"/>
      <c r="AI30" s="924" t="s">
        <v>467</v>
      </c>
      <c r="AJ30" s="924"/>
      <c r="AK30" s="924"/>
      <c r="AL30" s="128"/>
      <c r="AM30" s="924" t="s">
        <v>468</v>
      </c>
      <c r="AN30" s="924"/>
      <c r="AO30" s="924"/>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2"/>
      <c r="Z31" s="933"/>
      <c r="AA31" s="934"/>
      <c r="AB31" s="938"/>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2"/>
      <c r="I32" s="942"/>
      <c r="J32" s="942"/>
      <c r="K32" s="942"/>
      <c r="L32" s="942"/>
      <c r="M32" s="942"/>
      <c r="N32" s="942"/>
      <c r="O32" s="943"/>
      <c r="P32" s="146"/>
      <c r="Q32" s="654"/>
      <c r="R32" s="654"/>
      <c r="S32" s="654"/>
      <c r="T32" s="654"/>
      <c r="U32" s="654"/>
      <c r="V32" s="654"/>
      <c r="W32" s="654"/>
      <c r="X32" s="655"/>
      <c r="Y32" s="928" t="s">
        <v>12</v>
      </c>
      <c r="Z32" s="929"/>
      <c r="AA32" s="930"/>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7"/>
      <c r="Q34" s="657"/>
      <c r="R34" s="657"/>
      <c r="S34" s="657"/>
      <c r="T34" s="657"/>
      <c r="U34" s="657"/>
      <c r="V34" s="657"/>
      <c r="W34" s="657"/>
      <c r="X34" s="658"/>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343</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371</v>
      </c>
      <c r="AF37" s="924"/>
      <c r="AG37" s="924"/>
      <c r="AH37" s="128"/>
      <c r="AI37" s="924" t="s">
        <v>467</v>
      </c>
      <c r="AJ37" s="924"/>
      <c r="AK37" s="924"/>
      <c r="AL37" s="128"/>
      <c r="AM37" s="924" t="s">
        <v>468</v>
      </c>
      <c r="AN37" s="924"/>
      <c r="AO37" s="924"/>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2"/>
      <c r="Z38" s="933"/>
      <c r="AA38" s="934"/>
      <c r="AB38" s="938"/>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2"/>
      <c r="I39" s="942"/>
      <c r="J39" s="942"/>
      <c r="K39" s="942"/>
      <c r="L39" s="942"/>
      <c r="M39" s="942"/>
      <c r="N39" s="942"/>
      <c r="O39" s="943"/>
      <c r="P39" s="146"/>
      <c r="Q39" s="654"/>
      <c r="R39" s="654"/>
      <c r="S39" s="654"/>
      <c r="T39" s="654"/>
      <c r="U39" s="654"/>
      <c r="V39" s="654"/>
      <c r="W39" s="654"/>
      <c r="X39" s="655"/>
      <c r="Y39" s="928" t="s">
        <v>12</v>
      </c>
      <c r="Z39" s="929"/>
      <c r="AA39" s="930"/>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7"/>
      <c r="Q41" s="657"/>
      <c r="R41" s="657"/>
      <c r="S41" s="657"/>
      <c r="T41" s="657"/>
      <c r="U41" s="657"/>
      <c r="V41" s="657"/>
      <c r="W41" s="657"/>
      <c r="X41" s="658"/>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343</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371</v>
      </c>
      <c r="AF44" s="924"/>
      <c r="AG44" s="924"/>
      <c r="AH44" s="128"/>
      <c r="AI44" s="924" t="s">
        <v>467</v>
      </c>
      <c r="AJ44" s="924"/>
      <c r="AK44" s="924"/>
      <c r="AL44" s="128"/>
      <c r="AM44" s="924" t="s">
        <v>468</v>
      </c>
      <c r="AN44" s="924"/>
      <c r="AO44" s="924"/>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2"/>
      <c r="Z45" s="933"/>
      <c r="AA45" s="934"/>
      <c r="AB45" s="938"/>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2"/>
      <c r="I46" s="942"/>
      <c r="J46" s="942"/>
      <c r="K46" s="942"/>
      <c r="L46" s="942"/>
      <c r="M46" s="942"/>
      <c r="N46" s="942"/>
      <c r="O46" s="943"/>
      <c r="P46" s="146"/>
      <c r="Q46" s="654"/>
      <c r="R46" s="654"/>
      <c r="S46" s="654"/>
      <c r="T46" s="654"/>
      <c r="U46" s="654"/>
      <c r="V46" s="654"/>
      <c r="W46" s="654"/>
      <c r="X46" s="655"/>
      <c r="Y46" s="928" t="s">
        <v>12</v>
      </c>
      <c r="Z46" s="929"/>
      <c r="AA46" s="930"/>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7"/>
      <c r="Q48" s="657"/>
      <c r="R48" s="657"/>
      <c r="S48" s="657"/>
      <c r="T48" s="657"/>
      <c r="U48" s="657"/>
      <c r="V48" s="657"/>
      <c r="W48" s="657"/>
      <c r="X48" s="658"/>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343</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371</v>
      </c>
      <c r="AF51" s="924"/>
      <c r="AG51" s="924"/>
      <c r="AH51" s="128"/>
      <c r="AI51" s="924" t="s">
        <v>467</v>
      </c>
      <c r="AJ51" s="924"/>
      <c r="AK51" s="924"/>
      <c r="AL51" s="128"/>
      <c r="AM51" s="924" t="s">
        <v>468</v>
      </c>
      <c r="AN51" s="924"/>
      <c r="AO51" s="924"/>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2"/>
      <c r="Z52" s="933"/>
      <c r="AA52" s="934"/>
      <c r="AB52" s="938"/>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2"/>
      <c r="I53" s="942"/>
      <c r="J53" s="942"/>
      <c r="K53" s="942"/>
      <c r="L53" s="942"/>
      <c r="M53" s="942"/>
      <c r="N53" s="942"/>
      <c r="O53" s="943"/>
      <c r="P53" s="146"/>
      <c r="Q53" s="654"/>
      <c r="R53" s="654"/>
      <c r="S53" s="654"/>
      <c r="T53" s="654"/>
      <c r="U53" s="654"/>
      <c r="V53" s="654"/>
      <c r="W53" s="654"/>
      <c r="X53" s="655"/>
      <c r="Y53" s="928" t="s">
        <v>12</v>
      </c>
      <c r="Z53" s="929"/>
      <c r="AA53" s="930"/>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7"/>
      <c r="Q55" s="657"/>
      <c r="R55" s="657"/>
      <c r="S55" s="657"/>
      <c r="T55" s="657"/>
      <c r="U55" s="657"/>
      <c r="V55" s="657"/>
      <c r="W55" s="657"/>
      <c r="X55" s="658"/>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343</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371</v>
      </c>
      <c r="AF58" s="924"/>
      <c r="AG58" s="924"/>
      <c r="AH58" s="128"/>
      <c r="AI58" s="924" t="s">
        <v>467</v>
      </c>
      <c r="AJ58" s="924"/>
      <c r="AK58" s="924"/>
      <c r="AL58" s="128"/>
      <c r="AM58" s="924" t="s">
        <v>468</v>
      </c>
      <c r="AN58" s="924"/>
      <c r="AO58" s="924"/>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2"/>
      <c r="Z59" s="933"/>
      <c r="AA59" s="934"/>
      <c r="AB59" s="938"/>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2"/>
      <c r="I60" s="942"/>
      <c r="J60" s="942"/>
      <c r="K60" s="942"/>
      <c r="L60" s="942"/>
      <c r="M60" s="942"/>
      <c r="N60" s="942"/>
      <c r="O60" s="943"/>
      <c r="P60" s="146"/>
      <c r="Q60" s="654"/>
      <c r="R60" s="654"/>
      <c r="S60" s="654"/>
      <c r="T60" s="654"/>
      <c r="U60" s="654"/>
      <c r="V60" s="654"/>
      <c r="W60" s="654"/>
      <c r="X60" s="655"/>
      <c r="Y60" s="928" t="s">
        <v>12</v>
      </c>
      <c r="Z60" s="929"/>
      <c r="AA60" s="930"/>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7"/>
      <c r="Q62" s="657"/>
      <c r="R62" s="657"/>
      <c r="S62" s="657"/>
      <c r="T62" s="657"/>
      <c r="U62" s="657"/>
      <c r="V62" s="657"/>
      <c r="W62" s="657"/>
      <c r="X62" s="658"/>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343</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371</v>
      </c>
      <c r="AF65" s="924"/>
      <c r="AG65" s="924"/>
      <c r="AH65" s="128"/>
      <c r="AI65" s="924" t="s">
        <v>467</v>
      </c>
      <c r="AJ65" s="924"/>
      <c r="AK65" s="924"/>
      <c r="AL65" s="128"/>
      <c r="AM65" s="924" t="s">
        <v>468</v>
      </c>
      <c r="AN65" s="924"/>
      <c r="AO65" s="924"/>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2"/>
      <c r="Z66" s="933"/>
      <c r="AA66" s="934"/>
      <c r="AB66" s="938"/>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2"/>
      <c r="I67" s="942"/>
      <c r="J67" s="942"/>
      <c r="K67" s="942"/>
      <c r="L67" s="942"/>
      <c r="M67" s="942"/>
      <c r="N67" s="942"/>
      <c r="O67" s="943"/>
      <c r="P67" s="146"/>
      <c r="Q67" s="654"/>
      <c r="R67" s="654"/>
      <c r="S67" s="654"/>
      <c r="T67" s="654"/>
      <c r="U67" s="654"/>
      <c r="V67" s="654"/>
      <c r="W67" s="654"/>
      <c r="X67" s="655"/>
      <c r="Y67" s="928" t="s">
        <v>12</v>
      </c>
      <c r="Z67" s="929"/>
      <c r="AA67" s="930"/>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7"/>
      <c r="Q69" s="657"/>
      <c r="R69" s="657"/>
      <c r="S69" s="657"/>
      <c r="T69" s="657"/>
      <c r="U69" s="657"/>
      <c r="V69" s="657"/>
      <c r="W69" s="657"/>
      <c r="X69" s="658"/>
      <c r="Y69" s="190" t="s">
        <v>13</v>
      </c>
      <c r="Z69" s="925"/>
      <c r="AA69" s="926"/>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343</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堅田 薫(katata-kaoru)</cp:lastModifiedBy>
  <cp:lastPrinted>2022-03-22T09:36:04Z</cp:lastPrinted>
  <dcterms:created xsi:type="dcterms:W3CDTF">2012-03-13T00:50:25Z</dcterms:created>
  <dcterms:modified xsi:type="dcterms:W3CDTF">2022-09-01T04:25:47Z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