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8 医薬\"/>
    </mc:Choice>
  </mc:AlternateContent>
  <bookViews>
    <workbookView xWindow="30540"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37" i="11"/>
  <c r="AY336" i="11"/>
  <c r="AY321" i="11"/>
  <c r="AY332" i="11" s="1"/>
  <c r="AY398" i="11" l="1"/>
  <c r="AY325" i="11"/>
  <c r="AY329" i="11"/>
  <c r="AY333" i="11"/>
  <c r="AY322" i="11"/>
  <c r="AY326" i="11"/>
  <c r="AY330" i="11"/>
  <c r="AY323" i="11"/>
  <c r="AY327" i="11"/>
  <c r="AY331" i="11"/>
  <c r="AY324" i="11"/>
  <c r="AY328" i="11"/>
  <c r="AY338" i="11"/>
  <c r="AY340"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5" i="11" s="1"/>
  <c r="AY132" i="11"/>
  <c r="AY139" i="11"/>
  <c r="AY142" i="11" s="1"/>
  <c r="AY166" i="11"/>
  <c r="AY161" i="11"/>
  <c r="AY162" i="11" s="1"/>
  <c r="AY156" i="11"/>
  <c r="AY158" i="11" s="1"/>
  <c r="AY153" i="11"/>
  <c r="AY146" i="11"/>
  <c r="AY150" i="11" s="1"/>
  <c r="AY127" i="11"/>
  <c r="AY130" i="11" s="1"/>
  <c r="AY125" i="11"/>
  <c r="AY124" i="11"/>
  <c r="AY123" i="11"/>
  <c r="AY122" i="11"/>
  <c r="AY126" i="11" s="1"/>
  <c r="AY119" i="11"/>
  <c r="AY115" i="11"/>
  <c r="AY112" i="11"/>
  <c r="AY118" i="11" s="1"/>
  <c r="AY101" i="11"/>
  <c r="AY99" i="11"/>
  <c r="AY100" i="11" s="1"/>
  <c r="AY98" i="11"/>
  <c r="AY102" i="11"/>
  <c r="AY104" i="11" s="1"/>
  <c r="AY143" i="11" l="1"/>
  <c r="AY116" i="11"/>
  <c r="AY128" i="11"/>
  <c r="AY163" i="11"/>
  <c r="AY144" i="11"/>
  <c r="AY134" i="11"/>
  <c r="AY198" i="11"/>
  <c r="AY113" i="11"/>
  <c r="AY121" i="11"/>
  <c r="AY129" i="11"/>
  <c r="AY151" i="11"/>
  <c r="AY155" i="11"/>
  <c r="AY164" i="11"/>
  <c r="AY212" i="11"/>
  <c r="AY131" i="11"/>
  <c r="AY120" i="11"/>
  <c r="AY154" i="11"/>
  <c r="AY140" i="11"/>
  <c r="AY117" i="11"/>
  <c r="AY141" i="11"/>
  <c r="AY145" i="11"/>
  <c r="AY177" i="11"/>
  <c r="AY204"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5" i="11"/>
  <c r="AY94" i="11"/>
  <c r="AY93" i="11"/>
  <c r="AY97" i="11" s="1"/>
  <c r="AY91" i="11"/>
  <c r="AY90" i="11"/>
  <c r="AY89" i="11"/>
  <c r="AY88" i="11"/>
  <c r="AY92" i="11" s="1"/>
  <c r="AY78" i="11"/>
  <c r="AY85" i="11" s="1"/>
  <c r="AY44" i="11"/>
  <c r="AY52" i="11" s="1"/>
  <c r="AY83" i="11" l="1"/>
  <c r="AY87" i="11"/>
  <c r="AY80" i="11"/>
  <c r="AY84" i="11"/>
  <c r="AY96" i="11"/>
  <c r="AY82" i="11"/>
  <c r="AY86" i="11"/>
  <c r="AY79" i="11"/>
  <c r="AY81"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<sst xmlns="http://schemas.openxmlformats.org/spreadsheetml/2006/main" count="2062" uniqueCount="767">
  <si>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</si>
  <si>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</si>
  <si>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</si>
  <si>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</si>
  <si>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</si>
  <si>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</si>
  <si>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</si>
  <si>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</si>
  <si>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</si>
  <si>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</si>
  <si>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</si>
  <si>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</si>
  <si>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</si>
  <si>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</si>
  <si>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</si>
  <si>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</si>
  <si>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</si>
  <si>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</si>
  <si>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</si>
  <si>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</si>
  <si>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</si>
  <si>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</si>
  <si>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</si>
  <si>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</si>
  <si>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</si>
  <si>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</si>
  <si>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</si>
  <si>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</si>
  <si>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</si>
  <si>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</si>
  <si>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</si>
  <si>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</si>
  <si>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</si>
  <si>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</si>
  <si>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</si>
  <si>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</si>
  <si>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</si>
  <si>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</si>
  <si>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</si>
  <si>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</si>
  <si>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</si>
  <si>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</si>
  <si>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</si>
  <si>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</si>
  <si>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</si>
  <si>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</si>
  <si>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</si>
  <si>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</si>
  <si>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</si>
  <si>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</si>
  <si>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</si>
  <si>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</si>
  <si>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</si>
  <si>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</si>
  <si>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</si>
  <si>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</si>
  <si>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</si>
  <si>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</si>
  <si>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</si>
  <si>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</si>
  <si>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</si>
  <si>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</si>
  <si>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</si>
  <si>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</si>
  <si>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</si>
  <si>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</si>
  <si>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</si>
  <si>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</si>
  <si>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</si>
  <si>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</si>
  <si>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</si>
  <si>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</si>
  <si>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</si>
  <si>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</si>
  <si>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</si>
  <si>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</si>
  <si>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</si>
  <si>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</si>
  <si>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</si>
  <si>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</si>
  <si>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</si>
  <si>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</si>
  <si>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</si>
  <si>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</si>
  <si>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</si>
  <si>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</si>
  <si>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</si>
  <si>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</si>
  <si>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</si>
  <si>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</si>
  <si>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</si>
  <si>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</si>
  <si>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</si>
  <si>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</si>
  <si>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</si>
  <si>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</si>
  <si>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</si>
  <si>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</si>
  <si>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</si>
  <si>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</si>
  <si>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</si>
  <si>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</si>
  <si>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</si>
  <si>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</si>
  <si>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</si>
  <si>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</si>
  <si>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</si>
  <si>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</si>
  <si>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</si>
  <si>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</si>
  <si>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</si>
  <si>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</si>
  <si>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</si>
  <si>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</si>
  <si>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</si>
  <si>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</si>
  <si>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</si>
  <si>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</si>
  <si>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</si>
  <si>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</si>
  <si>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</si>
  <si>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</si>
  <si>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</si>
  <si>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</si>
  <si>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</si>
  <si>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</si>
  <si>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</si>
  <si>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</si>
  <si>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</si>
  <si>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</si>
  <si>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</si>
  <si>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</si>
  <si>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</si>
  <si>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</si>
  <si>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</si>
  <si>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</si>
  <si>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</si>
  <si>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</si>
  <si>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</si>
  <si>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</si>
  <si>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</si>
  <si>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</si>
  <si>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</si>
  <si>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</si>
  <si>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</si>
  <si>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</si>
  <si>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</si>
  <si>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</si>
  <si>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</si>
  <si>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</si>
  <si>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</si>
  <si>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</si>
  <si>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</si>
  <si>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</si>
  <si>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</si>
  <si>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</si>
  <si>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</si>
  <si>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</si>
  <si>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</si>
  <si>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</si>
  <si>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</si>
  <si>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</si>
  <si>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</si>
  <si>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</si>
  <si>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</si>
  <si>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</si>
  <si>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</si>
  <si>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</si>
  <si>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</si>
  <si>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</si>
  <si>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</si>
  <si>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</si>
  <si>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</si>
  <si>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</si>
  <si>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</si>
  <si>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</si>
  <si>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</si>
  <si>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</si>
  <si>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</si>
  <si>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</si>
  <si>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</si>
  <si>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</si>
  <si>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</si>
  <si>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</si>
  <si>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</si>
  <si>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</si>
  <si>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</si>
  <si>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</si>
  <si>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</si>
  <si>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</si>
  <si>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</si>
  <si>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</si>
  <si>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</si>
  <si>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</si>
  <si>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</si>
  <si>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</si>
  <si>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</si>
  <si>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</si>
  <si>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</si>
  <si>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</si>
  <si>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</si>
  <si>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</si>
  <si>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</si>
  <si>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</si>
  <si>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</si>
  <si>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</si>
  <si>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</si>
  <si>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</si>
  <si>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</si>
  <si>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</si>
  <si>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</si>
  <si>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</si>
  <si>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</si>
  <si>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</si>
  <si>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</si>
  <si>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</si>
  <si>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</si>
  <si>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</si>
  <si>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</si>
  <si>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</si>
  <si>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</si>
  <si>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</si>
  <si>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</si>
  <si>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</si>
  <si>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</si>
  <si>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</si>
  <si>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</si>
  <si>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</si>
  <si>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</si>
  <si>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</si>
  <si>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</si>
  <si>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</si>
  <si>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</si>
  <si>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</si>
  <si>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</si>
  <si>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</si>
  <si>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</si>
  <si>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</si>
  <si>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</si>
  <si>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</si>
  <si>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</si>
  <si>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</si>
  <si>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</si>
  <si>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</si>
  <si>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</si>
  <si>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</si>
  <si>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</si>
  <si>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</si>
  <si>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</si>
  <si>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</si>
  <si>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</si>
  <si>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</si>
  <si>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</si>
  <si>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</si>
  <si>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</si>
  <si>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</si>
  <si>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</si>
  <si>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</si>
  <si>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</si>
  <si>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</si>
  <si>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</si>
  <si>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</si>
  <si>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</si>
  <si>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</si>
  <si>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</si>
  <si>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</si>
  <si>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</si>
  <si>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</si>
  <si>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</si>
  <si>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</si>
  <si>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</si>
  <si>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</si>
  <si>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</si>
  <si>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</si>
  <si>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</si>
  <si>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</si>
  <si>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</si>
  <si>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</si>
  <si>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</si>
  <si>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</si>
  <si>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</si>
  <si>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</si>
  <si>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</si>
  <si>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</si>
  <si>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</si>
  <si>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</si>
  <si>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</si>
  <si>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</si>
  <si>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</si>
  <si>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</si>
  <si>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</si>
  <si>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</si>
  <si>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</si>
  <si>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</si>
  <si>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</si>
  <si>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</si>
  <si>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</si>
  <si>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</si>
  <si>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</si>
  <si>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</si>
  <si>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</si>
  <si>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</si>
  <si>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</si>
  <si>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</si>
  <si>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</si>
  <si>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</si>
  <si>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</si>
  <si>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</si>
  <si>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</si>
  <si>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</si>
  <si>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</si>
  <si>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</si>
  <si>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</si>
  <si>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</si>
  <si>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</si>
  <si>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</si>
  <si>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</si>
  <si>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</si>
  <si>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</si>
  <si>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</si>
  <si>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</si>
  <si>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</si>
  <si>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</si>
  <si>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</si>
  <si>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</si>
  <si>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</si>
  <si>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</si>
  <si>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</si>
  <si>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</si>
  <si>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</si>
  <si>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</si>
  <si>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</si>
  <si>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</si>
  <si>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</si>
  <si>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</si>
  <si>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</si>
  <si>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</si>
  <si>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</si>
  <si>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</si>
  <si>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</si>
  <si>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</si>
  <si>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</si>
  <si>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</si>
  <si>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</si>
  <si>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</si>
  <si>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</si>
  <si>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</si>
  <si>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</si>
  <si>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</si>
  <si>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</si>
  <si>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</si>
  <si>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</si>
  <si>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</si>
  <si>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</si>
  <si>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</si>
  <si>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</si>
  <si>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</si>
  <si>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</si>
  <si>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</si>
  <si>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</si>
  <si>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</si>
  <si>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</si>
  <si>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</si>
  <si>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</si>
  <si>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</si>
  <si>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</si>
  <si>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</si>
  <si>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</si>
  <si>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</si>
  <si>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</si>
  <si>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</si>
  <si>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</si>
  <si>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</si>
  <si>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</si>
  <si>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</si>
  <si>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</si>
  <si>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</si>
  <si>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</si>
  <si>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</si>
  <si>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</si>
  <si>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</si>
  <si>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</si>
  <si>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</si>
  <si>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</si>
  <si>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</si>
  <si>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</si>
  <si>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</si>
  <si>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</si>
  <si>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</si>
  <si>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</si>
  <si>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</si>
  <si>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</si>
  <si>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</si>
  <si>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</si>
  <si>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</si>
  <si>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</si>
  <si>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</si>
  <si>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</si>
  <si>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</si>
  <si>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</si>
  <si>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</si>
  <si>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</si>
  <si>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</si>
  <si>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</si>
  <si>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</si>
  <si>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</si>
  <si>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</si>
  <si>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</si>
  <si>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</si>
  <si>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</si>
  <si>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</si>
  <si>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</si>
  <si>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</si>
  <si>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</si>
  <si>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</si>
  <si>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</si>
  <si>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</si>
  <si>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</si>
  <si>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</si>
  <si>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</si>
  <si>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</si>
  <si>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</si>
  <si>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</si>
  <si>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</si>
  <si>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</si>
  <si>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</si>
  <si>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</si>
  <si>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</si>
  <si>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</si>
  <si>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</si>
  <si>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</si>
  <si>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</si>
  <si>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</si>
  <si>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</si>
  <si>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</si>
  <si>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</si>
  <si>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</si>
  <si>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</si>
  <si>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</si>
  <si>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</si>
  <si>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</si>
  <si>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</si>
  <si>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</si>
  <si>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</si>
  <si>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</si>
  <si>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</si>
  <si>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</si>
  <si>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</si>
  <si>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</si>
  <si>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</si>
  <si>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</si>
  <si>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</si>
  <si>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</si>
  <si>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</si>
  <si>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</si>
  <si>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</si>
  <si>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</si>
  <si>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</si>
  <si>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</si>
  <si>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</si>
  <si>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</si>
  <si>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</si>
  <si>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</si>
  <si>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</si>
  <si>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</si>
  <si>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</si>
  <si>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</si>
  <si>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</si>
  <si>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</si>
  <si>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</si>
  <si>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</si>
  <si>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</si>
  <si>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</si>
  <si>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</si>
  <si>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</si>
  <si>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</si>
  <si>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</si>
  <si>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</si>
  <si>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</si>
  <si>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</si>
  <si>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</si>
  <si>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</si>
  <si>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</si>
  <si>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</si>
  <si>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</si>
  <si>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</si>
  <si>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</si>
  <si>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</si>
  <si>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</si>
  <si>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</si>
  <si>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</si>
  <si>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</si>
  <si>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</si>
  <si>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</si>
  <si>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</si>
  <si>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</si>
  <si>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</si>
  <si>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</si>
  <si>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</si>
  <si>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</si>
  <si>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</si>
  <si>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</si>
  <si>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</si>
  <si>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</si>
  <si>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</si>
  <si>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</si>
  <si>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</si>
  <si>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</si>
  <si>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</si>
  <si>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</si>
  <si>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</si>
  <si>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</si>
  <si>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</si>
  <si>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</si>
  <si>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</si>
  <si>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</si>
  <si>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</si>
  <si>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</si>
  <si>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</si>
  <si>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</si>
  <si>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</si>
  <si>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</si>
  <si>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</si>
  <si>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</si>
  <si>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</si>
  <si>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</si>
  <si>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</si>
  <si>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</si>
  <si>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</si>
  <si>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</si>
  <si>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</si>
  <si>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</si>
  <si>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</si>
  <si>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</si>
  <si>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</si>
  <si>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</si>
  <si>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</si>
  <si>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</si>
  <si>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</si>
  <si>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</si>
  <si>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</si>
  <si>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</si>
  <si>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</si>
  <si>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</si>
  <si>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</si>
  <si>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</si>
  <si>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</si>
  <si>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</si>
  <si>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</si>
  <si>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</si>
  <si>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</si>
  <si>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</si>
  <si>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</si>
  <si>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</si>
  <si>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</si>
  <si>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</si>
  <si>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</si>
  <si>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</si>
  <si>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</si>
  <si>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</si>
  <si>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</si>
  <si>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</si>
  <si>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</si>
  <si>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</si>
  <si>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</si>
  <si>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</si>
  <si>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</si>
  <si>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</si>
  <si>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</si>
  <si>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</si>
  <si>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</si>
  <si>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</si>
  <si>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</si>
  <si>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</si>
  <si>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</si>
  <si>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</si>
  <si>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</si>
  <si>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</si>
  <si>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</si>
  <si>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</si>
  <si>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</si>
  <si>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</si>
  <si>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</si>
  <si>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</si>
  <si>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</si>
  <si>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</si>
  <si>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</si>
  <si>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</si>
  <si>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</si>
  <si>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</si>
  <si>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</si>
  <si>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</si>
  <si>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</si>
  <si>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</si>
  <si>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</si>
  <si>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</si>
  <si>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</si>
  <si>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</si>
  <si>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</si>
  <si>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</si>
  <si>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</si>
  <si>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</si>
  <si>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</si>
  <si>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</si>
  <si>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</si>
  <si>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</si>
  <si>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</si>
  <si>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</si>
  <si>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</si>
  <si>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</si>
  <si>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</si>
  <si>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</si>
  <si>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</si>
  <si>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</si>
  <si>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</si>
  <si>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</si>
  <si>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</si>
  <si>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</si>
  <si>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</si>
  <si>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</si>
  <si>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</si>
  <si>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</si>
  <si>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</si>
  <si>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</si>
  <si>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</si>
  <si>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</si>
  <si>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</si>
  <si>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</si>
  <si>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</si>
  <si>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</si>
  <si>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</si>
  <si>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</si>
  <si>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</si>
  <si>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</si>
  <si>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</si>
  <si>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</si>
  <si>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</si>
  <si>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</si>
  <si>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</si>
  <si>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</si>
  <si>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</si>
  <si>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</si>
  <si>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</si>
  <si>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</si>
  <si>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</si>
  <si>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</si>
  <si>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</si>
  <si>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</si>
  <si>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</si>
  <si>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</si>
  <si>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</si>
  <si>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</si>
  <si>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</si>
  <si>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</si>
  <si>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</si>
  <si>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</si>
  <si>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</si>
  <si>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</si>
  <si>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</si>
  <si>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</si>
  <si>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</si>
  <si>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</si>
  <si>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</si>
  <si>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</si>
  <si>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</si>
  <si>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</si>
  <si>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</si>
  <si>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</si>
  <si>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</si>
  <si>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</si>
  <si>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</si>
  <si>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</si>
  <si>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</si>
  <si>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</si>
  <si>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</si>
  <si>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</si>
  <si>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</si>
  <si>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</si>
  <si>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</si>
  <si>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</si>
  <si>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</si>
  <si>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</si>
  <si>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</si>
  <si>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</si>
  <si>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</si>
  <si>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</si>
  <si>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</si>
  <si>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</si>
  <si>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</si>
  <si>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</si>
  <si>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</si>
  <si>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</si>
  <si>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</si>
  <si>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医薬・生活衛生局</t>
  </si>
  <si>
    <t>課長　中井　清人</t>
  </si>
  <si>
    <t>平成17年度</t>
  </si>
  <si>
    <t>終了予定なし</t>
  </si>
  <si>
    <t>医薬安全対策課</t>
  </si>
  <si>
    <t>-</t>
  </si>
  <si>
    <t>製造販売業許可に際してのＧＶＰ適合性調査及び指導業務を円滑に実施するため、また、都道府県間の指導内容の平準化を図るために、製造販売業者における実際の事例を使用した複数の都道府県薬事監視員合同による模擬査察研修を実施する。</t>
  </si>
  <si>
    <t>検定検査事務等委託費</t>
  </si>
  <si>
    <t>医薬品審査等業務庁費</t>
  </si>
  <si>
    <t>職員旅費</t>
  </si>
  <si>
    <t>GVP模擬査察研修受講者実績</t>
  </si>
  <si>
    <t>人</t>
  </si>
  <si>
    <t>回</t>
  </si>
  <si>
    <t>X:「GVP模擬査察に係る支出額
（検定検査事務等委託費、職員旅費）」（千円）
/Y;「GVP模擬査察共同実施回数」（回数）</t>
    <phoneticPr fontId="5"/>
  </si>
  <si>
    <t>千円</t>
  </si>
  <si>
    <t>　　X/Y</t>
    <phoneticPr fontId="5"/>
  </si>
  <si>
    <t>2,786/4</t>
  </si>
  <si>
    <t>0</t>
  </si>
  <si>
    <t>／　</t>
    <phoneticPr fontId="5"/>
  </si>
  <si>
    <t>189</t>
  </si>
  <si>
    <t>158</t>
  </si>
  <si>
    <t>184</t>
  </si>
  <si>
    <t>198</t>
  </si>
  <si>
    <t>207</t>
  </si>
  <si>
    <t>210</t>
  </si>
  <si>
    <t>221</t>
  </si>
  <si>
    <t>○</t>
  </si>
  <si>
    <t>GVP模擬査察研修実施回数</t>
    <phoneticPr fontId="5"/>
  </si>
  <si>
    <t>各都道府県における査察の質を均一化するための模擬査察研修が開催できている</t>
    <rPh sb="0" eb="1">
      <t>カク</t>
    </rPh>
    <rPh sb="1" eb="5">
      <t>トドウフケン</t>
    </rPh>
    <rPh sb="9" eb="11">
      <t>ササツ</t>
    </rPh>
    <rPh sb="12" eb="13">
      <t>シツ</t>
    </rPh>
    <rPh sb="14" eb="17">
      <t>キンイツカ</t>
    </rPh>
    <rPh sb="22" eb="24">
      <t>モギ</t>
    </rPh>
    <rPh sb="24" eb="26">
      <t>ササツ</t>
    </rPh>
    <rPh sb="26" eb="28">
      <t>ケンシュウ</t>
    </rPh>
    <rPh sb="29" eb="31">
      <t>カイサイ</t>
    </rPh>
    <phoneticPr fontId="5"/>
  </si>
  <si>
    <t>各都道府県における査察の質を均一化するため、各都道府県の薬事監視員が模擬査察に参加している</t>
    <rPh sb="28" eb="30">
      <t>ヤクジ</t>
    </rPh>
    <rPh sb="30" eb="33">
      <t>カンシイン</t>
    </rPh>
    <rPh sb="34" eb="36">
      <t>モギ</t>
    </rPh>
    <rPh sb="36" eb="38">
      <t>ササツ</t>
    </rPh>
    <rPh sb="39" eb="41">
      <t>サンカ</t>
    </rPh>
    <phoneticPr fontId="5"/>
  </si>
  <si>
    <t>製造販売業者において、複数の薬事監視員（都道府県において、現にGVPに係る査察指導等業務に携わっている者）が合同で模擬査察に参加し、実施結果について意見交換等を行うことで、査察技術の向上を図る。</t>
    <rPh sb="0" eb="2">
      <t>セイゾウ</t>
    </rPh>
    <rPh sb="2" eb="4">
      <t>ハンバイ</t>
    </rPh>
    <rPh sb="4" eb="6">
      <t>ギョウシャ</t>
    </rPh>
    <rPh sb="11" eb="13">
      <t>フクスウ</t>
    </rPh>
    <rPh sb="14" eb="16">
      <t>ヤクジ</t>
    </rPh>
    <rPh sb="16" eb="19">
      <t>カンシイン</t>
    </rPh>
    <rPh sb="20" eb="24">
      <t>トドウフケン</t>
    </rPh>
    <rPh sb="29" eb="30">
      <t>ゲン</t>
    </rPh>
    <rPh sb="35" eb="36">
      <t>カカ</t>
    </rPh>
    <rPh sb="37" eb="39">
      <t>ササツ</t>
    </rPh>
    <rPh sb="39" eb="41">
      <t>シドウ</t>
    </rPh>
    <rPh sb="41" eb="42">
      <t>トウ</t>
    </rPh>
    <rPh sb="42" eb="44">
      <t>ギョウム</t>
    </rPh>
    <rPh sb="45" eb="46">
      <t>タズサ</t>
    </rPh>
    <rPh sb="51" eb="52">
      <t>モノ</t>
    </rPh>
    <rPh sb="54" eb="56">
      <t>ゴウドウ</t>
    </rPh>
    <rPh sb="57" eb="59">
      <t>モギ</t>
    </rPh>
    <rPh sb="59" eb="61">
      <t>ササツ</t>
    </rPh>
    <rPh sb="62" eb="64">
      <t>サンカ</t>
    </rPh>
    <rPh sb="66" eb="68">
      <t>ジッシ</t>
    </rPh>
    <rPh sb="68" eb="70">
      <t>ケッカ</t>
    </rPh>
    <rPh sb="74" eb="76">
      <t>イケン</t>
    </rPh>
    <rPh sb="76" eb="78">
      <t>コウカン</t>
    </rPh>
    <rPh sb="78" eb="79">
      <t>トウ</t>
    </rPh>
    <rPh sb="80" eb="81">
      <t>オコナ</t>
    </rPh>
    <rPh sb="86" eb="88">
      <t>ササツ</t>
    </rPh>
    <rPh sb="88" eb="90">
      <t>ギジュツ</t>
    </rPh>
    <rPh sb="91" eb="93">
      <t>コウジョウ</t>
    </rPh>
    <rPh sb="94" eb="95">
      <t>ハカ</t>
    </rPh>
    <phoneticPr fontId="5"/>
  </si>
  <si>
    <t>　GVP模擬査察研修について、令和３年度は、引き続き、新型コロナウイルス感染症の影響により、各都道府県から薬事監視員が集合する形式での研修について受入れ可能な都道府県が確保できなかったことから、実施できなかった。</t>
    <rPh sb="15" eb="17">
      <t>レイワ</t>
    </rPh>
    <rPh sb="18" eb="19">
      <t>ネン</t>
    </rPh>
    <rPh sb="19" eb="20">
      <t>ド</t>
    </rPh>
    <rPh sb="22" eb="23">
      <t>ヒ</t>
    </rPh>
    <rPh sb="24" eb="25">
      <t>ツヅ</t>
    </rPh>
    <rPh sb="27" eb="29">
      <t>シンガタ</t>
    </rPh>
    <rPh sb="36" eb="39">
      <t>カンセンショウ</t>
    </rPh>
    <rPh sb="53" eb="55">
      <t>ヤクジ</t>
    </rPh>
    <rPh sb="67" eb="69">
      <t>ケンシュウ</t>
    </rPh>
    <rPh sb="73" eb="75">
      <t>ウケイレ</t>
    </rPh>
    <rPh sb="76" eb="78">
      <t>カノウ</t>
    </rPh>
    <rPh sb="79" eb="83">
      <t>トドウフケン</t>
    </rPh>
    <rPh sb="84" eb="86">
      <t>カクホ</t>
    </rPh>
    <rPh sb="97" eb="99">
      <t>ジッシ</t>
    </rPh>
    <phoneticPr fontId="5"/>
  </si>
  <si>
    <t>　GVP模擬査察研修については、各都道府県における査察の質の均一化を目的とし、薬事監視員同士がお互いのノウハウを体得し研鑽し合う非常に貴重かつ有意義な機会であり、令和４年度は全都道府県が参加したいとの意向を示していることから、感染拡大防止に配慮しつつ開催できるよう調整を進める。</t>
    <rPh sb="16" eb="17">
      <t>カク</t>
    </rPh>
    <rPh sb="25" eb="27">
      <t>ササツ</t>
    </rPh>
    <rPh sb="28" eb="29">
      <t>シツ</t>
    </rPh>
    <rPh sb="30" eb="33">
      <t>キンイツカ</t>
    </rPh>
    <rPh sb="34" eb="36">
      <t>モクテキ</t>
    </rPh>
    <rPh sb="81" eb="83">
      <t>レイワ</t>
    </rPh>
    <rPh sb="84" eb="86">
      <t>ネンド</t>
    </rPh>
    <rPh sb="113" eb="115">
      <t>カンセン</t>
    </rPh>
    <rPh sb="115" eb="117">
      <t>カクダイ</t>
    </rPh>
    <rPh sb="117" eb="119">
      <t>ボウシ</t>
    </rPh>
    <rPh sb="120" eb="122">
      <t>ハイリョ</t>
    </rPh>
    <rPh sb="125" eb="127">
      <t>カイサイ</t>
    </rPh>
    <rPh sb="132" eb="134">
      <t>チョウセイ</t>
    </rPh>
    <rPh sb="135" eb="136">
      <t>スス</t>
    </rPh>
    <phoneticPr fontId="5"/>
  </si>
  <si>
    <t>-</t>
    <phoneticPr fontId="5"/>
  </si>
  <si>
    <t>0</t>
    <phoneticPr fontId="5"/>
  </si>
  <si>
    <t>3417/4</t>
    <phoneticPr fontId="5"/>
  </si>
  <si>
    <t>品質・有効性・安全性の高い医薬品・医療機器・再生医療等製品を国民が適切に利用できるようにすること（Ⅰ-6）</t>
    <phoneticPr fontId="5"/>
  </si>
  <si>
    <t>医薬品等の品質確保の徹底を図るとともに、医薬品等の安全対策等を推進すること（Ⅰ-6-2）</t>
    <phoneticPr fontId="5"/>
  </si>
  <si>
    <t>https://www.mhlw.go.jp/wp/seisaku/hyouka/dl/r03_jizenbunseki/I-6-2.pdf</t>
    <phoneticPr fontId="5"/>
  </si>
  <si>
    <t>P4</t>
    <phoneticPr fontId="5"/>
  </si>
  <si>
    <t>医薬品の製造販売後管理基準適合性調査及び指導業務は、国民や社会のニーズを的確に反映している。</t>
    <rPh sb="0" eb="3">
      <t>イヤクヒン</t>
    </rPh>
    <rPh sb="4" eb="6">
      <t>セイゾウ</t>
    </rPh>
    <rPh sb="6" eb="8">
      <t>ハンバイ</t>
    </rPh>
    <rPh sb="8" eb="9">
      <t>ゴ</t>
    </rPh>
    <rPh sb="9" eb="11">
      <t>カンリ</t>
    </rPh>
    <rPh sb="11" eb="13">
      <t>キジュン</t>
    </rPh>
    <rPh sb="13" eb="16">
      <t>テキゴウセイ</t>
    </rPh>
    <rPh sb="16" eb="18">
      <t>チョウサ</t>
    </rPh>
    <rPh sb="18" eb="19">
      <t>オヨ</t>
    </rPh>
    <rPh sb="20" eb="22">
      <t>シドウ</t>
    </rPh>
    <rPh sb="22" eb="24">
      <t>ギョウム</t>
    </rPh>
    <phoneticPr fontId="5"/>
  </si>
  <si>
    <t>医薬品の製造販売後管理基準適合性調査及び指導業務は国民にとって必要であり、統一的に行うべき事業であることから、国費を投入して実施すべき事業である。</t>
    <rPh sb="0" eb="3">
      <t>イヤクヒン</t>
    </rPh>
    <rPh sb="4" eb="6">
      <t>セイゾウ</t>
    </rPh>
    <rPh sb="6" eb="8">
      <t>ハンバイ</t>
    </rPh>
    <rPh sb="8" eb="9">
      <t>ゴ</t>
    </rPh>
    <rPh sb="9" eb="11">
      <t>カンリ</t>
    </rPh>
    <rPh sb="11" eb="13">
      <t>キジュン</t>
    </rPh>
    <rPh sb="13" eb="16">
      <t>テキゴウセイ</t>
    </rPh>
    <rPh sb="16" eb="18">
      <t>チョウサ</t>
    </rPh>
    <rPh sb="18" eb="19">
      <t>オヨ</t>
    </rPh>
    <rPh sb="20" eb="22">
      <t>シドウ</t>
    </rPh>
    <rPh sb="22" eb="24">
      <t>ギョウム</t>
    </rPh>
    <rPh sb="25" eb="27">
      <t>コクミン</t>
    </rPh>
    <rPh sb="31" eb="33">
      <t>ヒツヨウ</t>
    </rPh>
    <rPh sb="37" eb="40">
      <t>トウイツテキ</t>
    </rPh>
    <rPh sb="41" eb="42">
      <t>オコナ</t>
    </rPh>
    <rPh sb="45" eb="47">
      <t>ジギョウ</t>
    </rPh>
    <rPh sb="55" eb="56">
      <t>クニ</t>
    </rPh>
    <rPh sb="56" eb="57">
      <t>ヒ</t>
    </rPh>
    <rPh sb="58" eb="60">
      <t>トウニュウ</t>
    </rPh>
    <rPh sb="62" eb="64">
      <t>ジッシ</t>
    </rPh>
    <rPh sb="67" eb="69">
      <t>ジギョウ</t>
    </rPh>
    <phoneticPr fontId="5"/>
  </si>
  <si>
    <t>医薬品等の製造販売後安全管理基準適合性調査及び指導業務は、国民にとって優先度が高い事業である。</t>
    <rPh sb="3" eb="4">
      <t>トウ</t>
    </rPh>
    <rPh sb="10" eb="12">
      <t>アンゼン</t>
    </rPh>
    <rPh sb="29" eb="31">
      <t>コクミン</t>
    </rPh>
    <rPh sb="35" eb="38">
      <t>ユウセンド</t>
    </rPh>
    <rPh sb="39" eb="40">
      <t>タカ</t>
    </rPh>
    <rPh sb="41" eb="43">
      <t>ジギョウ</t>
    </rPh>
    <phoneticPr fontId="5"/>
  </si>
  <si>
    <t>‐</t>
    <phoneticPr fontId="5"/>
  </si>
  <si>
    <t>受益者が業務を行う上で、必要な内容を十分に確認した上で支出を行っている。</t>
    <rPh sb="0" eb="3">
      <t>ジュエキシャ</t>
    </rPh>
    <rPh sb="4" eb="6">
      <t>ギョウム</t>
    </rPh>
    <rPh sb="7" eb="8">
      <t>オコナ</t>
    </rPh>
    <rPh sb="9" eb="10">
      <t>ウエ</t>
    </rPh>
    <rPh sb="12" eb="14">
      <t>ヒツヨウ</t>
    </rPh>
    <rPh sb="15" eb="17">
      <t>ナイヨウ</t>
    </rPh>
    <rPh sb="18" eb="20">
      <t>ジュウブン</t>
    </rPh>
    <rPh sb="21" eb="23">
      <t>カクニン</t>
    </rPh>
    <rPh sb="25" eb="26">
      <t>ウエ</t>
    </rPh>
    <rPh sb="27" eb="29">
      <t>シシュツ</t>
    </rPh>
    <rPh sb="30" eb="31">
      <t>オコナ</t>
    </rPh>
    <phoneticPr fontId="5"/>
  </si>
  <si>
    <t>単位当たりのコストは妥当である。</t>
    <rPh sb="0" eb="2">
      <t>タンイ</t>
    </rPh>
    <rPh sb="2" eb="3">
      <t>ア</t>
    </rPh>
    <rPh sb="10" eb="12">
      <t>ダトウ</t>
    </rPh>
    <phoneticPr fontId="5"/>
  </si>
  <si>
    <t>費目・使途は事業内容を鑑み、真に必要なもののみ支出をしている。</t>
    <phoneticPr fontId="5"/>
  </si>
  <si>
    <t>新型コロナウイルスの感染拡大の影響を受けて、GVP模擬査察研修が実施できなかったことによる必要経費の不要であり妥当である。</t>
    <rPh sb="0" eb="2">
      <t>シンガタ</t>
    </rPh>
    <rPh sb="10" eb="12">
      <t>カンセン</t>
    </rPh>
    <rPh sb="12" eb="14">
      <t>カクダイ</t>
    </rPh>
    <rPh sb="15" eb="17">
      <t>エイキョウ</t>
    </rPh>
    <rPh sb="18" eb="19">
      <t>ウ</t>
    </rPh>
    <rPh sb="25" eb="27">
      <t>モギ</t>
    </rPh>
    <rPh sb="27" eb="29">
      <t>ササツ</t>
    </rPh>
    <rPh sb="29" eb="31">
      <t>ケンシュウ</t>
    </rPh>
    <rPh sb="32" eb="34">
      <t>ジッシ</t>
    </rPh>
    <rPh sb="45" eb="47">
      <t>ヒツヨウ</t>
    </rPh>
    <rPh sb="47" eb="49">
      <t>ケイヒ</t>
    </rPh>
    <rPh sb="50" eb="52">
      <t>フヨウ</t>
    </rPh>
    <rPh sb="55" eb="57">
      <t>ダトウ</t>
    </rPh>
    <phoneticPr fontId="5"/>
  </si>
  <si>
    <t>製造販売後安全管理基準適合性調査及び指導業務は統一的に行うべき事業であることから、国が実施すべき事業であり、実効性が高い。</t>
    <rPh sb="0" eb="2">
      <t>セイゾウ</t>
    </rPh>
    <rPh sb="2" eb="4">
      <t>ハンバイ</t>
    </rPh>
    <rPh sb="4" eb="5">
      <t>ゴ</t>
    </rPh>
    <rPh sb="5" eb="7">
      <t>アンゼン</t>
    </rPh>
    <rPh sb="7" eb="9">
      <t>カンリ</t>
    </rPh>
    <rPh sb="9" eb="11">
      <t>キジュン</t>
    </rPh>
    <rPh sb="11" eb="14">
      <t>テキゴウセイ</t>
    </rPh>
    <rPh sb="14" eb="16">
      <t>チョウサ</t>
    </rPh>
    <rPh sb="16" eb="17">
      <t>オヨ</t>
    </rPh>
    <rPh sb="18" eb="20">
      <t>シドウ</t>
    </rPh>
    <rPh sb="20" eb="22">
      <t>ギョウム</t>
    </rPh>
    <rPh sb="23" eb="26">
      <t>トウイツテキ</t>
    </rPh>
    <rPh sb="27" eb="28">
      <t>オコナ</t>
    </rPh>
    <rPh sb="31" eb="33">
      <t>ジギョウ</t>
    </rPh>
    <rPh sb="41" eb="42">
      <t>クニ</t>
    </rPh>
    <rPh sb="43" eb="45">
      <t>ジッシ</t>
    </rPh>
    <rPh sb="48" eb="50">
      <t>ジギョウ</t>
    </rPh>
    <rPh sb="54" eb="57">
      <t>ジッコウセイ</t>
    </rPh>
    <rPh sb="58" eb="59">
      <t>タカ</t>
    </rPh>
    <phoneticPr fontId="5"/>
  </si>
  <si>
    <t>活動実績は見込みに見合ったものであり、適切である。</t>
    <rPh sb="0" eb="2">
      <t>カツドウ</t>
    </rPh>
    <rPh sb="5" eb="7">
      <t>ミコ</t>
    </rPh>
    <rPh sb="9" eb="11">
      <t>ミア</t>
    </rPh>
    <phoneticPr fontId="5"/>
  </si>
  <si>
    <t>研修で得られたノウハウは都道府県において活用されており、適切である。</t>
    <rPh sb="0" eb="2">
      <t>ケンシュウ</t>
    </rPh>
    <rPh sb="3" eb="4">
      <t>エ</t>
    </rPh>
    <rPh sb="12" eb="16">
      <t>トドウフケン</t>
    </rPh>
    <rPh sb="20" eb="22">
      <t>カツヨウ</t>
    </rPh>
    <rPh sb="28" eb="30">
      <t>テキセツ</t>
    </rPh>
    <phoneticPr fontId="5"/>
  </si>
  <si>
    <t>‐</t>
  </si>
  <si>
    <t>無</t>
  </si>
  <si>
    <t>厚労</t>
  </si>
  <si>
    <t>備品費</t>
    <rPh sb="0" eb="3">
      <t>ビヒンヒ</t>
    </rPh>
    <phoneticPr fontId="5"/>
  </si>
  <si>
    <t>医薬品等GVP対策事業に係る備品費</t>
    <rPh sb="0" eb="3">
      <t>イヤクヒン</t>
    </rPh>
    <rPh sb="3" eb="4">
      <t>トウ</t>
    </rPh>
    <rPh sb="7" eb="9">
      <t>タイサク</t>
    </rPh>
    <rPh sb="9" eb="11">
      <t>ジギョウ</t>
    </rPh>
    <rPh sb="12" eb="13">
      <t>カカ</t>
    </rPh>
    <rPh sb="14" eb="17">
      <t>ビヒンヒ</t>
    </rPh>
    <phoneticPr fontId="5"/>
  </si>
  <si>
    <r>
      <t>医薬品等G</t>
    </r>
    <r>
      <rPr>
        <sz val="11"/>
        <rFont val="ＭＳ Ｐゴシック"/>
        <family val="3"/>
        <charset val="128"/>
      </rPr>
      <t>VP対策事業に係る備品費</t>
    </r>
    <rPh sb="0" eb="3">
      <t>イヤクヒン</t>
    </rPh>
    <rPh sb="3" eb="4">
      <t>トウ</t>
    </rPh>
    <rPh sb="7" eb="9">
      <t>タイサク</t>
    </rPh>
    <rPh sb="9" eb="11">
      <t>ジギョウ</t>
    </rPh>
    <rPh sb="12" eb="13">
      <t>カカ</t>
    </rPh>
    <rPh sb="14" eb="16">
      <t>ビヒン</t>
    </rPh>
    <phoneticPr fontId="5"/>
  </si>
  <si>
    <t>医薬品等GVP対策事業に係る職員旅費</t>
    <rPh sb="0" eb="3">
      <t>イヤクヒン</t>
    </rPh>
    <rPh sb="3" eb="4">
      <t>トウ</t>
    </rPh>
    <rPh sb="7" eb="9">
      <t>タイサク</t>
    </rPh>
    <rPh sb="9" eb="11">
      <t>ジギョウ</t>
    </rPh>
    <rPh sb="12" eb="13">
      <t>カカ</t>
    </rPh>
    <rPh sb="14" eb="16">
      <t>ショクイン</t>
    </rPh>
    <rPh sb="16" eb="18">
      <t>リョヒ</t>
    </rPh>
    <phoneticPr fontId="5"/>
  </si>
  <si>
    <t>医薬品等GVP対策事業に係る借料</t>
    <rPh sb="0" eb="3">
      <t>イヤクヒン</t>
    </rPh>
    <rPh sb="3" eb="4">
      <t>トウ</t>
    </rPh>
    <rPh sb="7" eb="9">
      <t>タイサク</t>
    </rPh>
    <rPh sb="9" eb="11">
      <t>ジギョウ</t>
    </rPh>
    <rPh sb="12" eb="13">
      <t>カカ</t>
    </rPh>
    <rPh sb="14" eb="16">
      <t>シャクリョウ</t>
    </rPh>
    <phoneticPr fontId="5"/>
  </si>
  <si>
    <t>職員A</t>
    <rPh sb="0" eb="2">
      <t>ショクイン</t>
    </rPh>
    <phoneticPr fontId="5"/>
  </si>
  <si>
    <t>職員B</t>
    <rPh sb="0" eb="2">
      <t>ショクイン</t>
    </rPh>
    <phoneticPr fontId="5"/>
  </si>
  <si>
    <t>点検対象外</t>
    <rPh sb="0" eb="2">
      <t>テンケン</t>
    </rPh>
    <rPh sb="2" eb="5">
      <t>タイショウガイ</t>
    </rPh>
    <phoneticPr fontId="5"/>
  </si>
  <si>
    <t>-</t>
    <phoneticPr fontId="5"/>
  </si>
  <si>
    <t>新型コロナウイルス感染症の影響で、集合形式の研修は実施出来なかったが、書面やWeb形式で実施したため、成果実績は成果目標を達成し、適切である。</t>
    <rPh sb="0" eb="2">
      <t>シンガタ</t>
    </rPh>
    <rPh sb="9" eb="12">
      <t>カンセンショウ</t>
    </rPh>
    <rPh sb="13" eb="15">
      <t>エイキョウ</t>
    </rPh>
    <rPh sb="22" eb="24">
      <t>ケンシュウ</t>
    </rPh>
    <rPh sb="25" eb="27">
      <t>ジッシ</t>
    </rPh>
    <rPh sb="44" eb="46">
      <t>ジッシ</t>
    </rPh>
    <rPh sb="61" eb="63">
      <t>タッセイ</t>
    </rPh>
    <phoneticPr fontId="5"/>
  </si>
  <si>
    <t>医薬品、医療機器等の品質、有効性及び安全性の確保等に関する法律第12条の2に規定されている製造販売業の許可要件として、医薬品、医薬部外品、化粧品、医療機器及び再生医療等製品の製造販売後安全管理の基準に関する省令が定められているが、この省令は、安全管理情報の収集・検討、安全確保措置の実施などソフト面の基準であること、また、法定受託事務として都道府県において実施されていることから、基準の適合性評価を各都道府県で一律かつ適正に確保することを目的とする。</t>
    <phoneticPr fontId="5"/>
  </si>
  <si>
    <t>医薬品等GVP（製造販売後安全管理基準）対策事業</t>
    <phoneticPr fontId="5"/>
  </si>
  <si>
    <t>ＧＶＰの適合性評価を各都道府県で一律かつ適正に確保するために必要な事業であり、引き続き、必要な予算額を確保し、適正な執行に努めること。</t>
    <rPh sb="30" eb="32">
      <t>ヒツヨウ</t>
    </rPh>
    <rPh sb="33" eb="35">
      <t>ジギョウ</t>
    </rPh>
    <phoneticPr fontId="5"/>
  </si>
  <si>
    <t>-</t>
    <phoneticPr fontId="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</si>
  <si>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</si>
  <si>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t>
    <phoneticPr fontId="5"/>
  </si>
  <si>
    <t>株式会社阪急阪神ビジネストラベル</t>
    <rPh sb="0" eb="4">
      <t>カブシキガイシャ</t>
    </rPh>
    <rPh sb="4" eb="6">
      <t>ハンキュウ</t>
    </rPh>
    <rPh sb="6" eb="8">
      <t>ハンシン</t>
    </rPh>
    <phoneticPr fontId="5"/>
  </si>
  <si>
    <t>有限会社タケマエ</t>
    <rPh sb="0" eb="4">
      <t>ユウゲンガイシャ</t>
    </rPh>
    <phoneticPr fontId="5"/>
  </si>
  <si>
    <t>エクスモバイル株式会社</t>
    <rPh sb="7" eb="11">
      <t>カブシキガイシャ</t>
    </rPh>
    <phoneticPr fontId="5"/>
  </si>
  <si>
    <t>A.有限会社タケマエ</t>
    <rPh sb="2" eb="6">
      <t>ユウゲンガイシャ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</si>
</sst>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8</xdr:col>
      <xdr:colOff>146538</xdr:colOff>
      <xdr:row>269</xdr:row>
      <xdr:rowOff>109903</xdr:rowOff>
    </xdr:from>
    <xdr:to>
      <xdr:col>20</xdr:col>
      <xdr:colOff>39497</xdr:colOff>
      <xdr:row>272</xdr:row>
      <xdr:rowOff>51853</xdr:rowOff>
    </xdr:to>
    <xdr:sp macro="" textlink="">
      <xdr:nvSpPr>
        <xdr:cNvPr id="4" name="正方形/長方形 3"/>
        <xdr:cNvSpPr/>
      </xdr:nvSpPr>
      <xdr:spPr>
        <a:xfrm>
          <a:off x="1709615" y="38686153"/>
          <a:ext cx="2237574" cy="100435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2000" b="1">
              <a:solidFill>
                <a:schemeClr val="tx1"/>
              </a:solidFill>
            </a:rPr>
            <a:t>厚生労働省</a:t>
          </a:r>
          <a:endParaRPr kumimoji="1" lang="ja-JP" altLang="en-US" sz="2000" b="1"/>
        </a:p>
      </xdr:txBody>
    </xdr:sp>
    <xdr:clientData/>
  </xdr:twoCellAnchor>
  <xdr:twoCellAnchor editAs="oneCell">
    <xdr:from>
      <xdr:col>12</xdr:col>
      <xdr:colOff>1</xdr:colOff>
      <xdr:row>271</xdr:row>
      <xdr:rowOff>48846</xdr:rowOff>
    </xdr:from>
    <xdr:to>
      <xdr:col>18</xdr:col>
      <xdr:colOff>185205</xdr:colOff>
      <xdr:row>271</xdr:row>
      <xdr:rowOff>334566</xdr:rowOff>
    </xdr:to>
    <xdr:sp macro="" textlink="">
      <xdr:nvSpPr>
        <xdr:cNvPr id="6" name="正方形/長方形 5"/>
        <xdr:cNvSpPr/>
      </xdr:nvSpPr>
      <xdr:spPr>
        <a:xfrm>
          <a:off x="2344616" y="39333365"/>
          <a:ext cx="1357512" cy="28572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r>
            <a:rPr kumimoji="1" lang="en-US" altLang="ja-JP" sz="1600" b="0">
              <a:solidFill>
                <a:sysClr val="windowText" lastClr="000000"/>
              </a:solidFill>
              <a:latin typeface="ＭＳ Ｐゴシック 本文"/>
            </a:rPr>
            <a:t>0.2</a:t>
          </a:r>
          <a:r>
            <a:rPr kumimoji="1" lang="ja-JP" altLang="en-US" sz="1600" b="0">
              <a:solidFill>
                <a:sysClr val="windowText" lastClr="000000"/>
              </a:solidFill>
              <a:latin typeface="ＭＳ Ｐゴシック 本文"/>
            </a:rPr>
            <a:t>百万円</a:t>
          </a:r>
        </a:p>
      </xdr:txBody>
    </xdr:sp>
    <xdr:clientData/>
  </xdr:twoCellAnchor>
  <xdr:twoCellAnchor editAs="oneCell">
    <xdr:from>
      <xdr:col>14</xdr:col>
      <xdr:colOff>-1</xdr:colOff>
      <xdr:row>272</xdr:row>
      <xdr:rowOff>85480</xdr:rowOff>
    </xdr:from>
    <xdr:to>
      <xdr:col>14</xdr:col>
      <xdr:colOff>10885</xdr:colOff>
      <xdr:row>274</xdr:row>
      <xdr:rowOff>295532</xdr:rowOff>
    </xdr:to>
    <xdr:cxnSp macro="">
      <xdr:nvCxnSpPr>
        <xdr:cNvPr id="7" name="直線矢印コネクタ 6"/>
        <xdr:cNvCxnSpPr/>
      </xdr:nvCxnSpPr>
      <xdr:spPr>
        <a:xfrm flipH="1">
          <a:off x="2735384" y="39724134"/>
          <a:ext cx="10886" cy="918322"/>
        </a:xfrm>
        <a:prstGeom prst="straightConnector1">
          <a:avLst/>
        </a:prstGeom>
        <a:ln w="28575">
          <a:solidFill>
            <a:sysClr val="windowText" lastClr="000000"/>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13</xdr:col>
      <xdr:colOff>183173</xdr:colOff>
      <xdr:row>274</xdr:row>
      <xdr:rowOff>293076</xdr:rowOff>
    </xdr:from>
    <xdr:to>
      <xdr:col>21</xdr:col>
      <xdr:colOff>123996</xdr:colOff>
      <xdr:row>274</xdr:row>
      <xdr:rowOff>304280</xdr:rowOff>
    </xdr:to>
    <xdr:cxnSp macro="">
      <xdr:nvCxnSpPr>
        <xdr:cNvPr id="8" name="直線矢印コネクタ 7"/>
        <xdr:cNvCxnSpPr/>
      </xdr:nvCxnSpPr>
      <xdr:spPr>
        <a:xfrm>
          <a:off x="2723173" y="40639999"/>
          <a:ext cx="1503900" cy="11204"/>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273</xdr:row>
      <xdr:rowOff>341923</xdr:rowOff>
    </xdr:from>
    <xdr:to>
      <xdr:col>48</xdr:col>
      <xdr:colOff>183174</xdr:colOff>
      <xdr:row>278</xdr:row>
      <xdr:rowOff>191761</xdr:rowOff>
    </xdr:to>
    <xdr:grpSp>
      <xdr:nvGrpSpPr>
        <xdr:cNvPr id="9" name="グループ化 8"/>
        <xdr:cNvGrpSpPr/>
      </xdr:nvGrpSpPr>
      <xdr:grpSpPr>
        <a:xfrm>
          <a:off x="4437529" y="39820247"/>
          <a:ext cx="5427527" cy="1586749"/>
          <a:chOff x="1336954" y="46060844"/>
          <a:chExt cx="1854658" cy="1380284"/>
        </a:xfrm>
      </xdr:grpSpPr>
      <xdr:sp macro="" textlink="">
        <xdr:nvSpPr>
          <xdr:cNvPr id="10" name="大かっこ 9"/>
          <xdr:cNvSpPr/>
        </xdr:nvSpPr>
        <xdr:spPr>
          <a:xfrm>
            <a:off x="1355911" y="46960778"/>
            <a:ext cx="1620543" cy="4803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 name="正方形/長方形 10"/>
          <xdr:cNvSpPr/>
        </xdr:nvSpPr>
        <xdr:spPr>
          <a:xfrm>
            <a:off x="1336954" y="46060844"/>
            <a:ext cx="1854658"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b="1">
                <a:solidFill>
                  <a:schemeClr val="tx1"/>
                </a:solidFill>
                <a:latin typeface="+mn-ea"/>
                <a:ea typeface="+mn-ea"/>
              </a:rPr>
              <a:t>A</a:t>
            </a:r>
            <a:r>
              <a:rPr kumimoji="1" lang="ja-JP" altLang="en-US" sz="2000" b="1">
                <a:solidFill>
                  <a:schemeClr val="tx1"/>
                </a:solidFill>
                <a:latin typeface="+mn-ea"/>
                <a:ea typeface="+mn-ea"/>
              </a:rPr>
              <a:t>．事務費</a:t>
            </a:r>
            <a:endParaRPr kumimoji="1" lang="en-US" altLang="ja-JP" sz="2000" b="1">
              <a:solidFill>
                <a:schemeClr val="tx1"/>
              </a:solidFill>
              <a:latin typeface="+mn-ea"/>
              <a:ea typeface="+mn-ea"/>
            </a:endParaRPr>
          </a:p>
          <a:p>
            <a:pPr algn="l"/>
            <a:r>
              <a:rPr kumimoji="1" lang="ja-JP" altLang="en-US" sz="1600">
                <a:solidFill>
                  <a:schemeClr val="tx1"/>
                </a:solidFill>
                <a:latin typeface="+mn-ea"/>
                <a:ea typeface="+mn-ea"/>
              </a:rPr>
              <a:t>　　</a:t>
            </a:r>
            <a:r>
              <a:rPr kumimoji="1" lang="en-US" altLang="ja-JP" sz="1600">
                <a:solidFill>
                  <a:schemeClr val="tx1"/>
                </a:solidFill>
                <a:latin typeface="+mn-ea"/>
                <a:ea typeface="+mn-ea"/>
              </a:rPr>
              <a:t>0.2</a:t>
            </a:r>
            <a:r>
              <a:rPr kumimoji="1" lang="ja-JP" altLang="en-US" sz="1600">
                <a:solidFill>
                  <a:schemeClr val="tx1"/>
                </a:solidFill>
                <a:latin typeface="+mn-ea"/>
                <a:ea typeface="+mn-ea"/>
              </a:rPr>
              <a:t>百万円</a:t>
            </a:r>
          </a:p>
        </xdr:txBody>
      </xdr:sp>
      <xdr:sp macro="" textlink="">
        <xdr:nvSpPr>
          <xdr:cNvPr id="12" name="Text Box 2"/>
          <xdr:cNvSpPr txBox="1">
            <a:spLocks noChangeArrowheads="1"/>
          </xdr:cNvSpPr>
        </xdr:nvSpPr>
        <xdr:spPr bwMode="auto">
          <a:xfrm>
            <a:off x="1456764" y="47049265"/>
            <a:ext cx="1369080" cy="385118"/>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400" b="0" i="0" u="none" strike="noStrike" baseline="0">
                <a:solidFill>
                  <a:srgbClr val="000000"/>
                </a:solidFill>
                <a:latin typeface="ＭＳ Ｐゴシック"/>
                <a:ea typeface="+mn-ea"/>
              </a:rPr>
              <a:t>旅費及び備品費</a:t>
            </a:r>
          </a:p>
        </xdr:txBody>
      </xdr:sp>
    </xdr:grpSp>
    <xdr:clientData/>
  </xdr:twoCellAnchor>
  <xdr:twoCellAnchor editAs="oneCell">
    <xdr:from>
      <xdr:col>21</xdr:col>
      <xdr:colOff>61057</xdr:colOff>
      <xdr:row>269</xdr:row>
      <xdr:rowOff>341924</xdr:rowOff>
    </xdr:from>
    <xdr:to>
      <xdr:col>49</xdr:col>
      <xdr:colOff>160889</xdr:colOff>
      <xdr:row>271</xdr:row>
      <xdr:rowOff>304016</xdr:rowOff>
    </xdr:to>
    <xdr:sp macro="" textlink="">
      <xdr:nvSpPr>
        <xdr:cNvPr id="13" name="Text Box 2"/>
        <xdr:cNvSpPr txBox="1">
          <a:spLocks noChangeArrowheads="1"/>
        </xdr:cNvSpPr>
      </xdr:nvSpPr>
      <xdr:spPr bwMode="auto">
        <a:xfrm>
          <a:off x="4164134" y="38918174"/>
          <a:ext cx="5570601" cy="670362"/>
        </a:xfrm>
        <a:prstGeom prst="rect">
          <a:avLst/>
        </a:prstGeom>
        <a:solidFill>
          <a:srgbClr val="FFFFFF"/>
        </a:solidFill>
        <a:ln w="9525">
          <a:noFill/>
          <a:miter lim="800000"/>
          <a:headEnd/>
          <a:tailEnd/>
        </a:ln>
      </xdr:spPr>
      <xdr:txBody>
        <a:bodyPr wrap="square" lIns="27432" tIns="18288" rIns="0"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defRPr sz="1000"/>
          </a:pPr>
          <a:r>
            <a:rPr lang="ja-JP" altLang="en-US" sz="1100" b="0" i="0" u="none" strike="noStrike" baseline="0">
              <a:solidFill>
                <a:srgbClr val="000000"/>
              </a:solidFill>
              <a:latin typeface="ＭＳ Ｐゴシック"/>
              <a:ea typeface="+mn-ea"/>
            </a:rPr>
            <a:t>査察業務及び指導業務を円滑に実施するための実際の事例に基づいて研修や複数の都道府県共同による模擬査察を実施する際の費用負担を行う。</a:t>
          </a:r>
        </a:p>
      </xdr:txBody>
    </xdr:sp>
    <xdr:clientData/>
  </xdr:twoCellAnchor>
  <xdr:twoCellAnchor editAs="oneCell">
    <xdr:from>
      <xdr:col>20</xdr:col>
      <xdr:colOff>158750</xdr:colOff>
      <xdr:row>269</xdr:row>
      <xdr:rowOff>207596</xdr:rowOff>
    </xdr:from>
    <xdr:to>
      <xdr:col>49</xdr:col>
      <xdr:colOff>320367</xdr:colOff>
      <xdr:row>271</xdr:row>
      <xdr:rowOff>313181</xdr:rowOff>
    </xdr:to>
    <xdr:sp macro="" textlink="">
      <xdr:nvSpPr>
        <xdr:cNvPr id="15" name="大かっこ 14"/>
        <xdr:cNvSpPr/>
      </xdr:nvSpPr>
      <xdr:spPr>
        <a:xfrm>
          <a:off x="4066442" y="38783846"/>
          <a:ext cx="5827771" cy="8138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t"/>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08" zoomScale="85" zoomScaleNormal="75" zoomScaleSheetLayoutView="85" zoomScalePageLayoutView="85" workbookViewId="0">
      <selection activeCell="G308" sqref="G308:AB30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746</v>
      </c>
      <c r="AK2" s="850"/>
      <c r="AL2" s="850"/>
      <c r="AM2" s="850"/>
      <c r="AN2" s="90" t="s">
        <v>368</v>
      </c>
      <c r="AO2" s="850">
        <v>21</v>
      </c>
      <c r="AP2" s="850"/>
      <c r="AQ2" s="850"/>
      <c r="AR2" s="91" t="s">
        <v>368</v>
      </c>
      <c r="AS2" s="851">
        <v>294</v>
      </c>
      <c r="AT2" s="851"/>
      <c r="AU2" s="851"/>
      <c r="AV2" s="90" t="str">
        <f>IF(AW2="","","-")</f>
        <v/>
      </c>
      <c r="AW2" s="852"/>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758</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693</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695</v>
      </c>
      <c r="H5" s="841"/>
      <c r="I5" s="841"/>
      <c r="J5" s="841"/>
      <c r="K5" s="841"/>
      <c r="L5" s="841"/>
      <c r="M5" s="842" t="s">
        <v>62</v>
      </c>
      <c r="N5" s="843"/>
      <c r="O5" s="843"/>
      <c r="P5" s="843"/>
      <c r="Q5" s="843"/>
      <c r="R5" s="844"/>
      <c r="S5" s="845" t="s">
        <v>696</v>
      </c>
      <c r="T5" s="841"/>
      <c r="U5" s="841"/>
      <c r="V5" s="841"/>
      <c r="W5" s="841"/>
      <c r="X5" s="846"/>
      <c r="Y5" s="847" t="s">
        <v>3</v>
      </c>
      <c r="Z5" s="848"/>
      <c r="AA5" s="848"/>
      <c r="AB5" s="848"/>
      <c r="AC5" s="848"/>
      <c r="AD5" s="849"/>
      <c r="AE5" s="870" t="s">
        <v>697</v>
      </c>
      <c r="AF5" s="870"/>
      <c r="AG5" s="870"/>
      <c r="AH5" s="870"/>
      <c r="AI5" s="870"/>
      <c r="AJ5" s="870"/>
      <c r="AK5" s="870"/>
      <c r="AL5" s="870"/>
      <c r="AM5" s="870"/>
      <c r="AN5" s="870"/>
      <c r="AO5" s="870"/>
      <c r="AP5" s="871"/>
      <c r="AQ5" s="872" t="s">
        <v>694</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698</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698</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その他の事項経費</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757</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699</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直接実施、委託・請負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v>4</v>
      </c>
      <c r="Q13" s="714"/>
      <c r="R13" s="714"/>
      <c r="S13" s="714"/>
      <c r="T13" s="714"/>
      <c r="U13" s="714"/>
      <c r="V13" s="715"/>
      <c r="W13" s="713">
        <v>4</v>
      </c>
      <c r="X13" s="714"/>
      <c r="Y13" s="714"/>
      <c r="Z13" s="714"/>
      <c r="AA13" s="714"/>
      <c r="AB13" s="714"/>
      <c r="AC13" s="715"/>
      <c r="AD13" s="713">
        <v>4</v>
      </c>
      <c r="AE13" s="714"/>
      <c r="AF13" s="714"/>
      <c r="AG13" s="714"/>
      <c r="AH13" s="714"/>
      <c r="AI13" s="714"/>
      <c r="AJ13" s="715"/>
      <c r="AK13" s="713">
        <v>4</v>
      </c>
      <c r="AL13" s="714"/>
      <c r="AM13" s="714"/>
      <c r="AN13" s="714"/>
      <c r="AO13" s="714"/>
      <c r="AP13" s="714"/>
      <c r="AQ13" s="715"/>
      <c r="AR13" s="750">
        <v>4</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698</v>
      </c>
      <c r="Q14" s="714"/>
      <c r="R14" s="714"/>
      <c r="S14" s="714"/>
      <c r="T14" s="714"/>
      <c r="U14" s="714"/>
      <c r="V14" s="715"/>
      <c r="W14" s="713" t="s">
        <v>698</v>
      </c>
      <c r="X14" s="714"/>
      <c r="Y14" s="714"/>
      <c r="Z14" s="714"/>
      <c r="AA14" s="714"/>
      <c r="AB14" s="714"/>
      <c r="AC14" s="715"/>
      <c r="AD14" s="713" t="s">
        <v>698</v>
      </c>
      <c r="AE14" s="714"/>
      <c r="AF14" s="714"/>
      <c r="AG14" s="714"/>
      <c r="AH14" s="714"/>
      <c r="AI14" s="714"/>
      <c r="AJ14" s="715"/>
      <c r="AK14" s="713" t="s">
        <v>726</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698</v>
      </c>
      <c r="Q15" s="714"/>
      <c r="R15" s="714"/>
      <c r="S15" s="714"/>
      <c r="T15" s="714"/>
      <c r="U15" s="714"/>
      <c r="V15" s="715"/>
      <c r="W15" s="713" t="s">
        <v>698</v>
      </c>
      <c r="X15" s="714"/>
      <c r="Y15" s="714"/>
      <c r="Z15" s="714"/>
      <c r="AA15" s="714"/>
      <c r="AB15" s="714"/>
      <c r="AC15" s="715"/>
      <c r="AD15" s="713" t="s">
        <v>698</v>
      </c>
      <c r="AE15" s="714"/>
      <c r="AF15" s="714"/>
      <c r="AG15" s="714"/>
      <c r="AH15" s="714"/>
      <c r="AI15" s="714"/>
      <c r="AJ15" s="715"/>
      <c r="AK15" s="713" t="s">
        <v>726</v>
      </c>
      <c r="AL15" s="714"/>
      <c r="AM15" s="714"/>
      <c r="AN15" s="714"/>
      <c r="AO15" s="714"/>
      <c r="AP15" s="714"/>
      <c r="AQ15" s="715"/>
      <c r="AR15" s="713" t="s">
        <v>760</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698</v>
      </c>
      <c r="Q16" s="714"/>
      <c r="R16" s="714"/>
      <c r="S16" s="714"/>
      <c r="T16" s="714"/>
      <c r="U16" s="714"/>
      <c r="V16" s="715"/>
      <c r="W16" s="713" t="s">
        <v>698</v>
      </c>
      <c r="X16" s="714"/>
      <c r="Y16" s="714"/>
      <c r="Z16" s="714"/>
      <c r="AA16" s="714"/>
      <c r="AB16" s="714"/>
      <c r="AC16" s="715"/>
      <c r="AD16" s="713" t="s">
        <v>698</v>
      </c>
      <c r="AE16" s="714"/>
      <c r="AF16" s="714"/>
      <c r="AG16" s="714"/>
      <c r="AH16" s="714"/>
      <c r="AI16" s="714"/>
      <c r="AJ16" s="715"/>
      <c r="AK16" s="713" t="s">
        <v>726</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698</v>
      </c>
      <c r="Q17" s="714"/>
      <c r="R17" s="714"/>
      <c r="S17" s="714"/>
      <c r="T17" s="714"/>
      <c r="U17" s="714"/>
      <c r="V17" s="715"/>
      <c r="W17" s="713" t="s">
        <v>698</v>
      </c>
      <c r="X17" s="714"/>
      <c r="Y17" s="714"/>
      <c r="Z17" s="714"/>
      <c r="AA17" s="714"/>
      <c r="AB17" s="714"/>
      <c r="AC17" s="715"/>
      <c r="AD17" s="713" t="s">
        <v>698</v>
      </c>
      <c r="AE17" s="714"/>
      <c r="AF17" s="714"/>
      <c r="AG17" s="714"/>
      <c r="AH17" s="714"/>
      <c r="AI17" s="714"/>
      <c r="AJ17" s="715"/>
      <c r="AK17" s="713" t="s">
        <v>726</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4</v>
      </c>
      <c r="Q18" s="794"/>
      <c r="R18" s="794"/>
      <c r="S18" s="794"/>
      <c r="T18" s="794"/>
      <c r="U18" s="794"/>
      <c r="V18" s="795"/>
      <c r="W18" s="793">
        <f>SUM(W13:AC17)</f>
        <v>4</v>
      </c>
      <c r="X18" s="794"/>
      <c r="Y18" s="794"/>
      <c r="Z18" s="794"/>
      <c r="AA18" s="794"/>
      <c r="AB18" s="794"/>
      <c r="AC18" s="795"/>
      <c r="AD18" s="793">
        <f>SUM(AD13:AJ17)</f>
        <v>4</v>
      </c>
      <c r="AE18" s="794"/>
      <c r="AF18" s="794"/>
      <c r="AG18" s="794"/>
      <c r="AH18" s="794"/>
      <c r="AI18" s="794"/>
      <c r="AJ18" s="795"/>
      <c r="AK18" s="793">
        <f>SUM(AK13:AQ17)</f>
        <v>4</v>
      </c>
      <c r="AL18" s="794"/>
      <c r="AM18" s="794"/>
      <c r="AN18" s="794"/>
      <c r="AO18" s="794"/>
      <c r="AP18" s="794"/>
      <c r="AQ18" s="795"/>
      <c r="AR18" s="793">
        <f>SUM(AR13:AX17)</f>
        <v>4</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3</v>
      </c>
      <c r="Q19" s="714"/>
      <c r="R19" s="714"/>
      <c r="S19" s="714"/>
      <c r="T19" s="714"/>
      <c r="U19" s="714"/>
      <c r="V19" s="715"/>
      <c r="W19" s="713">
        <v>0.2</v>
      </c>
      <c r="X19" s="714"/>
      <c r="Y19" s="714"/>
      <c r="Z19" s="714"/>
      <c r="AA19" s="714"/>
      <c r="AB19" s="714"/>
      <c r="AC19" s="715"/>
      <c r="AD19" s="713">
        <v>0.2</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0.75</v>
      </c>
      <c r="Q20" s="761"/>
      <c r="R20" s="761"/>
      <c r="S20" s="761"/>
      <c r="T20" s="761"/>
      <c r="U20" s="761"/>
      <c r="V20" s="761"/>
      <c r="W20" s="761">
        <f>IF(W18=0, "-", SUM(W19)/W18)</f>
        <v>0.05</v>
      </c>
      <c r="X20" s="761"/>
      <c r="Y20" s="761"/>
      <c r="Z20" s="761"/>
      <c r="AA20" s="761"/>
      <c r="AB20" s="761"/>
      <c r="AC20" s="761"/>
      <c r="AD20" s="761">
        <f>IF(AD18=0, "-", SUM(AD19)/AD18)</f>
        <v>0.05</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f>IF(P19=0, "-", SUM(P19)/SUM(P13,P14))</f>
        <v>0.75</v>
      </c>
      <c r="Q21" s="761"/>
      <c r="R21" s="761"/>
      <c r="S21" s="761"/>
      <c r="T21" s="761"/>
      <c r="U21" s="761"/>
      <c r="V21" s="761"/>
      <c r="W21" s="761">
        <f>IF(W19=0, "-", SUM(W19)/SUM(W13,W14))</f>
        <v>0.05</v>
      </c>
      <c r="X21" s="761"/>
      <c r="Y21" s="761"/>
      <c r="Z21" s="761"/>
      <c r="AA21" s="761"/>
      <c r="AB21" s="761"/>
      <c r="AC21" s="761"/>
      <c r="AD21" s="761">
        <f>IF(AD19=0, "-", SUM(AD19)/SUM(AD13,AD14))</f>
        <v>0.05</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700</v>
      </c>
      <c r="H23" s="748"/>
      <c r="I23" s="748"/>
      <c r="J23" s="748"/>
      <c r="K23" s="748"/>
      <c r="L23" s="748"/>
      <c r="M23" s="748"/>
      <c r="N23" s="748"/>
      <c r="O23" s="749"/>
      <c r="P23" s="750">
        <v>3.3</v>
      </c>
      <c r="Q23" s="751"/>
      <c r="R23" s="751"/>
      <c r="S23" s="751"/>
      <c r="T23" s="751"/>
      <c r="U23" s="751"/>
      <c r="V23" s="752"/>
      <c r="W23" s="750">
        <v>0</v>
      </c>
      <c r="X23" s="751"/>
      <c r="Y23" s="751"/>
      <c r="Z23" s="751"/>
      <c r="AA23" s="751"/>
      <c r="AB23" s="751"/>
      <c r="AC23" s="752"/>
      <c r="AD23" s="753"/>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2"/>
      <c r="B24" s="723"/>
      <c r="C24" s="723"/>
      <c r="D24" s="723"/>
      <c r="E24" s="723"/>
      <c r="F24" s="724"/>
      <c r="G24" s="716" t="s">
        <v>761</v>
      </c>
      <c r="H24" s="717"/>
      <c r="I24" s="717"/>
      <c r="J24" s="717"/>
      <c r="K24" s="717"/>
      <c r="L24" s="717"/>
      <c r="M24" s="717"/>
      <c r="N24" s="717"/>
      <c r="O24" s="718"/>
      <c r="P24" s="713">
        <v>0.2</v>
      </c>
      <c r="Q24" s="714"/>
      <c r="R24" s="714"/>
      <c r="S24" s="714"/>
      <c r="T24" s="714"/>
      <c r="U24" s="714"/>
      <c r="V24" s="715"/>
      <c r="W24" s="713">
        <v>3.3</v>
      </c>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customHeight="1" x14ac:dyDescent="0.15">
      <c r="A25" s="722"/>
      <c r="B25" s="723"/>
      <c r="C25" s="723"/>
      <c r="D25" s="723"/>
      <c r="E25" s="723"/>
      <c r="F25" s="724"/>
      <c r="G25" s="716" t="s">
        <v>701</v>
      </c>
      <c r="H25" s="717"/>
      <c r="I25" s="717"/>
      <c r="J25" s="717"/>
      <c r="K25" s="717"/>
      <c r="L25" s="717"/>
      <c r="M25" s="717"/>
      <c r="N25" s="717"/>
      <c r="O25" s="718"/>
      <c r="P25" s="713">
        <v>0.2</v>
      </c>
      <c r="Q25" s="714"/>
      <c r="R25" s="714"/>
      <c r="S25" s="714"/>
      <c r="T25" s="714"/>
      <c r="U25" s="714"/>
      <c r="V25" s="715"/>
      <c r="W25" s="713">
        <v>0.2</v>
      </c>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customHeight="1" x14ac:dyDescent="0.15">
      <c r="A26" s="722"/>
      <c r="B26" s="723"/>
      <c r="C26" s="723"/>
      <c r="D26" s="723"/>
      <c r="E26" s="723"/>
      <c r="F26" s="724"/>
      <c r="G26" s="716" t="s">
        <v>702</v>
      </c>
      <c r="H26" s="717"/>
      <c r="I26" s="717"/>
      <c r="J26" s="717"/>
      <c r="K26" s="717"/>
      <c r="L26" s="717"/>
      <c r="M26" s="717"/>
      <c r="N26" s="717"/>
      <c r="O26" s="718"/>
      <c r="P26" s="713">
        <v>0.2</v>
      </c>
      <c r="Q26" s="714"/>
      <c r="R26" s="714"/>
      <c r="S26" s="714"/>
      <c r="T26" s="714"/>
      <c r="U26" s="714"/>
      <c r="V26" s="715"/>
      <c r="W26" s="713">
        <v>0.2</v>
      </c>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customHeight="1" x14ac:dyDescent="0.15">
      <c r="A27" s="722"/>
      <c r="B27" s="723"/>
      <c r="C27" s="723"/>
      <c r="D27" s="723"/>
      <c r="E27" s="723"/>
      <c r="F27" s="724"/>
      <c r="G27" s="716" t="s">
        <v>76</v>
      </c>
      <c r="H27" s="717"/>
      <c r="I27" s="717"/>
      <c r="J27" s="717"/>
      <c r="K27" s="717"/>
      <c r="L27" s="717"/>
      <c r="M27" s="717"/>
      <c r="N27" s="717"/>
      <c r="O27" s="718"/>
      <c r="P27" s="713">
        <v>0.3</v>
      </c>
      <c r="Q27" s="714"/>
      <c r="R27" s="714"/>
      <c r="S27" s="714"/>
      <c r="T27" s="714"/>
      <c r="U27" s="714"/>
      <c r="V27" s="715"/>
      <c r="W27" s="713">
        <v>0.3</v>
      </c>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4</v>
      </c>
      <c r="Q29" s="736"/>
      <c r="R29" s="736"/>
      <c r="S29" s="736"/>
      <c r="T29" s="736"/>
      <c r="U29" s="736"/>
      <c r="V29" s="737"/>
      <c r="W29" s="738">
        <f>AR13</f>
        <v>4</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664</v>
      </c>
      <c r="B30" s="742"/>
      <c r="C30" s="742"/>
      <c r="D30" s="742"/>
      <c r="E30" s="742"/>
      <c r="F30" s="743"/>
      <c r="G30" s="744" t="s">
        <v>723</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8.5" customHeight="1" x14ac:dyDescent="0.15">
      <c r="A32" s="663"/>
      <c r="B32" s="168"/>
      <c r="C32" s="168"/>
      <c r="D32" s="168"/>
      <c r="E32" s="168"/>
      <c r="F32" s="169"/>
      <c r="G32" s="745" t="s">
        <v>721</v>
      </c>
      <c r="H32" s="650"/>
      <c r="I32" s="650"/>
      <c r="J32" s="650"/>
      <c r="K32" s="650"/>
      <c r="L32" s="650"/>
      <c r="M32" s="650"/>
      <c r="N32" s="650"/>
      <c r="O32" s="650"/>
      <c r="P32" s="400" t="s">
        <v>720</v>
      </c>
      <c r="Q32" s="654"/>
      <c r="R32" s="654"/>
      <c r="S32" s="654"/>
      <c r="T32" s="654"/>
      <c r="U32" s="654"/>
      <c r="V32" s="654"/>
      <c r="W32" s="654"/>
      <c r="X32" s="655"/>
      <c r="Y32" s="659" t="s">
        <v>52</v>
      </c>
      <c r="Z32" s="660"/>
      <c r="AA32" s="661"/>
      <c r="AB32" s="662" t="s">
        <v>705</v>
      </c>
      <c r="AC32" s="662"/>
      <c r="AD32" s="662"/>
      <c r="AE32" s="631">
        <v>4</v>
      </c>
      <c r="AF32" s="631"/>
      <c r="AG32" s="631"/>
      <c r="AH32" s="631"/>
      <c r="AI32" s="631">
        <v>0</v>
      </c>
      <c r="AJ32" s="631"/>
      <c r="AK32" s="631"/>
      <c r="AL32" s="631"/>
      <c r="AM32" s="631">
        <v>0</v>
      </c>
      <c r="AN32" s="631"/>
      <c r="AO32" s="631"/>
      <c r="AP32" s="631"/>
      <c r="AQ32" s="631">
        <v>4</v>
      </c>
      <c r="AR32" s="631"/>
      <c r="AS32" s="631"/>
      <c r="AT32" s="631"/>
      <c r="AU32" s="632">
        <v>4</v>
      </c>
      <c r="AV32" s="633"/>
      <c r="AW32" s="633"/>
      <c r="AX32" s="634"/>
    </row>
    <row r="33" spans="1:51" ht="28.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705</v>
      </c>
      <c r="AC33" s="662"/>
      <c r="AD33" s="662"/>
      <c r="AE33" s="631">
        <v>4</v>
      </c>
      <c r="AF33" s="631"/>
      <c r="AG33" s="631"/>
      <c r="AH33" s="631"/>
      <c r="AI33" s="631">
        <v>0</v>
      </c>
      <c r="AJ33" s="631"/>
      <c r="AK33" s="631"/>
      <c r="AL33" s="631"/>
      <c r="AM33" s="631">
        <v>0</v>
      </c>
      <c r="AN33" s="631"/>
      <c r="AO33" s="631"/>
      <c r="AP33" s="631"/>
      <c r="AQ33" s="631">
        <v>4</v>
      </c>
      <c r="AR33" s="631"/>
      <c r="AS33" s="631"/>
      <c r="AT33" s="631"/>
      <c r="AU33" s="632">
        <v>4</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706</v>
      </c>
      <c r="H35" s="668"/>
      <c r="I35" s="668"/>
      <c r="J35" s="668"/>
      <c r="K35" s="668"/>
      <c r="L35" s="668"/>
      <c r="M35" s="668"/>
      <c r="N35" s="668"/>
      <c r="O35" s="668"/>
      <c r="P35" s="668"/>
      <c r="Q35" s="668"/>
      <c r="R35" s="668"/>
      <c r="S35" s="668"/>
      <c r="T35" s="668"/>
      <c r="U35" s="668"/>
      <c r="V35" s="668"/>
      <c r="W35" s="668"/>
      <c r="X35" s="668"/>
      <c r="Y35" s="671" t="s">
        <v>666</v>
      </c>
      <c r="Z35" s="672"/>
      <c r="AA35" s="673"/>
      <c r="AB35" s="674" t="s">
        <v>707</v>
      </c>
      <c r="AC35" s="675"/>
      <c r="AD35" s="676"/>
      <c r="AE35" s="677">
        <v>697</v>
      </c>
      <c r="AF35" s="677"/>
      <c r="AG35" s="677"/>
      <c r="AH35" s="677"/>
      <c r="AI35" s="677">
        <v>0</v>
      </c>
      <c r="AJ35" s="677"/>
      <c r="AK35" s="677"/>
      <c r="AL35" s="677"/>
      <c r="AM35" s="677">
        <v>0</v>
      </c>
      <c r="AN35" s="677"/>
      <c r="AO35" s="677"/>
      <c r="AP35" s="677"/>
      <c r="AQ35" s="108">
        <v>854</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708</v>
      </c>
      <c r="AC36" s="628"/>
      <c r="AD36" s="629"/>
      <c r="AE36" s="630" t="s">
        <v>709</v>
      </c>
      <c r="AF36" s="630"/>
      <c r="AG36" s="630"/>
      <c r="AH36" s="630"/>
      <c r="AI36" s="630" t="s">
        <v>710</v>
      </c>
      <c r="AJ36" s="630"/>
      <c r="AK36" s="630"/>
      <c r="AL36" s="630"/>
      <c r="AM36" s="630" t="s">
        <v>727</v>
      </c>
      <c r="AN36" s="630"/>
      <c r="AO36" s="630"/>
      <c r="AP36" s="630"/>
      <c r="AQ36" s="630" t="s">
        <v>728</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698</v>
      </c>
      <c r="AR38" s="523"/>
      <c r="AS38" s="142" t="s">
        <v>224</v>
      </c>
      <c r="AT38" s="143"/>
      <c r="AU38" s="141">
        <v>4</v>
      </c>
      <c r="AV38" s="141"/>
      <c r="AW38" s="123" t="s">
        <v>170</v>
      </c>
      <c r="AX38" s="144"/>
    </row>
    <row r="39" spans="1:51" ht="23.25" customHeight="1" x14ac:dyDescent="0.15">
      <c r="A39" s="689"/>
      <c r="B39" s="687"/>
      <c r="C39" s="687"/>
      <c r="D39" s="687"/>
      <c r="E39" s="687"/>
      <c r="F39" s="688"/>
      <c r="G39" s="193" t="s">
        <v>722</v>
      </c>
      <c r="H39" s="194"/>
      <c r="I39" s="194"/>
      <c r="J39" s="194"/>
      <c r="K39" s="194"/>
      <c r="L39" s="194"/>
      <c r="M39" s="194"/>
      <c r="N39" s="194"/>
      <c r="O39" s="195"/>
      <c r="P39" s="146" t="s">
        <v>703</v>
      </c>
      <c r="Q39" s="146"/>
      <c r="R39" s="146"/>
      <c r="S39" s="146"/>
      <c r="T39" s="146"/>
      <c r="U39" s="146"/>
      <c r="V39" s="146"/>
      <c r="W39" s="146"/>
      <c r="X39" s="147"/>
      <c r="Y39" s="234" t="s">
        <v>12</v>
      </c>
      <c r="Z39" s="235"/>
      <c r="AA39" s="236"/>
      <c r="AB39" s="163" t="s">
        <v>704</v>
      </c>
      <c r="AC39" s="163"/>
      <c r="AD39" s="163"/>
      <c r="AE39" s="108">
        <v>58</v>
      </c>
      <c r="AF39" s="102"/>
      <c r="AG39" s="102"/>
      <c r="AH39" s="102"/>
      <c r="AI39" s="108">
        <v>0</v>
      </c>
      <c r="AJ39" s="102"/>
      <c r="AK39" s="102"/>
      <c r="AL39" s="102"/>
      <c r="AM39" s="108">
        <v>0</v>
      </c>
      <c r="AN39" s="102"/>
      <c r="AO39" s="102"/>
      <c r="AP39" s="102"/>
      <c r="AQ39" s="109" t="s">
        <v>698</v>
      </c>
      <c r="AR39" s="110"/>
      <c r="AS39" s="110"/>
      <c r="AT39" s="111"/>
      <c r="AU39" s="102" t="s">
        <v>698</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704</v>
      </c>
      <c r="AC40" s="107"/>
      <c r="AD40" s="107"/>
      <c r="AE40" s="108">
        <v>47</v>
      </c>
      <c r="AF40" s="102"/>
      <c r="AG40" s="102"/>
      <c r="AH40" s="102"/>
      <c r="AI40" s="108">
        <v>47</v>
      </c>
      <c r="AJ40" s="102"/>
      <c r="AK40" s="102"/>
      <c r="AL40" s="102"/>
      <c r="AM40" s="108">
        <v>47</v>
      </c>
      <c r="AN40" s="102"/>
      <c r="AO40" s="102"/>
      <c r="AP40" s="102"/>
      <c r="AQ40" s="109" t="s">
        <v>698</v>
      </c>
      <c r="AR40" s="110"/>
      <c r="AS40" s="110"/>
      <c r="AT40" s="111"/>
      <c r="AU40" s="102">
        <v>47</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123</v>
      </c>
      <c r="AF41" s="102"/>
      <c r="AG41" s="102"/>
      <c r="AH41" s="102"/>
      <c r="AI41" s="108">
        <v>0</v>
      </c>
      <c r="AJ41" s="102"/>
      <c r="AK41" s="102"/>
      <c r="AL41" s="102"/>
      <c r="AM41" s="108">
        <v>0</v>
      </c>
      <c r="AN41" s="102"/>
      <c r="AO41" s="102"/>
      <c r="AP41" s="102"/>
      <c r="AQ41" s="109" t="s">
        <v>698</v>
      </c>
      <c r="AR41" s="110"/>
      <c r="AS41" s="110"/>
      <c r="AT41" s="111"/>
      <c r="AU41" s="102" t="s">
        <v>698</v>
      </c>
      <c r="AV41" s="102"/>
      <c r="AW41" s="102"/>
      <c r="AX41" s="103"/>
    </row>
    <row r="42" spans="1:51" ht="23.25" customHeight="1" x14ac:dyDescent="0.15">
      <c r="A42" s="202" t="s">
        <v>344</v>
      </c>
      <c r="B42" s="165"/>
      <c r="C42" s="165"/>
      <c r="D42" s="165"/>
      <c r="E42" s="165"/>
      <c r="F42" s="166"/>
      <c r="G42" s="204" t="s">
        <v>703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711</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729</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730</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731</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732</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698</v>
      </c>
      <c r="K218" s="509"/>
      <c r="L218" s="509"/>
      <c r="M218" s="509"/>
      <c r="N218" s="509"/>
      <c r="O218" s="509"/>
      <c r="P218" s="509"/>
      <c r="Q218" s="509"/>
      <c r="R218" s="509"/>
      <c r="S218" s="509"/>
      <c r="T218" s="510"/>
      <c r="U218" s="485" t="s">
        <v>726</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726</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t="s">
        <v>726</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27"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719</v>
      </c>
      <c r="AE223" s="467"/>
      <c r="AF223" s="467"/>
      <c r="AG223" s="468" t="s">
        <v>733</v>
      </c>
      <c r="AH223" s="469"/>
      <c r="AI223" s="469"/>
      <c r="AJ223" s="469"/>
      <c r="AK223" s="469"/>
      <c r="AL223" s="469"/>
      <c r="AM223" s="469"/>
      <c r="AN223" s="469"/>
      <c r="AO223" s="469"/>
      <c r="AP223" s="469"/>
      <c r="AQ223" s="469"/>
      <c r="AR223" s="469"/>
      <c r="AS223" s="469"/>
      <c r="AT223" s="469"/>
      <c r="AU223" s="469"/>
      <c r="AV223" s="469"/>
      <c r="AW223" s="469"/>
      <c r="AX223" s="470"/>
    </row>
    <row r="224" spans="1:51" ht="46.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719</v>
      </c>
      <c r="AE224" s="380"/>
      <c r="AF224" s="380"/>
      <c r="AG224" s="374" t="s">
        <v>734</v>
      </c>
      <c r="AH224" s="375"/>
      <c r="AI224" s="375"/>
      <c r="AJ224" s="375"/>
      <c r="AK224" s="375"/>
      <c r="AL224" s="375"/>
      <c r="AM224" s="375"/>
      <c r="AN224" s="375"/>
      <c r="AO224" s="375"/>
      <c r="AP224" s="375"/>
      <c r="AQ224" s="375"/>
      <c r="AR224" s="375"/>
      <c r="AS224" s="375"/>
      <c r="AT224" s="375"/>
      <c r="AU224" s="375"/>
      <c r="AV224" s="375"/>
      <c r="AW224" s="375"/>
      <c r="AX224" s="376"/>
    </row>
    <row r="225" spans="1:50" ht="27"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719</v>
      </c>
      <c r="AE225" s="417"/>
      <c r="AF225" s="417"/>
      <c r="AG225" s="402" t="s">
        <v>735</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744</v>
      </c>
      <c r="AE226" s="398"/>
      <c r="AF226" s="398"/>
      <c r="AG226" s="400" t="s">
        <v>368</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745</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745</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719</v>
      </c>
      <c r="AE229" s="364"/>
      <c r="AF229" s="364"/>
      <c r="AG229" s="366" t="s">
        <v>737</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719</v>
      </c>
      <c r="AE230" s="380"/>
      <c r="AF230" s="380"/>
      <c r="AG230" s="374" t="s">
        <v>738</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744</v>
      </c>
      <c r="AE231" s="380"/>
      <c r="AF231" s="380"/>
      <c r="AG231" s="374" t="s">
        <v>368</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719</v>
      </c>
      <c r="AE232" s="380"/>
      <c r="AF232" s="380"/>
      <c r="AG232" s="374" t="s">
        <v>739</v>
      </c>
      <c r="AH232" s="375"/>
      <c r="AI232" s="375"/>
      <c r="AJ232" s="375"/>
      <c r="AK232" s="375"/>
      <c r="AL232" s="375"/>
      <c r="AM232" s="375"/>
      <c r="AN232" s="375"/>
      <c r="AO232" s="375"/>
      <c r="AP232" s="375"/>
      <c r="AQ232" s="375"/>
      <c r="AR232" s="375"/>
      <c r="AS232" s="375"/>
      <c r="AT232" s="375"/>
      <c r="AU232" s="375"/>
      <c r="AV232" s="375"/>
      <c r="AW232" s="375"/>
      <c r="AX232" s="376"/>
    </row>
    <row r="233" spans="1:50" ht="44.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719</v>
      </c>
      <c r="AE233" s="417"/>
      <c r="AF233" s="417"/>
      <c r="AG233" s="418" t="s">
        <v>740</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744</v>
      </c>
      <c r="AE234" s="380"/>
      <c r="AF234" s="449"/>
      <c r="AG234" s="374" t="s">
        <v>368</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744</v>
      </c>
      <c r="AE235" s="410"/>
      <c r="AF235" s="411"/>
      <c r="AG235" s="412" t="s">
        <v>736</v>
      </c>
      <c r="AH235" s="413"/>
      <c r="AI235" s="413"/>
      <c r="AJ235" s="413"/>
      <c r="AK235" s="413"/>
      <c r="AL235" s="413"/>
      <c r="AM235" s="413"/>
      <c r="AN235" s="413"/>
      <c r="AO235" s="413"/>
      <c r="AP235" s="413"/>
      <c r="AQ235" s="413"/>
      <c r="AR235" s="413"/>
      <c r="AS235" s="413"/>
      <c r="AT235" s="413"/>
      <c r="AU235" s="413"/>
      <c r="AV235" s="413"/>
      <c r="AW235" s="413"/>
      <c r="AX235" s="414"/>
    </row>
    <row r="236" spans="1:50" ht="66.75"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719</v>
      </c>
      <c r="AE236" s="364"/>
      <c r="AF236" s="365"/>
      <c r="AG236" s="366" t="s">
        <v>756</v>
      </c>
      <c r="AH236" s="367"/>
      <c r="AI236" s="367"/>
      <c r="AJ236" s="367"/>
      <c r="AK236" s="367"/>
      <c r="AL236" s="367"/>
      <c r="AM236" s="367"/>
      <c r="AN236" s="367"/>
      <c r="AO236" s="367"/>
      <c r="AP236" s="367"/>
      <c r="AQ236" s="367"/>
      <c r="AR236" s="367"/>
      <c r="AS236" s="367"/>
      <c r="AT236" s="367"/>
      <c r="AU236" s="367"/>
      <c r="AV236" s="367"/>
      <c r="AW236" s="367"/>
      <c r="AX236" s="368"/>
    </row>
    <row r="237" spans="1:50" ht="48.7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719</v>
      </c>
      <c r="AE237" s="373"/>
      <c r="AF237" s="373"/>
      <c r="AG237" s="374" t="s">
        <v>741</v>
      </c>
      <c r="AH237" s="375"/>
      <c r="AI237" s="375"/>
      <c r="AJ237" s="375"/>
      <c r="AK237" s="375"/>
      <c r="AL237" s="375"/>
      <c r="AM237" s="375"/>
      <c r="AN237" s="375"/>
      <c r="AO237" s="375"/>
      <c r="AP237" s="375"/>
      <c r="AQ237" s="375"/>
      <c r="AR237" s="375"/>
      <c r="AS237" s="375"/>
      <c r="AT237" s="375"/>
      <c r="AU237" s="375"/>
      <c r="AV237" s="375"/>
      <c r="AW237" s="375"/>
      <c r="AX237" s="376"/>
    </row>
    <row r="238" spans="1:50" ht="33.75"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719</v>
      </c>
      <c r="AE238" s="380"/>
      <c r="AF238" s="380"/>
      <c r="AG238" s="374" t="s">
        <v>742</v>
      </c>
      <c r="AH238" s="375"/>
      <c r="AI238" s="375"/>
      <c r="AJ238" s="375"/>
      <c r="AK238" s="375"/>
      <c r="AL238" s="375"/>
      <c r="AM238" s="375"/>
      <c r="AN238" s="375"/>
      <c r="AO238" s="375"/>
      <c r="AP238" s="375"/>
      <c r="AQ238" s="375"/>
      <c r="AR238" s="375"/>
      <c r="AS238" s="375"/>
      <c r="AT238" s="375"/>
      <c r="AU238" s="375"/>
      <c r="AV238" s="375"/>
      <c r="AW238" s="375"/>
      <c r="AX238" s="376"/>
    </row>
    <row r="239" spans="1:50" ht="35.25"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719</v>
      </c>
      <c r="AE239" s="380"/>
      <c r="AF239" s="380"/>
      <c r="AG239" s="404" t="s">
        <v>743</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744</v>
      </c>
      <c r="AE240" s="398"/>
      <c r="AF240" s="399"/>
      <c r="AG240" s="400" t="s">
        <v>736</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t="s">
        <v>698</v>
      </c>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5"/>
      <c r="C247" s="313" t="s">
        <v>50</v>
      </c>
      <c r="D247" s="733"/>
      <c r="E247" s="733"/>
      <c r="F247" s="734"/>
      <c r="G247" s="918" t="s">
        <v>724</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725</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754</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133</v>
      </c>
      <c r="B252" s="339"/>
      <c r="C252" s="339"/>
      <c r="D252" s="339"/>
      <c r="E252" s="340"/>
      <c r="F252" s="914" t="s">
        <v>759</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133</v>
      </c>
      <c r="B254" s="339"/>
      <c r="C254" s="339"/>
      <c r="D254" s="339"/>
      <c r="E254" s="340"/>
      <c r="F254" s="341" t="s">
        <v>762</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712</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713</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714</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715</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716</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716</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717</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718</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692</v>
      </c>
      <c r="F266" s="101"/>
      <c r="G266" s="101"/>
      <c r="H266" s="92" t="str">
        <f>IF(E266="","","-")</f>
        <v>-</v>
      </c>
      <c r="I266" s="101"/>
      <c r="J266" s="101"/>
      <c r="K266" s="92" t="str">
        <f>IF(I266="","","-")</f>
        <v/>
      </c>
      <c r="L266" s="116">
        <v>230</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238</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746</v>
      </c>
      <c r="H268" s="101"/>
      <c r="I268" s="101"/>
      <c r="J268" s="100">
        <v>20</v>
      </c>
      <c r="K268" s="100"/>
      <c r="L268" s="116">
        <v>284</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thickBot="1" x14ac:dyDescent="0.2">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766</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747</v>
      </c>
      <c r="H310" s="300"/>
      <c r="I310" s="300"/>
      <c r="J310" s="300"/>
      <c r="K310" s="301"/>
      <c r="L310" s="302" t="s">
        <v>748</v>
      </c>
      <c r="M310" s="303"/>
      <c r="N310" s="303"/>
      <c r="O310" s="303"/>
      <c r="P310" s="303"/>
      <c r="Q310" s="303"/>
      <c r="R310" s="303"/>
      <c r="S310" s="303"/>
      <c r="T310" s="303"/>
      <c r="U310" s="303"/>
      <c r="V310" s="303"/>
      <c r="W310" s="303"/>
      <c r="X310" s="304"/>
      <c r="Y310" s="305">
        <v>0.1</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0.1</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44.25" customHeight="1" x14ac:dyDescent="0.15">
      <c r="A366" s="245">
        <v>1</v>
      </c>
      <c r="B366" s="245">
        <v>1</v>
      </c>
      <c r="C366" s="267" t="s">
        <v>764</v>
      </c>
      <c r="D366" s="266"/>
      <c r="E366" s="266"/>
      <c r="F366" s="266"/>
      <c r="G366" s="266"/>
      <c r="H366" s="266"/>
      <c r="I366" s="266"/>
      <c r="J366" s="248">
        <v>3010002049767</v>
      </c>
      <c r="K366" s="249"/>
      <c r="L366" s="249"/>
      <c r="M366" s="249"/>
      <c r="N366" s="249"/>
      <c r="O366" s="249"/>
      <c r="P366" s="260" t="s">
        <v>749</v>
      </c>
      <c r="Q366" s="250"/>
      <c r="R366" s="250"/>
      <c r="S366" s="250"/>
      <c r="T366" s="250"/>
      <c r="U366" s="250"/>
      <c r="V366" s="250"/>
      <c r="W366" s="250"/>
      <c r="X366" s="250"/>
      <c r="Y366" s="251">
        <v>0.1</v>
      </c>
      <c r="Z366" s="252"/>
      <c r="AA366" s="252"/>
      <c r="AB366" s="253"/>
      <c r="AC366" s="237" t="s">
        <v>342</v>
      </c>
      <c r="AD366" s="238"/>
      <c r="AE366" s="238"/>
      <c r="AF366" s="238"/>
      <c r="AG366" s="238"/>
      <c r="AH366" s="268" t="s">
        <v>726</v>
      </c>
      <c r="AI366" s="269"/>
      <c r="AJ366" s="269"/>
      <c r="AK366" s="269"/>
      <c r="AL366" s="241" t="s">
        <v>726</v>
      </c>
      <c r="AM366" s="242"/>
      <c r="AN366" s="242"/>
      <c r="AO366" s="243"/>
      <c r="AP366" s="244" t="s">
        <v>368</v>
      </c>
      <c r="AQ366" s="244"/>
      <c r="AR366" s="244"/>
      <c r="AS366" s="244"/>
      <c r="AT366" s="244"/>
      <c r="AU366" s="244"/>
      <c r="AV366" s="244"/>
      <c r="AW366" s="244"/>
      <c r="AX366" s="244"/>
    </row>
    <row r="367" spans="1:51" ht="30" customHeight="1" x14ac:dyDescent="0.15">
      <c r="A367" s="245">
        <v>2</v>
      </c>
      <c r="B367" s="245">
        <v>1</v>
      </c>
      <c r="C367" s="267" t="s">
        <v>763</v>
      </c>
      <c r="D367" s="266"/>
      <c r="E367" s="266"/>
      <c r="F367" s="266"/>
      <c r="G367" s="266"/>
      <c r="H367" s="266"/>
      <c r="I367" s="266"/>
      <c r="J367" s="248">
        <v>4120001126778</v>
      </c>
      <c r="K367" s="249"/>
      <c r="L367" s="249"/>
      <c r="M367" s="249"/>
      <c r="N367" s="249"/>
      <c r="O367" s="249"/>
      <c r="P367" s="260" t="s">
        <v>750</v>
      </c>
      <c r="Q367" s="250"/>
      <c r="R367" s="250"/>
      <c r="S367" s="250"/>
      <c r="T367" s="250"/>
      <c r="U367" s="250"/>
      <c r="V367" s="250"/>
      <c r="W367" s="250"/>
      <c r="X367" s="250"/>
      <c r="Y367" s="251">
        <v>0.1</v>
      </c>
      <c r="Z367" s="252"/>
      <c r="AA367" s="252"/>
      <c r="AB367" s="253"/>
      <c r="AC367" s="237" t="s">
        <v>342</v>
      </c>
      <c r="AD367" s="238"/>
      <c r="AE367" s="238"/>
      <c r="AF367" s="238"/>
      <c r="AG367" s="238"/>
      <c r="AH367" s="268" t="s">
        <v>726</v>
      </c>
      <c r="AI367" s="269"/>
      <c r="AJ367" s="269"/>
      <c r="AK367" s="269"/>
      <c r="AL367" s="241" t="s">
        <v>726</v>
      </c>
      <c r="AM367" s="242"/>
      <c r="AN367" s="242"/>
      <c r="AO367" s="243"/>
      <c r="AP367" s="244" t="s">
        <v>368</v>
      </c>
      <c r="AQ367" s="244"/>
      <c r="AR367" s="244"/>
      <c r="AS367" s="244"/>
      <c r="AT367" s="244"/>
      <c r="AU367" s="244"/>
      <c r="AV367" s="244"/>
      <c r="AW367" s="244"/>
      <c r="AX367" s="244"/>
      <c r="AY367">
        <f>COUNTA($C$367)</f>
        <v>1</v>
      </c>
    </row>
    <row r="368" spans="1:51" ht="30" customHeight="1" x14ac:dyDescent="0.15">
      <c r="A368" s="245">
        <v>3</v>
      </c>
      <c r="B368" s="245">
        <v>1</v>
      </c>
      <c r="C368" s="267" t="s">
        <v>765</v>
      </c>
      <c r="D368" s="266"/>
      <c r="E368" s="266"/>
      <c r="F368" s="266"/>
      <c r="G368" s="266"/>
      <c r="H368" s="266"/>
      <c r="I368" s="266"/>
      <c r="J368" s="248">
        <v>8011101054769</v>
      </c>
      <c r="K368" s="249"/>
      <c r="L368" s="249"/>
      <c r="M368" s="249"/>
      <c r="N368" s="249"/>
      <c r="O368" s="249"/>
      <c r="P368" s="260" t="s">
        <v>751</v>
      </c>
      <c r="Q368" s="250"/>
      <c r="R368" s="250"/>
      <c r="S368" s="250"/>
      <c r="T368" s="250"/>
      <c r="U368" s="250"/>
      <c r="V368" s="250"/>
      <c r="W368" s="250"/>
      <c r="X368" s="250"/>
      <c r="Y368" s="251">
        <v>0</v>
      </c>
      <c r="Z368" s="252"/>
      <c r="AA368" s="252"/>
      <c r="AB368" s="253"/>
      <c r="AC368" s="237" t="s">
        <v>342</v>
      </c>
      <c r="AD368" s="238"/>
      <c r="AE368" s="238"/>
      <c r="AF368" s="238"/>
      <c r="AG368" s="238"/>
      <c r="AH368" s="239" t="s">
        <v>726</v>
      </c>
      <c r="AI368" s="240"/>
      <c r="AJ368" s="240"/>
      <c r="AK368" s="240"/>
      <c r="AL368" s="241" t="s">
        <v>726</v>
      </c>
      <c r="AM368" s="242"/>
      <c r="AN368" s="242"/>
      <c r="AO368" s="243"/>
      <c r="AP368" s="244" t="s">
        <v>368</v>
      </c>
      <c r="AQ368" s="244"/>
      <c r="AR368" s="244"/>
      <c r="AS368" s="244"/>
      <c r="AT368" s="244"/>
      <c r="AU368" s="244"/>
      <c r="AV368" s="244"/>
      <c r="AW368" s="244"/>
      <c r="AX368" s="244"/>
      <c r="AY368">
        <f>COUNTA($C$368)</f>
        <v>1</v>
      </c>
    </row>
    <row r="369" spans="1:51" ht="30" customHeight="1" x14ac:dyDescent="0.15">
      <c r="A369" s="245">
        <v>4</v>
      </c>
      <c r="B369" s="245">
        <v>1</v>
      </c>
      <c r="C369" s="267" t="s">
        <v>752</v>
      </c>
      <c r="D369" s="266"/>
      <c r="E369" s="266"/>
      <c r="F369" s="266"/>
      <c r="G369" s="266"/>
      <c r="H369" s="266"/>
      <c r="I369" s="266"/>
      <c r="J369" s="248" t="s">
        <v>755</v>
      </c>
      <c r="K369" s="249"/>
      <c r="L369" s="249"/>
      <c r="M369" s="249"/>
      <c r="N369" s="249"/>
      <c r="O369" s="249"/>
      <c r="P369" s="260" t="s">
        <v>750</v>
      </c>
      <c r="Q369" s="250"/>
      <c r="R369" s="250"/>
      <c r="S369" s="250"/>
      <c r="T369" s="250"/>
      <c r="U369" s="250"/>
      <c r="V369" s="250"/>
      <c r="W369" s="250"/>
      <c r="X369" s="250"/>
      <c r="Y369" s="251">
        <v>0</v>
      </c>
      <c r="Z369" s="252"/>
      <c r="AA369" s="252"/>
      <c r="AB369" s="253"/>
      <c r="AC369" s="237" t="s">
        <v>76</v>
      </c>
      <c r="AD369" s="238"/>
      <c r="AE369" s="238"/>
      <c r="AF369" s="238"/>
      <c r="AG369" s="238"/>
      <c r="AH369" s="239" t="s">
        <v>726</v>
      </c>
      <c r="AI369" s="240"/>
      <c r="AJ369" s="240"/>
      <c r="AK369" s="240"/>
      <c r="AL369" s="241" t="s">
        <v>726</v>
      </c>
      <c r="AM369" s="242"/>
      <c r="AN369" s="242"/>
      <c r="AO369" s="243"/>
      <c r="AP369" s="244" t="s">
        <v>368</v>
      </c>
      <c r="AQ369" s="244"/>
      <c r="AR369" s="244"/>
      <c r="AS369" s="244"/>
      <c r="AT369" s="244"/>
      <c r="AU369" s="244"/>
      <c r="AV369" s="244"/>
      <c r="AW369" s="244"/>
      <c r="AX369" s="244"/>
      <c r="AY369">
        <f>COUNTA($C$369)</f>
        <v>1</v>
      </c>
    </row>
    <row r="370" spans="1:51" ht="30" customHeight="1" x14ac:dyDescent="0.15">
      <c r="A370" s="245">
        <v>5</v>
      </c>
      <c r="B370" s="245">
        <v>1</v>
      </c>
      <c r="C370" s="267" t="s">
        <v>753</v>
      </c>
      <c r="D370" s="266"/>
      <c r="E370" s="266"/>
      <c r="F370" s="266"/>
      <c r="G370" s="266"/>
      <c r="H370" s="266"/>
      <c r="I370" s="266"/>
      <c r="J370" s="248" t="s">
        <v>755</v>
      </c>
      <c r="K370" s="249"/>
      <c r="L370" s="249"/>
      <c r="M370" s="249"/>
      <c r="N370" s="249"/>
      <c r="O370" s="249"/>
      <c r="P370" s="260" t="s">
        <v>750</v>
      </c>
      <c r="Q370" s="250"/>
      <c r="R370" s="250"/>
      <c r="S370" s="250"/>
      <c r="T370" s="250"/>
      <c r="U370" s="250"/>
      <c r="V370" s="250"/>
      <c r="W370" s="250"/>
      <c r="X370" s="250"/>
      <c r="Y370" s="251">
        <v>0</v>
      </c>
      <c r="Z370" s="252"/>
      <c r="AA370" s="252"/>
      <c r="AB370" s="253"/>
      <c r="AC370" s="237" t="s">
        <v>76</v>
      </c>
      <c r="AD370" s="238"/>
      <c r="AE370" s="238"/>
      <c r="AF370" s="238"/>
      <c r="AG370" s="238"/>
      <c r="AH370" s="239" t="s">
        <v>726</v>
      </c>
      <c r="AI370" s="240"/>
      <c r="AJ370" s="240"/>
      <c r="AK370" s="240"/>
      <c r="AL370" s="241" t="s">
        <v>726</v>
      </c>
      <c r="AM370" s="242"/>
      <c r="AN370" s="242"/>
      <c r="AO370" s="243"/>
      <c r="AP370" s="244" t="s">
        <v>368</v>
      </c>
      <c r="AQ370" s="244"/>
      <c r="AR370" s="244"/>
      <c r="AS370" s="244"/>
      <c r="AT370" s="244"/>
      <c r="AU370" s="244"/>
      <c r="AV370" s="244"/>
      <c r="AW370" s="244"/>
      <c r="AX370" s="244"/>
      <c r="AY370">
        <f>COUNTA($C$370)</f>
        <v>1</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726</v>
      </c>
      <c r="F631" s="247"/>
      <c r="G631" s="247"/>
      <c r="H631" s="247"/>
      <c r="I631" s="247"/>
      <c r="J631" s="248" t="s">
        <v>726</v>
      </c>
      <c r="K631" s="249"/>
      <c r="L631" s="249"/>
      <c r="M631" s="249"/>
      <c r="N631" s="249"/>
      <c r="O631" s="249"/>
      <c r="P631" s="260" t="s">
        <v>726</v>
      </c>
      <c r="Q631" s="250"/>
      <c r="R631" s="250"/>
      <c r="S631" s="250"/>
      <c r="T631" s="250"/>
      <c r="U631" s="250"/>
      <c r="V631" s="250"/>
      <c r="W631" s="250"/>
      <c r="X631" s="250"/>
      <c r="Y631" s="251" t="s">
        <v>726</v>
      </c>
      <c r="Z631" s="252"/>
      <c r="AA631" s="252"/>
      <c r="AB631" s="253"/>
      <c r="AC631" s="237"/>
      <c r="AD631" s="238"/>
      <c r="AE631" s="238"/>
      <c r="AF631" s="238"/>
      <c r="AG631" s="238"/>
      <c r="AH631" s="239" t="s">
        <v>726</v>
      </c>
      <c r="AI631" s="240"/>
      <c r="AJ631" s="240"/>
      <c r="AK631" s="240"/>
      <c r="AL631" s="241" t="s">
        <v>726</v>
      </c>
      <c r="AM631" s="242"/>
      <c r="AN631" s="242"/>
      <c r="AO631" s="243"/>
      <c r="AP631" s="244" t="s">
        <v>726</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AK15:AQ17">
    <cfRule type="expression" dxfId="1501" priority="905">
      <formula>IF(RIGHT(TEXT(P14,"0.#"),1)=".",FALSE,TRUE)</formula>
    </cfRule>
    <cfRule type="expression" dxfId="1500" priority="906">
      <formula>IF(RIGHT(TEXT(P14,"0.#"),1)=".",TRUE,FALSE)</formula>
    </cfRule>
  </conditionalFormatting>
  <conditionalFormatting sqref="P18:AX18">
    <cfRule type="expression" dxfId="1499" priority="903">
      <formula>IF(RIGHT(TEXT(P18,"0.#"),1)=".",FALSE,TRUE)</formula>
    </cfRule>
    <cfRule type="expression" dxfId="1498" priority="904">
      <formula>IF(RIGHT(TEXT(P18,"0.#"),1)=".",TRUE,FALSE)</formula>
    </cfRule>
  </conditionalFormatting>
  <conditionalFormatting sqref="Y311">
    <cfRule type="expression" dxfId="1497" priority="901">
      <formula>IF(RIGHT(TEXT(Y311,"0.#"),1)=".",FALSE,TRUE)</formula>
    </cfRule>
    <cfRule type="expression" dxfId="1496" priority="902">
      <formula>IF(RIGHT(TEXT(Y311,"0.#"),1)=".",TRUE,FALSE)</formula>
    </cfRule>
  </conditionalFormatting>
  <conditionalFormatting sqref="Y320">
    <cfRule type="expression" dxfId="1495" priority="899">
      <formula>IF(RIGHT(TEXT(Y320,"0.#"),1)=".",FALSE,TRUE)</formula>
    </cfRule>
    <cfRule type="expression" dxfId="1494" priority="900">
      <formula>IF(RIGHT(TEXT(Y320,"0.#"),1)=".",TRUE,FALSE)</formula>
    </cfRule>
  </conditionalFormatting>
  <conditionalFormatting sqref="Y351:Y358 Y349 Y338:Y345 Y336 Y325:Y332 Y323">
    <cfRule type="expression" dxfId="1493" priority="879">
      <formula>IF(RIGHT(TEXT(Y323,"0.#"),1)=".",FALSE,TRUE)</formula>
    </cfRule>
    <cfRule type="expression" dxfId="1492" priority="880">
      <formula>IF(RIGHT(TEXT(Y323,"0.#"),1)=".",TRUE,FALSE)</formula>
    </cfRule>
  </conditionalFormatting>
  <conditionalFormatting sqref="P15:AJ17 P13:AX13 AR15:AX15">
    <cfRule type="expression" dxfId="1491" priority="897">
      <formula>IF(RIGHT(TEXT(P13,"0.#"),1)=".",FALSE,TRUE)</formula>
    </cfRule>
    <cfRule type="expression" dxfId="1490" priority="898">
      <formula>IF(RIGHT(TEXT(P13,"0.#"),1)=".",TRUE,FALSE)</formula>
    </cfRule>
  </conditionalFormatting>
  <conditionalFormatting sqref="P19:AJ19">
    <cfRule type="expression" dxfId="1489" priority="895">
      <formula>IF(RIGHT(TEXT(P19,"0.#"),1)=".",FALSE,TRUE)</formula>
    </cfRule>
    <cfRule type="expression" dxfId="1488" priority="896">
      <formula>IF(RIGHT(TEXT(P19,"0.#"),1)=".",TRUE,FALSE)</formula>
    </cfRule>
  </conditionalFormatting>
  <conditionalFormatting sqref="AE32 AQ32">
    <cfRule type="expression" dxfId="1487" priority="893">
      <formula>IF(RIGHT(TEXT(AE32,"0.#"),1)=".",FALSE,TRUE)</formula>
    </cfRule>
    <cfRule type="expression" dxfId="1486" priority="894">
      <formula>IF(RIGHT(TEXT(AE32,"0.#"),1)=".",TRUE,FALSE)</formula>
    </cfRule>
  </conditionalFormatting>
  <conditionalFormatting sqref="Y312:Y319 Y310">
    <cfRule type="expression" dxfId="1485" priority="891">
      <formula>IF(RIGHT(TEXT(Y310,"0.#"),1)=".",FALSE,TRUE)</formula>
    </cfRule>
    <cfRule type="expression" dxfId="1484" priority="892">
      <formula>IF(RIGHT(TEXT(Y310,"0.#"),1)=".",TRUE,FALSE)</formula>
    </cfRule>
  </conditionalFormatting>
  <conditionalFormatting sqref="AU311">
    <cfRule type="expression" dxfId="1483" priority="889">
      <formula>IF(RIGHT(TEXT(AU311,"0.#"),1)=".",FALSE,TRUE)</formula>
    </cfRule>
    <cfRule type="expression" dxfId="1482" priority="890">
      <formula>IF(RIGHT(TEXT(AU311,"0.#"),1)=".",TRUE,FALSE)</formula>
    </cfRule>
  </conditionalFormatting>
  <conditionalFormatting sqref="AU320">
    <cfRule type="expression" dxfId="1481" priority="887">
      <formula>IF(RIGHT(TEXT(AU320,"0.#"),1)=".",FALSE,TRUE)</formula>
    </cfRule>
    <cfRule type="expression" dxfId="1480" priority="888">
      <formula>IF(RIGHT(TEXT(AU320,"0.#"),1)=".",TRUE,FALSE)</formula>
    </cfRule>
  </conditionalFormatting>
  <conditionalFormatting sqref="AU312:AU319 AU310">
    <cfRule type="expression" dxfId="1479" priority="885">
      <formula>IF(RIGHT(TEXT(AU310,"0.#"),1)=".",FALSE,TRUE)</formula>
    </cfRule>
    <cfRule type="expression" dxfId="1478" priority="886">
      <formula>IF(RIGHT(TEXT(AU310,"0.#"),1)=".",TRUE,FALSE)</formula>
    </cfRule>
  </conditionalFormatting>
  <conditionalFormatting sqref="Y350 Y337 Y324">
    <cfRule type="expression" dxfId="1477" priority="883">
      <formula>IF(RIGHT(TEXT(Y324,"0.#"),1)=".",FALSE,TRUE)</formula>
    </cfRule>
    <cfRule type="expression" dxfId="1476" priority="884">
      <formula>IF(RIGHT(TEXT(Y324,"0.#"),1)=".",TRUE,FALSE)</formula>
    </cfRule>
  </conditionalFormatting>
  <conditionalFormatting sqref="Y359 Y346 Y333">
    <cfRule type="expression" dxfId="1475" priority="881">
      <formula>IF(RIGHT(TEXT(Y333,"0.#"),1)=".",FALSE,TRUE)</formula>
    </cfRule>
    <cfRule type="expression" dxfId="1474" priority="882">
      <formula>IF(RIGHT(TEXT(Y333,"0.#"),1)=".",TRUE,FALSE)</formula>
    </cfRule>
  </conditionalFormatting>
  <conditionalFormatting sqref="AU350 AU337 AU324">
    <cfRule type="expression" dxfId="1473" priority="877">
      <formula>IF(RIGHT(TEXT(AU324,"0.#"),1)=".",FALSE,TRUE)</formula>
    </cfRule>
    <cfRule type="expression" dxfId="1472" priority="878">
      <formula>IF(RIGHT(TEXT(AU324,"0.#"),1)=".",TRUE,FALSE)</formula>
    </cfRule>
  </conditionalFormatting>
  <conditionalFormatting sqref="AU359 AU346 AU333">
    <cfRule type="expression" dxfId="1471" priority="875">
      <formula>IF(RIGHT(TEXT(AU333,"0.#"),1)=".",FALSE,TRUE)</formula>
    </cfRule>
    <cfRule type="expression" dxfId="1470" priority="876">
      <formula>IF(RIGHT(TEXT(AU333,"0.#"),1)=".",TRUE,FALSE)</formula>
    </cfRule>
  </conditionalFormatting>
  <conditionalFormatting sqref="AU351:AU358 AU349 AU338:AU345 AU336 AU325:AU332 AU323">
    <cfRule type="expression" dxfId="1469" priority="873">
      <formula>IF(RIGHT(TEXT(AU323,"0.#"),1)=".",FALSE,TRUE)</formula>
    </cfRule>
    <cfRule type="expression" dxfId="1468" priority="874">
      <formula>IF(RIGHT(TEXT(AU323,"0.#"),1)=".",TRUE,FALSE)</formula>
    </cfRule>
  </conditionalFormatting>
  <conditionalFormatting sqref="AI32">
    <cfRule type="expression" dxfId="1467" priority="871">
      <formula>IF(RIGHT(TEXT(AI32,"0.#"),1)=".",FALSE,TRUE)</formula>
    </cfRule>
    <cfRule type="expression" dxfId="1466" priority="872">
      <formula>IF(RIGHT(TEXT(AI32,"0.#"),1)=".",TRUE,FALSE)</formula>
    </cfRule>
  </conditionalFormatting>
  <conditionalFormatting sqref="AM32">
    <cfRule type="expression" dxfId="1465" priority="869">
      <formula>IF(RIGHT(TEXT(AM32,"0.#"),1)=".",FALSE,TRUE)</formula>
    </cfRule>
    <cfRule type="expression" dxfId="1464" priority="870">
      <formula>IF(RIGHT(TEXT(AM32,"0.#"),1)=".",TRUE,FALSE)</formula>
    </cfRule>
  </conditionalFormatting>
  <conditionalFormatting sqref="AE33">
    <cfRule type="expression" dxfId="1463" priority="867">
      <formula>IF(RIGHT(TEXT(AE33,"0.#"),1)=".",FALSE,TRUE)</formula>
    </cfRule>
    <cfRule type="expression" dxfId="1462" priority="868">
      <formula>IF(RIGHT(TEXT(AE33,"0.#"),1)=".",TRUE,FALSE)</formula>
    </cfRule>
  </conditionalFormatting>
  <conditionalFormatting sqref="AI33">
    <cfRule type="expression" dxfId="1461" priority="865">
      <formula>IF(RIGHT(TEXT(AI33,"0.#"),1)=".",FALSE,TRUE)</formula>
    </cfRule>
    <cfRule type="expression" dxfId="1460" priority="866">
      <formula>IF(RIGHT(TEXT(AI33,"0.#"),1)=".",TRUE,FALSE)</formula>
    </cfRule>
  </conditionalFormatting>
  <conditionalFormatting sqref="AM33">
    <cfRule type="expression" dxfId="1459" priority="863">
      <formula>IF(RIGHT(TEXT(AM33,"0.#"),1)=".",FALSE,TRUE)</formula>
    </cfRule>
    <cfRule type="expression" dxfId="1458" priority="864">
      <formula>IF(RIGHT(TEXT(AM33,"0.#"),1)=".",TRUE,FALSE)</formula>
    </cfRule>
  </conditionalFormatting>
  <conditionalFormatting sqref="AQ33">
    <cfRule type="expression" dxfId="1457" priority="861">
      <formula>IF(RIGHT(TEXT(AQ33,"0.#"),1)=".",FALSE,TRUE)</formula>
    </cfRule>
    <cfRule type="expression" dxfId="1456" priority="862">
      <formula>IF(RIGHT(TEXT(AQ33,"0.#"),1)=".",TRUE,FALSE)</formula>
    </cfRule>
  </conditionalFormatting>
  <conditionalFormatting sqref="AE210">
    <cfRule type="expression" dxfId="1455" priority="859">
      <formula>IF(RIGHT(TEXT(AE210,"0.#"),1)=".",FALSE,TRUE)</formula>
    </cfRule>
    <cfRule type="expression" dxfId="1454" priority="860">
      <formula>IF(RIGHT(TEXT(AE210,"0.#"),1)=".",TRUE,FALSE)</formula>
    </cfRule>
  </conditionalFormatting>
  <conditionalFormatting sqref="AE211">
    <cfRule type="expression" dxfId="1453" priority="857">
      <formula>IF(RIGHT(TEXT(AE211,"0.#"),1)=".",FALSE,TRUE)</formula>
    </cfRule>
    <cfRule type="expression" dxfId="1452" priority="858">
      <formula>IF(RIGHT(TEXT(AE211,"0.#"),1)=".",TRUE,FALSE)</formula>
    </cfRule>
  </conditionalFormatting>
  <conditionalFormatting sqref="AE212">
    <cfRule type="expression" dxfId="1451" priority="855">
      <formula>IF(RIGHT(TEXT(AE212,"0.#"),1)=".",FALSE,TRUE)</formula>
    </cfRule>
    <cfRule type="expression" dxfId="1450" priority="856">
      <formula>IF(RIGHT(TEXT(AE212,"0.#"),1)=".",TRUE,FALSE)</formula>
    </cfRule>
  </conditionalFormatting>
  <conditionalFormatting sqref="AI212">
    <cfRule type="expression" dxfId="1449" priority="853">
      <formula>IF(RIGHT(TEXT(AI212,"0.#"),1)=".",FALSE,TRUE)</formula>
    </cfRule>
    <cfRule type="expression" dxfId="1448" priority="854">
      <formula>IF(RIGHT(TEXT(AI212,"0.#"),1)=".",TRUE,FALSE)</formula>
    </cfRule>
  </conditionalFormatting>
  <conditionalFormatting sqref="AI211">
    <cfRule type="expression" dxfId="1447" priority="851">
      <formula>IF(RIGHT(TEXT(AI211,"0.#"),1)=".",FALSE,TRUE)</formula>
    </cfRule>
    <cfRule type="expression" dxfId="1446" priority="852">
      <formula>IF(RIGHT(TEXT(AI211,"0.#"),1)=".",TRUE,FALSE)</formula>
    </cfRule>
  </conditionalFormatting>
  <conditionalFormatting sqref="AI210">
    <cfRule type="expression" dxfId="1445" priority="849">
      <formula>IF(RIGHT(TEXT(AI210,"0.#"),1)=".",FALSE,TRUE)</formula>
    </cfRule>
    <cfRule type="expression" dxfId="1444" priority="850">
      <formula>IF(RIGHT(TEXT(AI210,"0.#"),1)=".",TRUE,FALSE)</formula>
    </cfRule>
  </conditionalFormatting>
  <conditionalFormatting sqref="AM210">
    <cfRule type="expression" dxfId="1443" priority="847">
      <formula>IF(RIGHT(TEXT(AM210,"0.#"),1)=".",FALSE,TRUE)</formula>
    </cfRule>
    <cfRule type="expression" dxfId="1442" priority="848">
      <formula>IF(RIGHT(TEXT(AM210,"0.#"),1)=".",TRUE,FALSE)</formula>
    </cfRule>
  </conditionalFormatting>
  <conditionalFormatting sqref="AM211">
    <cfRule type="expression" dxfId="1441" priority="845">
      <formula>IF(RIGHT(TEXT(AM211,"0.#"),1)=".",FALSE,TRUE)</formula>
    </cfRule>
    <cfRule type="expression" dxfId="1440" priority="846">
      <formula>IF(RIGHT(TEXT(AM211,"0.#"),1)=".",TRUE,FALSE)</formula>
    </cfRule>
  </conditionalFormatting>
  <conditionalFormatting sqref="AM212">
    <cfRule type="expression" dxfId="1439" priority="843">
      <formula>IF(RIGHT(TEXT(AM212,"0.#"),1)=".",FALSE,TRUE)</formula>
    </cfRule>
    <cfRule type="expression" dxfId="1438" priority="844">
      <formula>IF(RIGHT(TEXT(AM212,"0.#"),1)=".",TRUE,FALSE)</formula>
    </cfRule>
  </conditionalFormatting>
  <conditionalFormatting sqref="AL368:AO395">
    <cfRule type="expression" dxfId="1437" priority="839">
      <formula>IF(AND(AL368&gt;=0, RIGHT(TEXT(AL368,"0.#"),1)&lt;&gt;"."),TRUE,FALSE)</formula>
    </cfRule>
    <cfRule type="expression" dxfId="1436" priority="840">
      <formula>IF(AND(AL368&gt;=0, RIGHT(TEXT(AL368,"0.#"),1)="."),TRUE,FALSE)</formula>
    </cfRule>
    <cfRule type="expression" dxfId="1435" priority="841">
      <formula>IF(AND(AL368&lt;0, RIGHT(TEXT(AL368,"0.#"),1)&lt;&gt;"."),TRUE,FALSE)</formula>
    </cfRule>
    <cfRule type="expression" dxfId="1434" priority="842">
      <formula>IF(AND(AL368&lt;0, RIGHT(TEXT(AL368,"0.#"),1)="."),TRUE,FALSE)</formula>
    </cfRule>
  </conditionalFormatting>
  <conditionalFormatting sqref="AQ210:AQ212">
    <cfRule type="expression" dxfId="1433" priority="837">
      <formula>IF(RIGHT(TEXT(AQ210,"0.#"),1)=".",FALSE,TRUE)</formula>
    </cfRule>
    <cfRule type="expression" dxfId="1432" priority="838">
      <formula>IF(RIGHT(TEXT(AQ210,"0.#"),1)=".",TRUE,FALSE)</formula>
    </cfRule>
  </conditionalFormatting>
  <conditionalFormatting sqref="AU210:AU212">
    <cfRule type="expression" dxfId="1431" priority="835">
      <formula>IF(RIGHT(TEXT(AU210,"0.#"),1)=".",FALSE,TRUE)</formula>
    </cfRule>
    <cfRule type="expression" dxfId="1430" priority="836">
      <formula>IF(RIGHT(TEXT(AU210,"0.#"),1)=".",TRUE,FALSE)</formula>
    </cfRule>
  </conditionalFormatting>
  <conditionalFormatting sqref="Y368:Y395">
    <cfRule type="expression" dxfId="1429" priority="833">
      <formula>IF(RIGHT(TEXT(Y368,"0.#"),1)=".",FALSE,TRUE)</formula>
    </cfRule>
    <cfRule type="expression" dxfId="1428" priority="834">
      <formula>IF(RIGHT(TEXT(Y368,"0.#"),1)=".",TRUE,FALSE)</formula>
    </cfRule>
  </conditionalFormatting>
  <conditionalFormatting sqref="AL631:AO660">
    <cfRule type="expression" dxfId="1427" priority="829">
      <formula>IF(AND(AL631&gt;=0, RIGHT(TEXT(AL631,"0.#"),1)&lt;&gt;"."),TRUE,FALSE)</formula>
    </cfRule>
    <cfRule type="expression" dxfId="1426" priority="830">
      <formula>IF(AND(AL631&gt;=0, RIGHT(TEXT(AL631,"0.#"),1)="."),TRUE,FALSE)</formula>
    </cfRule>
    <cfRule type="expression" dxfId="1425" priority="831">
      <formula>IF(AND(AL631&lt;0, RIGHT(TEXT(AL631,"0.#"),1)&lt;&gt;"."),TRUE,FALSE)</formula>
    </cfRule>
    <cfRule type="expression" dxfId="1424" priority="832">
      <formula>IF(AND(AL631&lt;0, RIGHT(TEXT(AL631,"0.#"),1)="."),TRUE,FALSE)</formula>
    </cfRule>
  </conditionalFormatting>
  <conditionalFormatting sqref="Y631:Y660">
    <cfRule type="expression" dxfId="1423" priority="827">
      <formula>IF(RIGHT(TEXT(Y631,"0.#"),1)=".",FALSE,TRUE)</formula>
    </cfRule>
    <cfRule type="expression" dxfId="1422" priority="828">
      <formula>IF(RIGHT(TEXT(Y631,"0.#"),1)=".",TRUE,FALSE)</formula>
    </cfRule>
  </conditionalFormatting>
  <conditionalFormatting sqref="AL366:AO367">
    <cfRule type="expression" dxfId="1421" priority="823">
      <formula>IF(AND(AL366&gt;=0, RIGHT(TEXT(AL366,"0.#"),1)&lt;&gt;"."),TRUE,FALSE)</formula>
    </cfRule>
    <cfRule type="expression" dxfId="1420" priority="824">
      <formula>IF(AND(AL366&gt;=0, RIGHT(TEXT(AL366,"0.#"),1)="."),TRUE,FALSE)</formula>
    </cfRule>
    <cfRule type="expression" dxfId="1419" priority="825">
      <formula>IF(AND(AL366&lt;0, RIGHT(TEXT(AL366,"0.#"),1)&lt;&gt;"."),TRUE,FALSE)</formula>
    </cfRule>
    <cfRule type="expression" dxfId="1418" priority="826">
      <formula>IF(AND(AL366&lt;0, RIGHT(TEXT(AL366,"0.#"),1)="."),TRUE,FALSE)</formula>
    </cfRule>
  </conditionalFormatting>
  <conditionalFormatting sqref="Y366:Y367">
    <cfRule type="expression" dxfId="1417" priority="821">
      <formula>IF(RIGHT(TEXT(Y366,"0.#"),1)=".",FALSE,TRUE)</formula>
    </cfRule>
    <cfRule type="expression" dxfId="1416" priority="822">
      <formula>IF(RIGHT(TEXT(Y366,"0.#"),1)=".",TRUE,FALSE)</formula>
    </cfRule>
  </conditionalFormatting>
  <conditionalFormatting sqref="Y401:Y428">
    <cfRule type="expression" dxfId="1415" priority="759">
      <formula>IF(RIGHT(TEXT(Y401,"0.#"),1)=".",FALSE,TRUE)</formula>
    </cfRule>
    <cfRule type="expression" dxfId="1414" priority="760">
      <formula>IF(RIGHT(TEXT(Y401,"0.#"),1)=".",TRUE,FALSE)</formula>
    </cfRule>
  </conditionalFormatting>
  <conditionalFormatting sqref="Y399:Y400">
    <cfRule type="expression" dxfId="1413" priority="753">
      <formula>IF(RIGHT(TEXT(Y399,"0.#"),1)=".",FALSE,TRUE)</formula>
    </cfRule>
    <cfRule type="expression" dxfId="1412" priority="754">
      <formula>IF(RIGHT(TEXT(Y399,"0.#"),1)=".",TRUE,FALSE)</formula>
    </cfRule>
  </conditionalFormatting>
  <conditionalFormatting sqref="Y434:Y461">
    <cfRule type="expression" dxfId="1411" priority="747">
      <formula>IF(RIGHT(TEXT(Y434,"0.#"),1)=".",FALSE,TRUE)</formula>
    </cfRule>
    <cfRule type="expression" dxfId="1410" priority="748">
      <formula>IF(RIGHT(TEXT(Y434,"0.#"),1)=".",TRUE,FALSE)</formula>
    </cfRule>
  </conditionalFormatting>
  <conditionalFormatting sqref="Y432:Y433">
    <cfRule type="expression" dxfId="1409" priority="741">
      <formula>IF(RIGHT(TEXT(Y432,"0.#"),1)=".",FALSE,TRUE)</formula>
    </cfRule>
    <cfRule type="expression" dxfId="1408" priority="742">
      <formula>IF(RIGHT(TEXT(Y432,"0.#"),1)=".",TRUE,FALSE)</formula>
    </cfRule>
  </conditionalFormatting>
  <conditionalFormatting sqref="Y467:Y494">
    <cfRule type="expression" dxfId="1407" priority="735">
      <formula>IF(RIGHT(TEXT(Y467,"0.#"),1)=".",FALSE,TRUE)</formula>
    </cfRule>
    <cfRule type="expression" dxfId="1406" priority="736">
      <formula>IF(RIGHT(TEXT(Y467,"0.#"),1)=".",TRUE,FALSE)</formula>
    </cfRule>
  </conditionalFormatting>
  <conditionalFormatting sqref="Y465:Y466">
    <cfRule type="expression" dxfId="1405" priority="729">
      <formula>IF(RIGHT(TEXT(Y465,"0.#"),1)=".",FALSE,TRUE)</formula>
    </cfRule>
    <cfRule type="expression" dxfId="1404" priority="730">
      <formula>IF(RIGHT(TEXT(Y465,"0.#"),1)=".",TRUE,FALSE)</formula>
    </cfRule>
  </conditionalFormatting>
  <conditionalFormatting sqref="Y500:Y527">
    <cfRule type="expression" dxfId="1403" priority="723">
      <formula>IF(RIGHT(TEXT(Y500,"0.#"),1)=".",FALSE,TRUE)</formula>
    </cfRule>
    <cfRule type="expression" dxfId="1402" priority="724">
      <formula>IF(RIGHT(TEXT(Y500,"0.#"),1)=".",TRUE,FALSE)</formula>
    </cfRule>
  </conditionalFormatting>
  <conditionalFormatting sqref="Y498:Y499">
    <cfRule type="expression" dxfId="1401" priority="717">
      <formula>IF(RIGHT(TEXT(Y498,"0.#"),1)=".",FALSE,TRUE)</formula>
    </cfRule>
    <cfRule type="expression" dxfId="1400" priority="718">
      <formula>IF(RIGHT(TEXT(Y498,"0.#"),1)=".",TRUE,FALSE)</formula>
    </cfRule>
  </conditionalFormatting>
  <conditionalFormatting sqref="Y533:Y560">
    <cfRule type="expression" dxfId="1399" priority="711">
      <formula>IF(RIGHT(TEXT(Y533,"0.#"),1)=".",FALSE,TRUE)</formula>
    </cfRule>
    <cfRule type="expression" dxfId="1398" priority="712">
      <formula>IF(RIGHT(TEXT(Y533,"0.#"),1)=".",TRUE,FALSE)</formula>
    </cfRule>
  </conditionalFormatting>
  <conditionalFormatting sqref="W27">
    <cfRule type="expression" dxfId="1397" priority="817">
      <formula>IF(RIGHT(TEXT(W27,"0.#"),1)=".",FALSE,TRUE)</formula>
    </cfRule>
    <cfRule type="expression" dxfId="1396" priority="818">
      <formula>IF(RIGHT(TEXT(W27,"0.#"),1)=".",TRUE,FALSE)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W23">
    <cfRule type="expression" dxfId="1393" priority="813">
      <formula>IF(RIGHT(TEXT(P23,"0.#"),1)=".",FALSE,TRUE)</formula>
    </cfRule>
    <cfRule type="expression" dxfId="1392" priority="814">
      <formula>IF(RIGHT(TEXT(P23,"0.#"),1)=".",TRUE,FALSE)</formula>
    </cfRule>
  </conditionalFormatting>
  <conditionalFormatting sqref="P24:P27 W24:W26">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1" max="16383" man="1"/>
    <brk id="248"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719</v>
      </c>
      <c r="H2" s="13" t="str">
        <f>IF(G2="","",F2)</f>
        <v>一般会計</v>
      </c>
      <c r="I2" s="13" t="str">
        <f>IF(H2="","",IF(I1&lt;&gt;"",CONCATENATE(I1,"、",H2),H2))</f>
        <v>一般会計</v>
      </c>
      <c r="K2" s="14" t="s">
        <v>98</v>
      </c>
      <c r="L2" s="15"/>
      <c r="M2" s="13" t="str">
        <f>IF(L2="","",K2)</f>
        <v/>
      </c>
      <c r="N2" s="13" t="str">
        <f>IF(M2="","",IF(N1&lt;&gt;"",CONCATENATE(N1,"、",M2),M2))</f>
        <v/>
      </c>
      <c r="O2" s="13"/>
      <c r="P2" s="12" t="s">
        <v>70</v>
      </c>
      <c r="Q2" s="17" t="s">
        <v>719</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719</v>
      </c>
      <c r="R3" s="13" t="str">
        <f t="shared" ref="R3:R8" si="3">IF(Q3="","",P3)</f>
        <v>委託・請負</v>
      </c>
      <c r="S3" s="13" t="str">
        <f t="shared" ref="S3:S8" si="4">IF(R3="",S2,IF(S2&lt;&gt;"",CONCATENATE(S2,"、",R3),R3))</f>
        <v>直接実施、委託・請負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直接実施、委託・請負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719</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堀脇 駿作(horiwaki-shunsaku.fo7)</cp:lastModifiedBy>
  <cp:lastPrinted>2022-05-27T07:21:55Z</cp:lastPrinted>
  <dcterms:created xsi:type="dcterms:W3CDTF">2012-03-13T00:50:25Z</dcterms:created>
  <dcterms:modified xsi:type="dcterms:W3CDTF">2022-08-25T08:32:36Z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