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30"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97" i="11"/>
  <c r="AY338" i="11"/>
  <c r="AY325" i="11"/>
  <c r="AY329" i="11"/>
  <c r="AY333" i="11"/>
  <c r="AY340"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8" i="11"/>
  <c r="AY127" i="11"/>
  <c r="AY131" i="11" s="1"/>
  <c r="AY122" i="11"/>
  <c r="AY123" i="11" s="1"/>
  <c r="AY112" i="11"/>
  <c r="AY119" i="11" s="1"/>
  <c r="AY100" i="11"/>
  <c r="AY99" i="11"/>
  <c r="AY101" i="11" s="1"/>
  <c r="AY98" i="11"/>
  <c r="AY102" i="11"/>
  <c r="AY104" i="11" s="1"/>
  <c r="AY116" i="11" l="1"/>
  <c r="AY120" i="11"/>
  <c r="AY124" i="11"/>
  <c r="AY154" i="11"/>
  <c r="AY113" i="11"/>
  <c r="AY117" i="11"/>
  <c r="AY121" i="11"/>
  <c r="AY125" i="11"/>
  <c r="AY129" i="11"/>
  <c r="AY151" i="11"/>
  <c r="AY155" i="11"/>
  <c r="AY177" i="11"/>
  <c r="AY204" i="11"/>
  <c r="AY212"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6" i="11"/>
  <c r="AY90" i="11"/>
  <c r="AY94" i="11"/>
  <c r="AY92" i="11"/>
  <c r="AY97"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99" i="11" s="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<sst xmlns="http://schemas.openxmlformats.org/spreadsheetml/2006/main" count="1334" uniqueCount="692">
  <si>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</si>
  <si>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</si>
  <si>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</si>
  <si>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</si>
  <si>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</si>
  <si>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</si>
  <si>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</si>
  <si>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</si>
  <si>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</si>
  <si>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</si>
  <si>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</si>
  <si>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</si>
  <si>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</si>
  <si>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</si>
  <si>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</si>
  <si>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</si>
  <si>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</si>
  <si>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</si>
  <si>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</si>
  <si>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</si>
  <si>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</si>
  <si>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</si>
  <si>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</si>
  <si>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</si>
  <si>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</si>
  <si>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</si>
  <si>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</si>
  <si>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</si>
  <si>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</si>
  <si>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</si>
  <si>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</si>
  <si>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</si>
  <si>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</si>
  <si>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</si>
  <si>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</si>
  <si>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</si>
  <si>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</si>
  <si>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</si>
  <si>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</si>
  <si>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</si>
  <si>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</si>
  <si>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</si>
  <si>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</si>
  <si>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</si>
  <si>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</si>
  <si>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</si>
  <si>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</si>
  <si>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</si>
  <si>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</si>
  <si>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</si>
  <si>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</si>
  <si>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</si>
  <si>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</si>
  <si>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</si>
  <si>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</si>
  <si>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</si>
  <si>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</si>
  <si>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</si>
  <si>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</si>
  <si>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</si>
  <si>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</si>
  <si>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</si>
  <si>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</si>
  <si>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</si>
  <si>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</si>
  <si>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</si>
  <si>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</si>
  <si>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</si>
  <si>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</si>
  <si>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</si>
  <si>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</si>
  <si>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</si>
  <si>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</si>
  <si>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</si>
  <si>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</si>
  <si>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</si>
  <si>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</si>
  <si>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</si>
  <si>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</si>
  <si>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</si>
  <si>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</si>
  <si>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</si>
  <si>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</si>
  <si>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</si>
  <si>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</si>
  <si>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</si>
  <si>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</si>
  <si>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</si>
  <si>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</si>
  <si>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</si>
  <si>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</si>
  <si>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</si>
  <si>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</si>
  <si>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</si>
  <si>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</si>
  <si>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</si>
  <si>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</si>
  <si>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</si>
  <si>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</si>
  <si>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</si>
  <si>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</si>
  <si>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</si>
  <si>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</si>
  <si>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</si>
  <si>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</si>
  <si>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</si>
  <si>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</si>
  <si>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</si>
  <si>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</si>
  <si>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</si>
  <si>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</si>
  <si>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</si>
  <si>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</si>
  <si>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</si>
  <si>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</si>
  <si>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</si>
  <si>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</si>
  <si>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</si>
  <si>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</si>
  <si>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</si>
  <si>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</si>
  <si>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</si>
  <si>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</si>
  <si>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</si>
  <si>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</si>
  <si>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</si>
  <si>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</si>
  <si>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</si>
  <si>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</si>
  <si>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</si>
  <si>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</si>
  <si>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</si>
  <si>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</si>
  <si>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</si>
  <si>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</si>
  <si>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</si>
  <si>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</si>
  <si>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</si>
  <si>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</si>
  <si>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</si>
  <si>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</si>
  <si>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</si>
  <si>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</si>
  <si>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</si>
  <si>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</si>
  <si>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</si>
  <si>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</si>
  <si>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</si>
  <si>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</si>
  <si>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</si>
  <si>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</si>
  <si>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</si>
  <si>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</si>
  <si>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</si>
  <si>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</si>
  <si>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</si>
  <si>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</si>
  <si>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</si>
  <si>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</si>
  <si>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</si>
  <si>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</si>
  <si>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</si>
  <si>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</si>
  <si>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</si>
  <si>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</si>
  <si>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</si>
  <si>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</si>
  <si>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</si>
  <si>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</si>
  <si>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</si>
  <si>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</si>
  <si>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</si>
  <si>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</si>
  <si>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</si>
  <si>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</si>
  <si>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</si>
  <si>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</si>
  <si>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</si>
  <si>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</si>
  <si>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</si>
  <si>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</si>
  <si>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</si>
  <si>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</si>
  <si>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</si>
  <si>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</si>
  <si>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</si>
  <si>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</si>
  <si>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</si>
  <si>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</si>
  <si>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</si>
  <si>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</si>
  <si>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</si>
  <si>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</si>
  <si>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</si>
  <si>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</si>
  <si>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</si>
  <si>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</si>
  <si>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</si>
  <si>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</si>
  <si>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</si>
  <si>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</si>
  <si>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</si>
  <si>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</si>
  <si>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</si>
  <si>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</si>
  <si>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</si>
  <si>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</si>
  <si>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</si>
  <si>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</si>
  <si>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</si>
  <si>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</si>
  <si>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</si>
  <si>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</si>
  <si>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</si>
  <si>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</si>
  <si>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</si>
  <si>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</si>
  <si>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</si>
  <si>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</si>
  <si>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</si>
  <si>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</si>
  <si>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</si>
  <si>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</si>
  <si>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</si>
  <si>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</si>
  <si>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</si>
  <si>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</si>
  <si>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</si>
  <si>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</si>
  <si>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</si>
  <si>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</si>
  <si>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</si>
  <si>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</si>
  <si>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</si>
  <si>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</si>
  <si>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</si>
  <si>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</si>
  <si>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</si>
  <si>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</si>
  <si>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</si>
  <si>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</si>
  <si>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</si>
  <si>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</si>
  <si>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</si>
  <si>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</si>
  <si>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</si>
  <si>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</si>
  <si>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</si>
  <si>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</si>
  <si>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</si>
  <si>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</si>
  <si>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</si>
  <si>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</si>
  <si>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</si>
  <si>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</si>
  <si>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</si>
  <si>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</si>
  <si>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</si>
  <si>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</si>
  <si>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</si>
  <si>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</si>
  <si>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</si>
  <si>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</si>
  <si>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</si>
  <si>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</si>
  <si>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</si>
  <si>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</si>
  <si>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</si>
  <si>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</si>
  <si>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</si>
  <si>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</si>
  <si>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</si>
  <si>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</si>
  <si>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</si>
  <si>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</si>
  <si>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</si>
  <si>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</si>
  <si>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</si>
  <si>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</si>
  <si>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</si>
  <si>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</si>
  <si>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</si>
  <si>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</si>
  <si>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</si>
  <si>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</si>
  <si>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</si>
  <si>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</si>
  <si>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</si>
  <si>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</si>
  <si>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</si>
  <si>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</si>
  <si>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</si>
  <si>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</si>
  <si>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</si>
  <si>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</si>
  <si>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</si>
  <si>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</si>
  <si>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</si>
  <si>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</si>
  <si>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</si>
  <si>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</si>
  <si>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</si>
  <si>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</si>
  <si>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</si>
  <si>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</si>
  <si>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</si>
  <si>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</si>
  <si>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</si>
  <si>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</si>
  <si>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</si>
  <si>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</si>
  <si>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</si>
  <si>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</si>
  <si>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</si>
  <si>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</si>
  <si>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</si>
  <si>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</si>
  <si>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</si>
  <si>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</si>
  <si>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</si>
  <si>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</si>
  <si>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</si>
  <si>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</si>
  <si>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</si>
  <si>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</si>
  <si>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</si>
  <si>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</si>
  <si>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</si>
  <si>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</si>
  <si>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</si>
  <si>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</si>
  <si>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</si>
  <si>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</si>
  <si>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</si>
  <si>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</si>
  <si>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</si>
  <si>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</si>
  <si>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</si>
  <si>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</si>
  <si>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</si>
  <si>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</si>
  <si>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</si>
  <si>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</si>
  <si>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</si>
  <si>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</si>
  <si>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</si>
  <si>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</si>
  <si>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</si>
  <si>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</si>
  <si>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</si>
  <si>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</si>
  <si>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</si>
  <si>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</si>
  <si>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</si>
  <si>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</si>
  <si>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</si>
  <si>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</si>
  <si>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</si>
  <si>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</si>
  <si>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</si>
  <si>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</si>
  <si>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</si>
  <si>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</si>
  <si>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</si>
  <si>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</si>
  <si>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</si>
  <si>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</si>
  <si>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</si>
  <si>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</si>
  <si>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</si>
  <si>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</si>
  <si>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</si>
  <si>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</si>
  <si>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</si>
  <si>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</si>
  <si>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</si>
  <si>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</si>
  <si>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</si>
  <si>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</si>
  <si>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</si>
  <si>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</si>
  <si>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</si>
  <si>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</si>
  <si>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</si>
  <si>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</si>
  <si>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</si>
  <si>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</si>
  <si>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</si>
  <si>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</si>
  <si>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</si>
  <si>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</si>
  <si>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</si>
  <si>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</si>
  <si>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</si>
  <si>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</si>
  <si>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</si>
  <si>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</si>
  <si>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</si>
  <si>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</si>
  <si>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</si>
  <si>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</si>
  <si>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</si>
  <si>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</si>
  <si>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</si>
  <si>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</si>
  <si>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</si>
  <si>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</si>
  <si>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</si>
  <si>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</si>
  <si>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</si>
  <si>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</si>
  <si>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</si>
  <si>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</si>
  <si>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</si>
  <si>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</si>
  <si>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</si>
  <si>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</si>
  <si>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</si>
  <si>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</si>
  <si>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</si>
  <si>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</si>
  <si>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</si>
  <si>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</si>
  <si>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</si>
  <si>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</si>
  <si>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</si>
  <si>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</si>
  <si>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</si>
  <si>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</si>
  <si>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</si>
  <si>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</si>
  <si>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</si>
  <si>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</si>
  <si>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</si>
  <si>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</si>
  <si>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</si>
  <si>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</si>
  <si>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</si>
  <si>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</si>
  <si>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</si>
  <si>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</si>
  <si>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</si>
  <si>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</si>
  <si>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</si>
  <si>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</si>
  <si>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</si>
  <si>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</si>
  <si>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</si>
  <si>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</si>
  <si>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</si>
  <si>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</si>
  <si>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</si>
  <si>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</si>
  <si>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</si>
  <si>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</si>
  <si>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</si>
  <si>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</si>
  <si>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</si>
  <si>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</si>
  <si>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</si>
  <si>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</si>
  <si>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</si>
  <si>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</si>
  <si>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</si>
  <si>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</si>
  <si>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</si>
  <si>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</si>
  <si>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</si>
  <si>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</si>
  <si>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</si>
  <si>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</si>
  <si>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</si>
  <si>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</si>
  <si>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</si>
  <si>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</si>
  <si>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</si>
  <si>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</si>
  <si>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</si>
  <si>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</si>
  <si>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</si>
  <si>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</si>
  <si>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</si>
  <si>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</si>
  <si>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</si>
  <si>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</si>
  <si>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</si>
  <si>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</si>
  <si>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</si>
  <si>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</si>
  <si>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</si>
  <si>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</si>
  <si>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</si>
  <si>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</si>
  <si>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</si>
  <si>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</si>
  <si>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</si>
  <si>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</si>
  <si>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</si>
  <si>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</si>
  <si>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</si>
  <si>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</si>
  <si>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</si>
  <si>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</si>
  <si>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</si>
  <si>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</si>
  <si>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</si>
  <si>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</si>
  <si>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</si>
  <si>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</si>
  <si>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</si>
  <si>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</si>
  <si>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</si>
  <si>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</si>
  <si>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</si>
  <si>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</si>
  <si>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</si>
  <si>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</si>
  <si>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</si>
  <si>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</si>
  <si>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</si>
  <si>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</si>
  <si>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</si>
  <si>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</si>
  <si>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</si>
  <si>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</si>
  <si>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</si>
  <si>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</si>
  <si>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</si>
  <si>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</si>
  <si>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</si>
  <si>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</si>
  <si>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</si>
  <si>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</si>
  <si>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</si>
  <si>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</si>
  <si>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</si>
  <si>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</si>
  <si>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</si>
  <si>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</si>
  <si>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</si>
  <si>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</si>
  <si>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</si>
  <si>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</si>
  <si>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</si>
  <si>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</si>
  <si>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</si>
  <si>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</si>
  <si>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</si>
  <si>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</si>
  <si>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</si>
  <si>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</si>
  <si>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</si>
  <si>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</si>
  <si>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</si>
  <si>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</si>
  <si>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</si>
  <si>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</si>
  <si>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</si>
  <si>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</si>
  <si>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</si>
  <si>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</si>
  <si>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</si>
  <si>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</si>
  <si>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</si>
  <si>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</si>
  <si>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</si>
  <si>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</si>
  <si>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</si>
  <si>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</si>
  <si>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</si>
  <si>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</si>
  <si>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</si>
  <si>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</si>
  <si>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</si>
  <si>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</si>
  <si>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</si>
  <si>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</si>
  <si>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</si>
  <si>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</si>
  <si>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</si>
  <si>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</si>
  <si>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</si>
  <si>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</si>
  <si>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</si>
  <si>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</si>
  <si>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</si>
  <si>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</si>
  <si>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</si>
  <si>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</si>
  <si>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</si>
  <si>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</si>
  <si>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</si>
  <si>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</si>
  <si>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</si>
  <si>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</si>
  <si>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</si>
  <si>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</si>
  <si>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</si>
  <si>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</si>
  <si>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</si>
  <si>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</si>
  <si>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</si>
  <si>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</si>
  <si>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</si>
  <si>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</si>
  <si>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</si>
  <si>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</si>
  <si>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</si>
  <si>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広島原爆体験者に対する相談支援事業</t>
  </si>
  <si>
    <t>健康局</t>
  </si>
  <si>
    <t>平成２５年度</t>
  </si>
  <si>
    <t>終了予定なし</t>
  </si>
  <si>
    <t>総務課指導調査室</t>
  </si>
  <si>
    <t>-</t>
  </si>
  <si>
    <t>広島原爆黒い雨体験者に対する相談支援事業実施要綱</t>
  </si>
  <si>
    <t>広島原爆による黒い雨を体験したと訴える方々に対する相談支援事業を実施し、不安軽減を図ることにより、その症状の改善等の向上を図ることを目的とする。</t>
  </si>
  <si>
    <t>原爆症調査研究等委託費</t>
  </si>
  <si>
    <t>広島原爆による黒い雨を体験したと訴える方々に対する不安軽減を図るため、常設相談窓口及び巡回相談会により、その症状の改善等を図ることを目的としており、すべての相談者の不安軽減を目標とする。</t>
  </si>
  <si>
    <t>成果実績は、相談後のアンケートの結果、不安が軽減されたと回答した相談者の人数</t>
  </si>
  <si>
    <t>指導調査室調べ</t>
  </si>
  <si>
    <t>件</t>
  </si>
  <si>
    <t>単位当たりコスト ＝ Ｘ ／ Ｙ
Ｘ：「予算執行額（百万円）」 
Ｙ：「相談会開催件数（回）」</t>
    <phoneticPr fontId="5"/>
  </si>
  <si>
    <t>百万円</t>
  </si>
  <si>
    <t>X / Y</t>
    <phoneticPr fontId="5"/>
  </si>
  <si>
    <t>29/9</t>
  </si>
  <si>
    <t>44/11</t>
  </si>
  <si>
    <t>／　</t>
    <phoneticPr fontId="5"/>
  </si>
  <si>
    <t>25新-011</t>
  </si>
  <si>
    <t>180</t>
  </si>
  <si>
    <t>189</t>
  </si>
  <si>
    <t>192</t>
  </si>
  <si>
    <t>203</t>
  </si>
  <si>
    <t>○</t>
  </si>
  <si>
    <t>総務課指導調査室
比嘉 敏充</t>
    <phoneticPr fontId="5"/>
  </si>
  <si>
    <t>-</t>
    <phoneticPr fontId="5"/>
  </si>
  <si>
    <t>広島原爆体験者に対する不安軽減事業
対象者：広島原爆により黒い雨を体験したと訴える方
事業：（１）保健師等による個別面談を通じた継続的な保健指導と健康教育等を実施
          ・保健所、市町村保健センター等における相談会の実施
　　　 　・保健師による個別訪問相談 
　　　　（２）相談のために必要となる健康診断を受診した際の自己負担や、相談事業に参加した際の交通費の一部を助成
　　　　（３）健康不安を訴える方に対して専門医によるケアの実施</t>
    <phoneticPr fontId="5"/>
  </si>
  <si>
    <t>広島県市における相談会開催回数</t>
    <phoneticPr fontId="5"/>
  </si>
  <si>
    <t>広島県市における相談会開催回数を維持することを目的とする。</t>
    <rPh sb="16" eb="18">
      <t>イジ</t>
    </rPh>
    <rPh sb="23" eb="25">
      <t>モクテキ</t>
    </rPh>
    <phoneticPr fontId="5"/>
  </si>
  <si>
    <t>Ⅰ-5 感染症など健康を脅かす疾病を予防・防止するとともに、感染者等に必要な医療等を確保すること</t>
    <phoneticPr fontId="5"/>
  </si>
  <si>
    <t>Ⅰ-5-4 原子爆弾被爆者等を援護すること</t>
    <phoneticPr fontId="5"/>
  </si>
  <si>
    <t>無</t>
  </si>
  <si>
    <t>有</t>
  </si>
  <si>
    <t>‐</t>
  </si>
  <si>
    <t>△</t>
  </si>
  <si>
    <t>事業目的（広島原爆による黒い雨を体験したと訴える方々に対する不安軽減を図ることにより、その症状の改善等の向上を図ること）を考慮すると、重要性の観点から国費を投入すべき事業である。</t>
  </si>
  <si>
    <t>目的（広島原爆による黒い雨を体験したと訴える方々に対する不安軽減を図ることにより、その症状の改善等の向上を図ること）を考慮すると、国が実施すべき事業である。</t>
  </si>
  <si>
    <t>広島原爆による黒い雨を体験したと訴える方々に対する不安軽減を図ることにより、その症状の改善を図ることを目的としており、優先度の高い事業である。</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</si>
  <si>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</si>
  <si>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</si>
  <si>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</si>
  <si>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専門医への相談希望者数が見込みを下回ったため。</t>
    <rPh sb="0" eb="3">
      <t>センモンイ</t>
    </rPh>
    <rPh sb="5" eb="7">
      <t>ソウダン</t>
    </rPh>
    <rPh sb="7" eb="11">
      <t>キボウシャスウ</t>
    </rPh>
    <rPh sb="12" eb="14">
      <t>ミコ</t>
    </rPh>
    <rPh sb="16" eb="18">
      <t>シタマワ</t>
    </rPh>
    <phoneticPr fontId="5"/>
  </si>
  <si>
    <t>広島原爆による黒い雨を体験したと訴える方々に対する不安軽減を図ることに活用されている。</t>
  </si>
  <si>
    <t>相談事業利用者の不安軽減率は、一定の成果を上げている。</t>
    <rPh sb="0" eb="2">
      <t>ソウダン</t>
    </rPh>
    <rPh sb="2" eb="4">
      <t>ジギョウ</t>
    </rPh>
    <rPh sb="4" eb="7">
      <t>リヨウシャ</t>
    </rPh>
    <rPh sb="8" eb="10">
      <t>フアン</t>
    </rPh>
    <rPh sb="10" eb="12">
      <t>ケイゲン</t>
    </rPh>
    <rPh sb="12" eb="13">
      <t>リツ</t>
    </rPh>
    <rPh sb="15" eb="17">
      <t>イッテイ</t>
    </rPh>
    <rPh sb="18" eb="20">
      <t>セイカ</t>
    </rPh>
    <rPh sb="21" eb="22">
      <t>ア</t>
    </rPh>
    <phoneticPr fontId="5"/>
  </si>
  <si>
    <t>相談された方のアンケート調査について、令和３年度結果については集計中であるが、例年約６割以上の方が不安が軽減されたと回答しており、事業実施の効果が出ていると考えられる。</t>
    <phoneticPr fontId="5"/>
  </si>
  <si>
    <t>一定の会場で行う巡回相談会の開催だけでなく、地区訪問相談会を開催するなど、高齢化が進む利用者の利便性向上のための改善を図っているところである。次年度予算の要求に当たっても、引き続き事業の充実、効率性の向上をはかり適正な規模の予算確保に努める。</t>
    <phoneticPr fontId="5"/>
  </si>
  <si>
    <t>厚労</t>
  </si>
  <si>
    <t>A.広島市</t>
    <rPh sb="2" eb="5">
      <t>ヒロシマシ</t>
    </rPh>
    <phoneticPr fontId="5"/>
  </si>
  <si>
    <t>委託料</t>
    <rPh sb="0" eb="3">
      <t>イタクリョウ</t>
    </rPh>
    <phoneticPr fontId="5"/>
  </si>
  <si>
    <t>報酬</t>
    <rPh sb="0" eb="2">
      <t>ホウシュウ</t>
    </rPh>
    <phoneticPr fontId="5"/>
  </si>
  <si>
    <t>需用費</t>
    <rPh sb="0" eb="3">
      <t>ジュヨウヒ</t>
    </rPh>
    <phoneticPr fontId="5"/>
  </si>
  <si>
    <t>扶助費</t>
    <rPh sb="0" eb="3">
      <t>フジョヒ</t>
    </rPh>
    <phoneticPr fontId="5"/>
  </si>
  <si>
    <t>役務費</t>
    <rPh sb="0" eb="3">
      <t>エキムヒ</t>
    </rPh>
    <phoneticPr fontId="5"/>
  </si>
  <si>
    <t>旅費</t>
    <rPh sb="0" eb="2">
      <t>リョヒ</t>
    </rPh>
    <phoneticPr fontId="5"/>
  </si>
  <si>
    <t>使用料及び賃借料</t>
    <rPh sb="0" eb="3">
      <t>シヨウリョウ</t>
    </rPh>
    <rPh sb="3" eb="4">
      <t>オヨ</t>
    </rPh>
    <rPh sb="5" eb="8">
      <t>チンシャクリョウ</t>
    </rPh>
    <phoneticPr fontId="5"/>
  </si>
  <si>
    <t>報償費</t>
    <rPh sb="0" eb="3">
      <t>ホウショウヒ</t>
    </rPh>
    <phoneticPr fontId="5"/>
  </si>
  <si>
    <t>研修講師</t>
    <rPh sb="0" eb="2">
      <t>ケンシュウ</t>
    </rPh>
    <rPh sb="2" eb="4">
      <t>コウシ</t>
    </rPh>
    <phoneticPr fontId="5"/>
  </si>
  <si>
    <t>医師、臨床心理士の派遣調整等</t>
    <rPh sb="0" eb="2">
      <t>イシ</t>
    </rPh>
    <rPh sb="3" eb="8">
      <t>リンショウシンリシ</t>
    </rPh>
    <rPh sb="9" eb="14">
      <t>ハケンチョウセイトウ</t>
    </rPh>
    <phoneticPr fontId="5"/>
  </si>
  <si>
    <t>B.広島原爆障害対策協議会</t>
    <phoneticPr fontId="5"/>
  </si>
  <si>
    <t>広島市</t>
    <rPh sb="0" eb="3">
      <t>ヒロシマシ</t>
    </rPh>
    <phoneticPr fontId="5"/>
  </si>
  <si>
    <t>委託契約に基づき、黒い雨による健康不安に対する相談に応じるため、保健師、臨床心理士等による相談を実施</t>
    <phoneticPr fontId="5"/>
  </si>
  <si>
    <t>広島県</t>
    <rPh sb="0" eb="3">
      <t>ヒロシマケン</t>
    </rPh>
    <phoneticPr fontId="5"/>
  </si>
  <si>
    <t>－</t>
    <phoneticPr fontId="5"/>
  </si>
  <si>
    <t>広島原爆により黒い雨を体験したと訴える方に対する相談事業の実施</t>
    <rPh sb="21" eb="22">
      <t>タイ</t>
    </rPh>
    <rPh sb="24" eb="26">
      <t>ソウダン</t>
    </rPh>
    <rPh sb="26" eb="28">
      <t>ジギョウ</t>
    </rPh>
    <rPh sb="29" eb="31">
      <t>ジッシ</t>
    </rPh>
    <phoneticPr fontId="5"/>
  </si>
  <si>
    <t>広島原爆による黒い雨を体験したと訴える方々に対する相談支援事業を実施し、不安軽減を図ることにより、その症状の改善等の向上を図るために必要な事業であり、引き続き、必要な予算額を確保し、適正な執行に努めること。</t>
    <phoneticPr fontId="5"/>
  </si>
  <si>
    <t>点検対象外</t>
    <rPh sb="0" eb="2">
      <t>テンケン</t>
    </rPh>
    <rPh sb="2" eb="5">
      <t>タイショウガイ</t>
    </rPh>
    <phoneticPr fontId="5"/>
  </si>
  <si>
    <t>-</t>
    <phoneticPr fontId="5"/>
  </si>
  <si>
    <t>https://www.mhlw.go.jp/wp/seisaku/hyouka/dl/r03_jizenbunseki/I-5-4.pdf</t>
  </si>
  <si>
    <t>p.2</t>
  </si>
  <si>
    <t>－</t>
    <phoneticPr fontId="5"/>
  </si>
  <si>
    <t>医師派遣調整等業務委託料</t>
  </si>
  <si>
    <t>保健師報酬</t>
  </si>
  <si>
    <t>利用者証印刷等</t>
  </si>
  <si>
    <t>健康診断費用の助成</t>
  </si>
  <si>
    <t>通信運搬費等</t>
  </si>
  <si>
    <t>常設相談窓口訪問、関係者会議旅費等</t>
  </si>
  <si>
    <t>タクシー借上げ料、集会所使用料等</t>
  </si>
  <si>
    <t>28/11</t>
    <phoneticPr fontId="5"/>
  </si>
  <si>
    <t>55/11</t>
    <phoneticPr fontId="5"/>
  </si>
  <si>
    <t>活動実績は、活動目標を達成できている。</t>
    <rPh sb="0" eb="2">
      <t>カツドウ</t>
    </rPh>
    <rPh sb="2" eb="4">
      <t>ジッセキ</t>
    </rPh>
    <rPh sb="6" eb="8">
      <t>カツドウ</t>
    </rPh>
    <rPh sb="8" eb="10">
      <t>モクヒョウ</t>
    </rPh>
    <rPh sb="11" eb="13">
      <t>タッセイ</t>
    </rPh>
    <phoneticPr fontId="5"/>
  </si>
  <si>
    <t>医師、臨床心理士の派遣調整等（広島市契約分）</t>
    <phoneticPr fontId="5"/>
  </si>
  <si>
    <t>医師、臨床心理士の派遣調整等（広島県契約分）</t>
    <phoneticPr fontId="5"/>
  </si>
  <si>
    <t>公益財団法人広島原爆障害対策協議会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</si>
</sst>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-1</xdr:rowOff>
    </xdr:from>
    <xdr:to>
      <xdr:col>32</xdr:col>
      <xdr:colOff>137032</xdr:colOff>
      <xdr:row>271</xdr:row>
      <xdr:rowOff>283175</xdr:rowOff>
    </xdr:to>
    <xdr:sp macro="" textlink="">
      <xdr:nvSpPr>
        <xdr:cNvPr id="7" name="正方形/長方形 6"/>
        <xdr:cNvSpPr/>
      </xdr:nvSpPr>
      <xdr:spPr>
        <a:xfrm>
          <a:off x="4400550" y="46815374"/>
          <a:ext cx="2137282" cy="635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28</a:t>
          </a:r>
          <a:r>
            <a:rPr kumimoji="1" lang="ja-JP" altLang="en-US" sz="1100">
              <a:solidFill>
                <a:schemeClr val="tx1"/>
              </a:solidFill>
              <a:latin typeface="+mj-ea"/>
              <a:ea typeface="+mj-ea"/>
            </a:rPr>
            <a:t>百万円</a:t>
          </a:r>
        </a:p>
      </xdr:txBody>
    </xdr:sp>
    <xdr:clientData/>
  </xdr:twoCellAnchor>
  <xdr:twoCellAnchor>
    <xdr:from>
      <xdr:col>22</xdr:col>
      <xdr:colOff>0</xdr:colOff>
      <xdr:row>272</xdr:row>
      <xdr:rowOff>0</xdr:rowOff>
    </xdr:from>
    <xdr:to>
      <xdr:col>32</xdr:col>
      <xdr:colOff>156482</xdr:colOff>
      <xdr:row>273</xdr:row>
      <xdr:rowOff>292733</xdr:rowOff>
    </xdr:to>
    <xdr:grpSp>
      <xdr:nvGrpSpPr>
        <xdr:cNvPr id="8" name="グループ化 5"/>
        <xdr:cNvGrpSpPr>
          <a:grpSpLocks/>
        </xdr:cNvGrpSpPr>
      </xdr:nvGrpSpPr>
      <xdr:grpSpPr bwMode="auto">
        <a:xfrm>
          <a:off x="3991429" y="35832143"/>
          <a:ext cx="1970767" cy="646519"/>
          <a:chOff x="3776363" y="14769353"/>
          <a:chExt cx="2073106" cy="717176"/>
        </a:xfrm>
      </xdr:grpSpPr>
      <xdr:sp macro="" textlink="">
        <xdr:nvSpPr>
          <xdr:cNvPr id="9" name="右大かっこ 8"/>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272</xdr:row>
      <xdr:rowOff>13607</xdr:rowOff>
    </xdr:from>
    <xdr:to>
      <xdr:col>32</xdr:col>
      <xdr:colOff>76043</xdr:colOff>
      <xdr:row>276</xdr:row>
      <xdr:rowOff>234744</xdr:rowOff>
    </xdr:to>
    <xdr:sp macro="" textlink="">
      <xdr:nvSpPr>
        <xdr:cNvPr id="11" name="テキスト ボックス 10"/>
        <xdr:cNvSpPr txBox="1"/>
      </xdr:nvSpPr>
      <xdr:spPr>
        <a:xfrm>
          <a:off x="4468586" y="47533832"/>
          <a:ext cx="2008257" cy="16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273</xdr:row>
      <xdr:rowOff>258535</xdr:rowOff>
    </xdr:from>
    <xdr:to>
      <xdr:col>27</xdr:col>
      <xdr:colOff>68036</xdr:colOff>
      <xdr:row>275</xdr:row>
      <xdr:rowOff>163286</xdr:rowOff>
    </xdr:to>
    <xdr:cxnSp macro="">
      <xdr:nvCxnSpPr>
        <xdr:cNvPr id="12" name="直線矢印コネクタ 11"/>
        <xdr:cNvCxnSpPr/>
      </xdr:nvCxnSpPr>
      <xdr:spPr bwMode="auto">
        <a:xfrm>
          <a:off x="5468710" y="48131185"/>
          <a:ext cx="1" cy="6096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275</xdr:row>
      <xdr:rowOff>231321</xdr:rowOff>
    </xdr:from>
    <xdr:to>
      <xdr:col>33</xdr:col>
      <xdr:colOff>103252</xdr:colOff>
      <xdr:row>276</xdr:row>
      <xdr:rowOff>154476</xdr:rowOff>
    </xdr:to>
    <xdr:sp macro="" textlink="">
      <xdr:nvSpPr>
        <xdr:cNvPr id="13" name="テキスト ボックス 12"/>
        <xdr:cNvSpPr txBox="1"/>
      </xdr:nvSpPr>
      <xdr:spPr>
        <a:xfrm>
          <a:off x="4414156" y="48808821"/>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276</xdr:row>
      <xdr:rowOff>190498</xdr:rowOff>
    </xdr:from>
    <xdr:to>
      <xdr:col>35</xdr:col>
      <xdr:colOff>175345</xdr:colOff>
      <xdr:row>278</xdr:row>
      <xdr:rowOff>115843</xdr:rowOff>
    </xdr:to>
    <xdr:sp macro="" textlink="">
      <xdr:nvSpPr>
        <xdr:cNvPr id="14" name="正方形/長方形 13"/>
        <xdr:cNvSpPr/>
      </xdr:nvSpPr>
      <xdr:spPr>
        <a:xfrm>
          <a:off x="4136571" y="49120423"/>
          <a:ext cx="3039649" cy="6301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28</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20</xdr:col>
      <xdr:colOff>81643</xdr:colOff>
      <xdr:row>278</xdr:row>
      <xdr:rowOff>136071</xdr:rowOff>
    </xdr:from>
    <xdr:to>
      <xdr:col>35</xdr:col>
      <xdr:colOff>151039</xdr:colOff>
      <xdr:row>280</xdr:row>
      <xdr:rowOff>242455</xdr:rowOff>
    </xdr:to>
    <xdr:grpSp>
      <xdr:nvGrpSpPr>
        <xdr:cNvPr id="15" name="グループ化 18"/>
        <xdr:cNvGrpSpPr>
          <a:grpSpLocks/>
        </xdr:cNvGrpSpPr>
      </xdr:nvGrpSpPr>
      <xdr:grpSpPr bwMode="auto">
        <a:xfrm>
          <a:off x="3710214" y="37737142"/>
          <a:ext cx="2790825" cy="813956"/>
          <a:chOff x="3776363" y="14769353"/>
          <a:chExt cx="2073106" cy="717176"/>
        </a:xfrm>
      </xdr:grpSpPr>
      <xdr:sp macro="" textlink="">
        <xdr:nvSpPr>
          <xdr:cNvPr id="16" name="右大かっこ 15"/>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278</xdr:row>
      <xdr:rowOff>231318</xdr:rowOff>
    </xdr:from>
    <xdr:to>
      <xdr:col>35</xdr:col>
      <xdr:colOff>81587</xdr:colOff>
      <xdr:row>282</xdr:row>
      <xdr:rowOff>258534</xdr:rowOff>
    </xdr:to>
    <xdr:sp macro="" textlink="">
      <xdr:nvSpPr>
        <xdr:cNvPr id="18" name="テキスト ボックス 17"/>
        <xdr:cNvSpPr txBox="1"/>
      </xdr:nvSpPr>
      <xdr:spPr>
        <a:xfrm>
          <a:off x="4214131" y="49866093"/>
          <a:ext cx="2868331" cy="143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28</xdr:col>
      <xdr:colOff>27214</xdr:colOff>
      <xdr:row>281</xdr:row>
      <xdr:rowOff>258535</xdr:rowOff>
    </xdr:from>
    <xdr:to>
      <xdr:col>28</xdr:col>
      <xdr:colOff>27214</xdr:colOff>
      <xdr:row>283</xdr:row>
      <xdr:rowOff>210508</xdr:rowOff>
    </xdr:to>
    <xdr:cxnSp macro="">
      <xdr:nvCxnSpPr>
        <xdr:cNvPr id="19" name="直線矢印コネクタ 18"/>
        <xdr:cNvCxnSpPr/>
      </xdr:nvCxnSpPr>
      <xdr:spPr bwMode="auto">
        <a:xfrm>
          <a:off x="5627914" y="50950585"/>
          <a:ext cx="0" cy="656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138545</xdr:colOff>
      <xdr:row>283</xdr:row>
      <xdr:rowOff>226380</xdr:rowOff>
    </xdr:from>
    <xdr:to>
      <xdr:col>34</xdr:col>
      <xdr:colOff>43464</xdr:colOff>
      <xdr:row>284</xdr:row>
      <xdr:rowOff>149535</xdr:rowOff>
    </xdr:to>
    <xdr:sp macro="" textlink="">
      <xdr:nvSpPr>
        <xdr:cNvPr id="20" name="テキスト ボックス 19"/>
        <xdr:cNvSpPr txBox="1"/>
      </xdr:nvSpPr>
      <xdr:spPr>
        <a:xfrm>
          <a:off x="4202545" y="40462289"/>
          <a:ext cx="2121646" cy="28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138546</xdr:colOff>
      <xdr:row>284</xdr:row>
      <xdr:rowOff>150092</xdr:rowOff>
    </xdr:from>
    <xdr:to>
      <xdr:col>35</xdr:col>
      <xdr:colOff>177819</xdr:colOff>
      <xdr:row>285</xdr:row>
      <xdr:rowOff>267262</xdr:rowOff>
    </xdr:to>
    <xdr:sp macro="" textlink="">
      <xdr:nvSpPr>
        <xdr:cNvPr id="21" name="正方形/長方形 20"/>
        <xdr:cNvSpPr/>
      </xdr:nvSpPr>
      <xdr:spPr>
        <a:xfrm>
          <a:off x="3833091" y="40743910"/>
          <a:ext cx="2810183" cy="475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a:t>
          </a:r>
          <a:r>
            <a:rPr kumimoji="1" lang="ja-JP" altLang="en-US" sz="1100">
              <a:solidFill>
                <a:sysClr val="windowText" lastClr="000000"/>
              </a:solidFill>
              <a:effectLst/>
              <a:latin typeface="+mj-ea"/>
              <a:ea typeface="+mj-ea"/>
              <a:cs typeface="+mn-cs"/>
            </a:rPr>
            <a:t>（公財）広島原爆障害対策協議会</a:t>
          </a:r>
        </a:p>
        <a:p>
          <a:pPr algn="ctr"/>
          <a:r>
            <a:rPr kumimoji="1" lang="ja-JP" altLang="en-US" sz="1100">
              <a:solidFill>
                <a:sysClr val="windowText" lastClr="000000"/>
              </a:solidFill>
              <a:effectLst/>
              <a:latin typeface="+mj-ea"/>
              <a:ea typeface="+mj-ea"/>
              <a:cs typeface="+mn-cs"/>
            </a:rPr>
            <a:t>５</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120402</xdr:colOff>
      <xdr:row>285</xdr:row>
      <xdr:rowOff>357499</xdr:rowOff>
    </xdr:from>
    <xdr:to>
      <xdr:col>35</xdr:col>
      <xdr:colOff>148977</xdr:colOff>
      <xdr:row>286</xdr:row>
      <xdr:rowOff>210088</xdr:rowOff>
    </xdr:to>
    <xdr:grpSp>
      <xdr:nvGrpSpPr>
        <xdr:cNvPr id="22" name="グループ化 18"/>
        <xdr:cNvGrpSpPr>
          <a:grpSpLocks/>
        </xdr:cNvGrpSpPr>
      </xdr:nvGrpSpPr>
      <xdr:grpSpPr bwMode="auto">
        <a:xfrm>
          <a:off x="3748973" y="39727499"/>
          <a:ext cx="2750004" cy="233589"/>
          <a:chOff x="3776363" y="14769353"/>
          <a:chExt cx="2073106" cy="717176"/>
        </a:xfrm>
      </xdr:grpSpPr>
      <xdr:sp macro="" textlink="">
        <xdr:nvSpPr>
          <xdr:cNvPr id="23" name="右大かっこ 22"/>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98549</xdr:colOff>
      <xdr:row>285</xdr:row>
      <xdr:rowOff>336467</xdr:rowOff>
    </xdr:from>
    <xdr:to>
      <xdr:col>36</xdr:col>
      <xdr:colOff>164129</xdr:colOff>
      <xdr:row>286</xdr:row>
      <xdr:rowOff>172105</xdr:rowOff>
    </xdr:to>
    <xdr:sp macro="" textlink="">
      <xdr:nvSpPr>
        <xdr:cNvPr id="25" name="テキスト ボックス 24"/>
        <xdr:cNvSpPr txBox="1"/>
      </xdr:nvSpPr>
      <xdr:spPr>
        <a:xfrm>
          <a:off x="4162549" y="41288194"/>
          <a:ext cx="2651762" cy="216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14" zoomScale="70" zoomScaleNormal="75" zoomScaleSheetLayoutView="70" zoomScalePageLayoutView="85" workbookViewId="0">
      <selection activeCell="AC367" sqref="AC367:AG36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655</v>
      </c>
      <c r="AK2" s="838"/>
      <c r="AL2" s="838"/>
      <c r="AM2" s="838"/>
      <c r="AN2" s="75" t="s">
        <v>284</v>
      </c>
      <c r="AO2" s="838">
        <v>21</v>
      </c>
      <c r="AP2" s="838"/>
      <c r="AQ2" s="838"/>
      <c r="AR2" s="76" t="s">
        <v>284</v>
      </c>
      <c r="AS2" s="839">
        <v>276</v>
      </c>
      <c r="AT2" s="839"/>
      <c r="AU2" s="839"/>
      <c r="AV2" s="75" t="str">
        <f>IF(AW2="","","-")</f>
        <v/>
      </c>
      <c r="AW2" s="840"/>
      <c r="AX2" s="840"/>
    </row>
    <row r="3" spans="1:50" ht="21" customHeight="1" thickBot="1" x14ac:dyDescent="0.25">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x14ac:dyDescent="0.2">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2">
      <c r="A5" s="825" t="s">
        <v>62</v>
      </c>
      <c r="B5" s="826"/>
      <c r="C5" s="826"/>
      <c r="D5" s="826"/>
      <c r="E5" s="826"/>
      <c r="F5" s="827"/>
      <c r="G5" s="828" t="s">
        <v>610</v>
      </c>
      <c r="H5" s="829"/>
      <c r="I5" s="829"/>
      <c r="J5" s="829"/>
      <c r="K5" s="829"/>
      <c r="L5" s="829"/>
      <c r="M5" s="830" t="s">
        <v>61</v>
      </c>
      <c r="N5" s="831"/>
      <c r="O5" s="831"/>
      <c r="P5" s="831"/>
      <c r="Q5" s="831"/>
      <c r="R5" s="832"/>
      <c r="S5" s="833" t="s">
        <v>611</v>
      </c>
      <c r="T5" s="829"/>
      <c r="U5" s="829"/>
      <c r="V5" s="829"/>
      <c r="W5" s="829"/>
      <c r="X5" s="834"/>
      <c r="Y5" s="835" t="s">
        <v>3</v>
      </c>
      <c r="Z5" s="836"/>
      <c r="AA5" s="836"/>
      <c r="AB5" s="836"/>
      <c r="AC5" s="836"/>
      <c r="AD5" s="837"/>
      <c r="AE5" s="858" t="s">
        <v>612</v>
      </c>
      <c r="AF5" s="858"/>
      <c r="AG5" s="858"/>
      <c r="AH5" s="858"/>
      <c r="AI5" s="858"/>
      <c r="AJ5" s="858"/>
      <c r="AK5" s="858"/>
      <c r="AL5" s="858"/>
      <c r="AM5" s="858"/>
      <c r="AN5" s="858"/>
      <c r="AO5" s="858"/>
      <c r="AP5" s="859"/>
      <c r="AQ5" s="860" t="s">
        <v>633</v>
      </c>
      <c r="AR5" s="861"/>
      <c r="AS5" s="861"/>
      <c r="AT5" s="861"/>
      <c r="AU5" s="861"/>
      <c r="AV5" s="861"/>
      <c r="AW5" s="861"/>
      <c r="AX5" s="862"/>
    </row>
    <row r="6" spans="1:50" ht="24.65" customHeight="1" x14ac:dyDescent="0.2">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2">
      <c r="A7" s="844" t="s">
        <v>20</v>
      </c>
      <c r="B7" s="845"/>
      <c r="C7" s="845"/>
      <c r="D7" s="845"/>
      <c r="E7" s="845"/>
      <c r="F7" s="846"/>
      <c r="G7" s="868" t="s">
        <v>613</v>
      </c>
      <c r="H7" s="869"/>
      <c r="I7" s="869"/>
      <c r="J7" s="869"/>
      <c r="K7" s="869"/>
      <c r="L7" s="869"/>
      <c r="M7" s="869"/>
      <c r="N7" s="869"/>
      <c r="O7" s="869"/>
      <c r="P7" s="869"/>
      <c r="Q7" s="869"/>
      <c r="R7" s="869"/>
      <c r="S7" s="869"/>
      <c r="T7" s="869"/>
      <c r="U7" s="869"/>
      <c r="V7" s="869"/>
      <c r="W7" s="869"/>
      <c r="X7" s="870"/>
      <c r="Y7" s="871" t="s">
        <v>269</v>
      </c>
      <c r="Z7" s="690"/>
      <c r="AA7" s="690"/>
      <c r="AB7" s="690"/>
      <c r="AC7" s="690"/>
      <c r="AD7" s="872"/>
      <c r="AE7" s="800" t="s">
        <v>614</v>
      </c>
      <c r="AF7" s="801"/>
      <c r="AG7" s="801"/>
      <c r="AH7" s="801"/>
      <c r="AI7" s="801"/>
      <c r="AJ7" s="801"/>
      <c r="AK7" s="801"/>
      <c r="AL7" s="801"/>
      <c r="AM7" s="801"/>
      <c r="AN7" s="801"/>
      <c r="AO7" s="801"/>
      <c r="AP7" s="801"/>
      <c r="AQ7" s="801"/>
      <c r="AR7" s="801"/>
      <c r="AS7" s="801"/>
      <c r="AT7" s="801"/>
      <c r="AU7" s="801"/>
      <c r="AV7" s="801"/>
      <c r="AW7" s="801"/>
      <c r="AX7" s="802"/>
    </row>
    <row r="8" spans="1:50" ht="24.65" customHeight="1" x14ac:dyDescent="0.2">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2">
      <c r="A9" s="773" t="s">
        <v>21</v>
      </c>
      <c r="B9" s="774"/>
      <c r="C9" s="774"/>
      <c r="D9" s="774"/>
      <c r="E9" s="774"/>
      <c r="F9" s="774"/>
      <c r="G9" s="855" t="s">
        <v>615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8.25" customHeight="1" x14ac:dyDescent="0.2">
      <c r="A10" s="761" t="s">
        <v>27</v>
      </c>
      <c r="B10" s="762"/>
      <c r="C10" s="762"/>
      <c r="D10" s="762"/>
      <c r="E10" s="762"/>
      <c r="F10" s="762"/>
      <c r="G10" s="763" t="s">
        <v>635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24.65" customHeight="1" x14ac:dyDescent="0.2">
      <c r="A11" s="761" t="s">
        <v>5</v>
      </c>
      <c r="B11" s="762"/>
      <c r="C11" s="762"/>
      <c r="D11" s="762"/>
      <c r="E11" s="762"/>
      <c r="F11" s="766"/>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2">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x14ac:dyDescent="0.2">
      <c r="A13" s="311"/>
      <c r="B13" s="312"/>
      <c r="C13" s="312"/>
      <c r="D13" s="312"/>
      <c r="E13" s="312"/>
      <c r="F13" s="313"/>
      <c r="G13" s="790" t="s">
        <v>6</v>
      </c>
      <c r="H13" s="791"/>
      <c r="I13" s="807" t="s">
        <v>7</v>
      </c>
      <c r="J13" s="808"/>
      <c r="K13" s="808"/>
      <c r="L13" s="808"/>
      <c r="M13" s="808"/>
      <c r="N13" s="808"/>
      <c r="O13" s="809"/>
      <c r="P13" s="701">
        <v>59</v>
      </c>
      <c r="Q13" s="702"/>
      <c r="R13" s="702"/>
      <c r="S13" s="702"/>
      <c r="T13" s="702"/>
      <c r="U13" s="702"/>
      <c r="V13" s="703"/>
      <c r="W13" s="701">
        <v>58</v>
      </c>
      <c r="X13" s="702"/>
      <c r="Y13" s="702"/>
      <c r="Z13" s="702"/>
      <c r="AA13" s="702"/>
      <c r="AB13" s="702"/>
      <c r="AC13" s="703"/>
      <c r="AD13" s="701">
        <v>56</v>
      </c>
      <c r="AE13" s="702"/>
      <c r="AF13" s="702"/>
      <c r="AG13" s="702"/>
      <c r="AH13" s="702"/>
      <c r="AI13" s="702"/>
      <c r="AJ13" s="703"/>
      <c r="AK13" s="701">
        <v>55</v>
      </c>
      <c r="AL13" s="702"/>
      <c r="AM13" s="702"/>
      <c r="AN13" s="702"/>
      <c r="AO13" s="702"/>
      <c r="AP13" s="702"/>
      <c r="AQ13" s="703"/>
      <c r="AR13" s="738">
        <v>55</v>
      </c>
      <c r="AS13" s="739"/>
      <c r="AT13" s="739"/>
      <c r="AU13" s="739"/>
      <c r="AV13" s="739"/>
      <c r="AW13" s="739"/>
      <c r="AX13" s="810"/>
    </row>
    <row r="14" spans="1:50" ht="21" customHeight="1" x14ac:dyDescent="0.2">
      <c r="A14" s="311"/>
      <c r="B14" s="312"/>
      <c r="C14" s="312"/>
      <c r="D14" s="312"/>
      <c r="E14" s="312"/>
      <c r="F14" s="313"/>
      <c r="G14" s="792"/>
      <c r="H14" s="793"/>
      <c r="I14" s="785" t="s">
        <v>8</v>
      </c>
      <c r="J14" s="786"/>
      <c r="K14" s="786"/>
      <c r="L14" s="786"/>
      <c r="M14" s="786"/>
      <c r="N14" s="786"/>
      <c r="O14" s="787"/>
      <c r="P14" s="701" t="s">
        <v>613</v>
      </c>
      <c r="Q14" s="702"/>
      <c r="R14" s="702"/>
      <c r="S14" s="702"/>
      <c r="T14" s="702"/>
      <c r="U14" s="702"/>
      <c r="V14" s="703"/>
      <c r="W14" s="701" t="s">
        <v>613</v>
      </c>
      <c r="X14" s="702"/>
      <c r="Y14" s="702"/>
      <c r="Z14" s="702"/>
      <c r="AA14" s="702"/>
      <c r="AB14" s="702"/>
      <c r="AC14" s="703"/>
      <c r="AD14" s="701" t="s">
        <v>613</v>
      </c>
      <c r="AE14" s="702"/>
      <c r="AF14" s="702"/>
      <c r="AG14" s="702"/>
      <c r="AH14" s="702"/>
      <c r="AI14" s="702"/>
      <c r="AJ14" s="703"/>
      <c r="AK14" s="701" t="s">
        <v>634</v>
      </c>
      <c r="AL14" s="702"/>
      <c r="AM14" s="702"/>
      <c r="AN14" s="702"/>
      <c r="AO14" s="702"/>
      <c r="AP14" s="702"/>
      <c r="AQ14" s="703"/>
      <c r="AR14" s="796"/>
      <c r="AS14" s="796"/>
      <c r="AT14" s="796"/>
      <c r="AU14" s="796"/>
      <c r="AV14" s="796"/>
      <c r="AW14" s="796"/>
      <c r="AX14" s="797"/>
    </row>
    <row r="15" spans="1:50" ht="21" customHeight="1" x14ac:dyDescent="0.2">
      <c r="A15" s="311"/>
      <c r="B15" s="312"/>
      <c r="C15" s="312"/>
      <c r="D15" s="312"/>
      <c r="E15" s="312"/>
      <c r="F15" s="313"/>
      <c r="G15" s="792"/>
      <c r="H15" s="793"/>
      <c r="I15" s="785" t="s">
        <v>47</v>
      </c>
      <c r="J15" s="798"/>
      <c r="K15" s="798"/>
      <c r="L15" s="798"/>
      <c r="M15" s="798"/>
      <c r="N15" s="798"/>
      <c r="O15" s="799"/>
      <c r="P15" s="701" t="s">
        <v>613</v>
      </c>
      <c r="Q15" s="702"/>
      <c r="R15" s="702"/>
      <c r="S15" s="702"/>
      <c r="T15" s="702"/>
      <c r="U15" s="702"/>
      <c r="V15" s="703"/>
      <c r="W15" s="701" t="s">
        <v>613</v>
      </c>
      <c r="X15" s="702"/>
      <c r="Y15" s="702"/>
      <c r="Z15" s="702"/>
      <c r="AA15" s="702"/>
      <c r="AB15" s="702"/>
      <c r="AC15" s="703"/>
      <c r="AD15" s="701" t="s">
        <v>613</v>
      </c>
      <c r="AE15" s="702"/>
      <c r="AF15" s="702"/>
      <c r="AG15" s="702"/>
      <c r="AH15" s="702"/>
      <c r="AI15" s="702"/>
      <c r="AJ15" s="703"/>
      <c r="AK15" s="701" t="s">
        <v>634</v>
      </c>
      <c r="AL15" s="702"/>
      <c r="AM15" s="702"/>
      <c r="AN15" s="702"/>
      <c r="AO15" s="702"/>
      <c r="AP15" s="702"/>
      <c r="AQ15" s="703"/>
      <c r="AR15" s="701" t="s">
        <v>613</v>
      </c>
      <c r="AS15" s="702"/>
      <c r="AT15" s="702"/>
      <c r="AU15" s="702"/>
      <c r="AV15" s="702"/>
      <c r="AW15" s="702"/>
      <c r="AX15" s="811"/>
    </row>
    <row r="16" spans="1:50" ht="21" customHeight="1" x14ac:dyDescent="0.2">
      <c r="A16" s="311"/>
      <c r="B16" s="312"/>
      <c r="C16" s="312"/>
      <c r="D16" s="312"/>
      <c r="E16" s="312"/>
      <c r="F16" s="313"/>
      <c r="G16" s="792"/>
      <c r="H16" s="793"/>
      <c r="I16" s="785" t="s">
        <v>48</v>
      </c>
      <c r="J16" s="798"/>
      <c r="K16" s="798"/>
      <c r="L16" s="798"/>
      <c r="M16" s="798"/>
      <c r="N16" s="798"/>
      <c r="O16" s="799"/>
      <c r="P16" s="701" t="s">
        <v>613</v>
      </c>
      <c r="Q16" s="702"/>
      <c r="R16" s="702"/>
      <c r="S16" s="702"/>
      <c r="T16" s="702"/>
      <c r="U16" s="702"/>
      <c r="V16" s="703"/>
      <c r="W16" s="701" t="s">
        <v>613</v>
      </c>
      <c r="X16" s="702"/>
      <c r="Y16" s="702"/>
      <c r="Z16" s="702"/>
      <c r="AA16" s="702"/>
      <c r="AB16" s="702"/>
      <c r="AC16" s="703"/>
      <c r="AD16" s="701" t="s">
        <v>613</v>
      </c>
      <c r="AE16" s="702"/>
      <c r="AF16" s="702"/>
      <c r="AG16" s="702"/>
      <c r="AH16" s="702"/>
      <c r="AI16" s="702"/>
      <c r="AJ16" s="703"/>
      <c r="AK16" s="701" t="s">
        <v>634</v>
      </c>
      <c r="AL16" s="702"/>
      <c r="AM16" s="702"/>
      <c r="AN16" s="702"/>
      <c r="AO16" s="702"/>
      <c r="AP16" s="702"/>
      <c r="AQ16" s="703"/>
      <c r="AR16" s="803"/>
      <c r="AS16" s="804"/>
      <c r="AT16" s="804"/>
      <c r="AU16" s="804"/>
      <c r="AV16" s="804"/>
      <c r="AW16" s="804"/>
      <c r="AX16" s="805"/>
    </row>
    <row r="17" spans="1:50" ht="24.75" customHeight="1" x14ac:dyDescent="0.2">
      <c r="A17" s="311"/>
      <c r="B17" s="312"/>
      <c r="C17" s="312"/>
      <c r="D17" s="312"/>
      <c r="E17" s="312"/>
      <c r="F17" s="313"/>
      <c r="G17" s="792"/>
      <c r="H17" s="793"/>
      <c r="I17" s="785" t="s">
        <v>46</v>
      </c>
      <c r="J17" s="786"/>
      <c r="K17" s="786"/>
      <c r="L17" s="786"/>
      <c r="M17" s="786"/>
      <c r="N17" s="786"/>
      <c r="O17" s="787"/>
      <c r="P17" s="701">
        <v>-28</v>
      </c>
      <c r="Q17" s="702"/>
      <c r="R17" s="702"/>
      <c r="S17" s="702"/>
      <c r="T17" s="702"/>
      <c r="U17" s="702"/>
      <c r="V17" s="703"/>
      <c r="W17" s="701">
        <v>-6</v>
      </c>
      <c r="X17" s="702"/>
      <c r="Y17" s="702"/>
      <c r="Z17" s="702"/>
      <c r="AA17" s="702"/>
      <c r="AB17" s="702"/>
      <c r="AC17" s="703"/>
      <c r="AD17" s="701" t="s">
        <v>613</v>
      </c>
      <c r="AE17" s="702"/>
      <c r="AF17" s="702"/>
      <c r="AG17" s="702"/>
      <c r="AH17" s="702"/>
      <c r="AI17" s="702"/>
      <c r="AJ17" s="703"/>
      <c r="AK17" s="701" t="s">
        <v>634</v>
      </c>
      <c r="AL17" s="702"/>
      <c r="AM17" s="702"/>
      <c r="AN17" s="702"/>
      <c r="AO17" s="702"/>
      <c r="AP17" s="702"/>
      <c r="AQ17" s="703"/>
      <c r="AR17" s="788"/>
      <c r="AS17" s="788"/>
      <c r="AT17" s="788"/>
      <c r="AU17" s="788"/>
      <c r="AV17" s="788"/>
      <c r="AW17" s="788"/>
      <c r="AX17" s="789"/>
    </row>
    <row r="18" spans="1:50" ht="24.75" customHeight="1" x14ac:dyDescent="0.2">
      <c r="A18" s="311"/>
      <c r="B18" s="312"/>
      <c r="C18" s="312"/>
      <c r="D18" s="312"/>
      <c r="E18" s="312"/>
      <c r="F18" s="313"/>
      <c r="G18" s="794"/>
      <c r="H18" s="795"/>
      <c r="I18" s="778" t="s">
        <v>18</v>
      </c>
      <c r="J18" s="779"/>
      <c r="K18" s="779"/>
      <c r="L18" s="779"/>
      <c r="M18" s="779"/>
      <c r="N18" s="779"/>
      <c r="O18" s="780"/>
      <c r="P18" s="781">
        <f>SUM(P13:V17)</f>
        <v>31</v>
      </c>
      <c r="Q18" s="782"/>
      <c r="R18" s="782"/>
      <c r="S18" s="782"/>
      <c r="T18" s="782"/>
      <c r="U18" s="782"/>
      <c r="V18" s="783"/>
      <c r="W18" s="781">
        <f>SUM(W13:AC17)</f>
        <v>52</v>
      </c>
      <c r="X18" s="782"/>
      <c r="Y18" s="782"/>
      <c r="Z18" s="782"/>
      <c r="AA18" s="782"/>
      <c r="AB18" s="782"/>
      <c r="AC18" s="783"/>
      <c r="AD18" s="781">
        <f>SUM(AD13:AJ17)</f>
        <v>56</v>
      </c>
      <c r="AE18" s="782"/>
      <c r="AF18" s="782"/>
      <c r="AG18" s="782"/>
      <c r="AH18" s="782"/>
      <c r="AI18" s="782"/>
      <c r="AJ18" s="783"/>
      <c r="AK18" s="781">
        <f>SUM(AK13:AQ17)</f>
        <v>55</v>
      </c>
      <c r="AL18" s="782"/>
      <c r="AM18" s="782"/>
      <c r="AN18" s="782"/>
      <c r="AO18" s="782"/>
      <c r="AP18" s="782"/>
      <c r="AQ18" s="783"/>
      <c r="AR18" s="781">
        <f>SUM(AR13:AX17)</f>
        <v>55</v>
      </c>
      <c r="AS18" s="782"/>
      <c r="AT18" s="782"/>
      <c r="AU18" s="782"/>
      <c r="AV18" s="782"/>
      <c r="AW18" s="782"/>
      <c r="AX18" s="784"/>
    </row>
    <row r="19" spans="1:50" ht="24.75" customHeight="1" x14ac:dyDescent="0.2">
      <c r="A19" s="311"/>
      <c r="B19" s="312"/>
      <c r="C19" s="312"/>
      <c r="D19" s="312"/>
      <c r="E19" s="312"/>
      <c r="F19" s="313"/>
      <c r="G19" s="753" t="s">
        <v>9</v>
      </c>
      <c r="H19" s="754"/>
      <c r="I19" s="754"/>
      <c r="J19" s="754"/>
      <c r="K19" s="754"/>
      <c r="L19" s="754"/>
      <c r="M19" s="754"/>
      <c r="N19" s="754"/>
      <c r="O19" s="754"/>
      <c r="P19" s="701">
        <v>29</v>
      </c>
      <c r="Q19" s="702"/>
      <c r="R19" s="702"/>
      <c r="S19" s="702"/>
      <c r="T19" s="702"/>
      <c r="U19" s="702"/>
      <c r="V19" s="703"/>
      <c r="W19" s="701">
        <v>44</v>
      </c>
      <c r="X19" s="702"/>
      <c r="Y19" s="702"/>
      <c r="Z19" s="702"/>
      <c r="AA19" s="702"/>
      <c r="AB19" s="702"/>
      <c r="AC19" s="703"/>
      <c r="AD19" s="701">
        <v>28</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2">
      <c r="A20" s="311"/>
      <c r="B20" s="312"/>
      <c r="C20" s="312"/>
      <c r="D20" s="312"/>
      <c r="E20" s="312"/>
      <c r="F20" s="313"/>
      <c r="G20" s="753" t="s">
        <v>10</v>
      </c>
      <c r="H20" s="754"/>
      <c r="I20" s="754"/>
      <c r="J20" s="754"/>
      <c r="K20" s="754"/>
      <c r="L20" s="754"/>
      <c r="M20" s="754"/>
      <c r="N20" s="754"/>
      <c r="O20" s="754"/>
      <c r="P20" s="749">
        <f>IF(P18=0, "-", SUM(P19)/P18)</f>
        <v>0.93548387096774188</v>
      </c>
      <c r="Q20" s="749"/>
      <c r="R20" s="749"/>
      <c r="S20" s="749"/>
      <c r="T20" s="749"/>
      <c r="U20" s="749"/>
      <c r="V20" s="749"/>
      <c r="W20" s="749">
        <f>IF(W18=0, "-", SUM(W19)/W18)</f>
        <v>0.84615384615384615</v>
      </c>
      <c r="X20" s="749"/>
      <c r="Y20" s="749"/>
      <c r="Z20" s="749"/>
      <c r="AA20" s="749"/>
      <c r="AB20" s="749"/>
      <c r="AC20" s="749"/>
      <c r="AD20" s="749">
        <f>IF(AD18=0, "-", SUM(AD19)/AD18)</f>
        <v>0.5</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2">
      <c r="A21" s="773"/>
      <c r="B21" s="774"/>
      <c r="C21" s="774"/>
      <c r="D21" s="774"/>
      <c r="E21" s="774"/>
      <c r="F21" s="775"/>
      <c r="G21" s="747" t="s">
        <v>239</v>
      </c>
      <c r="H21" s="748"/>
      <c r="I21" s="748"/>
      <c r="J21" s="748"/>
      <c r="K21" s="748"/>
      <c r="L21" s="748"/>
      <c r="M21" s="748"/>
      <c r="N21" s="748"/>
      <c r="O21" s="748"/>
      <c r="P21" s="749">
        <f>IF(P19=0, "-", SUM(P19)/SUM(P13,P14))</f>
        <v>0.49152542372881358</v>
      </c>
      <c r="Q21" s="749"/>
      <c r="R21" s="749"/>
      <c r="S21" s="749"/>
      <c r="T21" s="749"/>
      <c r="U21" s="749"/>
      <c r="V21" s="749"/>
      <c r="W21" s="749">
        <f>IF(W19=0, "-", SUM(W19)/SUM(W13,W14))</f>
        <v>0.75862068965517238</v>
      </c>
      <c r="X21" s="749"/>
      <c r="Y21" s="749"/>
      <c r="Z21" s="749"/>
      <c r="AA21" s="749"/>
      <c r="AB21" s="749"/>
      <c r="AC21" s="749"/>
      <c r="AD21" s="749">
        <f>IF(AD19=0, "-", SUM(AD19)/SUM(AD13,AD14))</f>
        <v>0.5</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2">
      <c r="A22" s="707" t="s">
        <v>592</v>
      </c>
      <c r="B22" s="708"/>
      <c r="C22" s="708"/>
      <c r="D22" s="708"/>
      <c r="E22" s="708"/>
      <c r="F22" s="709"/>
      <c r="G22" s="713" t="s">
        <v>229</v>
      </c>
      <c r="H22" s="553"/>
      <c r="I22" s="553"/>
      <c r="J22" s="553"/>
      <c r="K22" s="553"/>
      <c r="L22" s="553"/>
      <c r="M22" s="553"/>
      <c r="N22" s="553"/>
      <c r="O22" s="554"/>
      <c r="P22" s="714" t="s">
        <v>590</v>
      </c>
      <c r="Q22" s="553"/>
      <c r="R22" s="553"/>
      <c r="S22" s="553"/>
      <c r="T22" s="553"/>
      <c r="U22" s="553"/>
      <c r="V22" s="554"/>
      <c r="W22" s="714" t="s">
        <v>591</v>
      </c>
      <c r="X22" s="553"/>
      <c r="Y22" s="553"/>
      <c r="Z22" s="553"/>
      <c r="AA22" s="553"/>
      <c r="AB22" s="553"/>
      <c r="AC22" s="554"/>
      <c r="AD22" s="714" t="s">
        <v>228</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2">
      <c r="A23" s="710"/>
      <c r="B23" s="711"/>
      <c r="C23" s="711"/>
      <c r="D23" s="711"/>
      <c r="E23" s="711"/>
      <c r="F23" s="712"/>
      <c r="G23" s="735" t="s">
        <v>616</v>
      </c>
      <c r="H23" s="736"/>
      <c r="I23" s="736"/>
      <c r="J23" s="736"/>
      <c r="K23" s="736"/>
      <c r="L23" s="736"/>
      <c r="M23" s="736"/>
      <c r="N23" s="736"/>
      <c r="O23" s="737"/>
      <c r="P23" s="738">
        <v>55</v>
      </c>
      <c r="Q23" s="739"/>
      <c r="R23" s="739"/>
      <c r="S23" s="739"/>
      <c r="T23" s="739"/>
      <c r="U23" s="739"/>
      <c r="V23" s="740"/>
      <c r="W23" s="738">
        <v>55</v>
      </c>
      <c r="X23" s="739"/>
      <c r="Y23" s="739"/>
      <c r="Z23" s="739"/>
      <c r="AA23" s="739"/>
      <c r="AB23" s="739"/>
      <c r="AC23" s="740"/>
      <c r="AD23" s="741" t="s">
        <v>675</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x14ac:dyDescent="0.2">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x14ac:dyDescent="0.2">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2">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2">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2">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5">
      <c r="A29" s="710"/>
      <c r="B29" s="711"/>
      <c r="C29" s="711"/>
      <c r="D29" s="711"/>
      <c r="E29" s="711"/>
      <c r="F29" s="712"/>
      <c r="G29" s="302" t="s">
        <v>18</v>
      </c>
      <c r="H29" s="721"/>
      <c r="I29" s="721"/>
      <c r="J29" s="721"/>
      <c r="K29" s="721"/>
      <c r="L29" s="721"/>
      <c r="M29" s="721"/>
      <c r="N29" s="721"/>
      <c r="O29" s="722"/>
      <c r="P29" s="723">
        <f>AK13</f>
        <v>55</v>
      </c>
      <c r="Q29" s="724"/>
      <c r="R29" s="724"/>
      <c r="S29" s="724"/>
      <c r="T29" s="724"/>
      <c r="U29" s="724"/>
      <c r="V29" s="725"/>
      <c r="W29" s="726">
        <f>AR13</f>
        <v>55</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2">
      <c r="A30" s="729" t="s">
        <v>579</v>
      </c>
      <c r="B30" s="730"/>
      <c r="C30" s="730"/>
      <c r="D30" s="730"/>
      <c r="E30" s="730"/>
      <c r="F30" s="731"/>
      <c r="G30" s="732" t="s">
        <v>672</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2">
      <c r="A31" s="651"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29" t="s">
        <v>11</v>
      </c>
      <c r="AC31" s="629"/>
      <c r="AD31" s="629"/>
      <c r="AE31" s="116" t="s">
        <v>416</v>
      </c>
      <c r="AF31" s="699"/>
      <c r="AG31" s="699"/>
      <c r="AH31" s="700"/>
      <c r="AI31" s="116" t="s">
        <v>568</v>
      </c>
      <c r="AJ31" s="699"/>
      <c r="AK31" s="699"/>
      <c r="AL31" s="700"/>
      <c r="AM31" s="116" t="s">
        <v>384</v>
      </c>
      <c r="AN31" s="699"/>
      <c r="AO31" s="699"/>
      <c r="AP31" s="700"/>
      <c r="AQ31" s="626" t="s">
        <v>415</v>
      </c>
      <c r="AR31" s="627"/>
      <c r="AS31" s="627"/>
      <c r="AT31" s="628"/>
      <c r="AU31" s="626" t="s">
        <v>593</v>
      </c>
      <c r="AV31" s="627"/>
      <c r="AW31" s="627"/>
      <c r="AX31" s="636"/>
    </row>
    <row r="32" spans="1:50" ht="23.25" customHeight="1" x14ac:dyDescent="0.2">
      <c r="A32" s="651"/>
      <c r="B32" s="153"/>
      <c r="C32" s="153"/>
      <c r="D32" s="153"/>
      <c r="E32" s="153"/>
      <c r="F32" s="154"/>
      <c r="G32" s="733" t="s">
        <v>637</v>
      </c>
      <c r="H32" s="638"/>
      <c r="I32" s="638"/>
      <c r="J32" s="638"/>
      <c r="K32" s="638"/>
      <c r="L32" s="638"/>
      <c r="M32" s="638"/>
      <c r="N32" s="638"/>
      <c r="O32" s="638"/>
      <c r="P32" s="386" t="s">
        <v>636</v>
      </c>
      <c r="Q32" s="642"/>
      <c r="R32" s="642"/>
      <c r="S32" s="642"/>
      <c r="T32" s="642"/>
      <c r="U32" s="642"/>
      <c r="V32" s="642"/>
      <c r="W32" s="642"/>
      <c r="X32" s="643"/>
      <c r="Y32" s="647" t="s">
        <v>51</v>
      </c>
      <c r="Z32" s="648"/>
      <c r="AA32" s="649"/>
      <c r="AB32" s="650" t="s">
        <v>620</v>
      </c>
      <c r="AC32" s="650"/>
      <c r="AD32" s="650"/>
      <c r="AE32" s="619">
        <v>9</v>
      </c>
      <c r="AF32" s="619"/>
      <c r="AG32" s="619"/>
      <c r="AH32" s="619"/>
      <c r="AI32" s="619">
        <v>11</v>
      </c>
      <c r="AJ32" s="619"/>
      <c r="AK32" s="619"/>
      <c r="AL32" s="619"/>
      <c r="AM32" s="619">
        <v>11</v>
      </c>
      <c r="AN32" s="619"/>
      <c r="AO32" s="619"/>
      <c r="AP32" s="619"/>
      <c r="AQ32" s="665" t="s">
        <v>675</v>
      </c>
      <c r="AR32" s="619"/>
      <c r="AS32" s="619"/>
      <c r="AT32" s="619"/>
      <c r="AU32" s="93" t="s">
        <v>675</v>
      </c>
      <c r="AV32" s="621"/>
      <c r="AW32" s="621"/>
      <c r="AX32" s="622"/>
    </row>
    <row r="33" spans="1:51" ht="23.25" customHeight="1" x14ac:dyDescent="0.2">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620</v>
      </c>
      <c r="AC33" s="650"/>
      <c r="AD33" s="650"/>
      <c r="AE33" s="619">
        <v>8</v>
      </c>
      <c r="AF33" s="619"/>
      <c r="AG33" s="619"/>
      <c r="AH33" s="619"/>
      <c r="AI33" s="619">
        <v>9</v>
      </c>
      <c r="AJ33" s="619"/>
      <c r="AK33" s="619"/>
      <c r="AL33" s="619"/>
      <c r="AM33" s="619">
        <v>11</v>
      </c>
      <c r="AN33" s="619"/>
      <c r="AO33" s="619"/>
      <c r="AP33" s="619"/>
      <c r="AQ33" s="619">
        <v>11</v>
      </c>
      <c r="AR33" s="619"/>
      <c r="AS33" s="619"/>
      <c r="AT33" s="619"/>
      <c r="AU33" s="620">
        <v>11</v>
      </c>
      <c r="AV33" s="621"/>
      <c r="AW33" s="621"/>
      <c r="AX33" s="622"/>
    </row>
    <row r="34" spans="1:51" ht="23.25" customHeight="1" x14ac:dyDescent="0.2">
      <c r="A34" s="683" t="s">
        <v>581</v>
      </c>
      <c r="B34" s="684"/>
      <c r="C34" s="684"/>
      <c r="D34" s="684"/>
      <c r="E34" s="684"/>
      <c r="F34" s="685"/>
      <c r="G34" s="176" t="s">
        <v>582</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416</v>
      </c>
      <c r="AF34" s="176"/>
      <c r="AG34" s="176"/>
      <c r="AH34" s="177"/>
      <c r="AI34" s="175" t="s">
        <v>568</v>
      </c>
      <c r="AJ34" s="176"/>
      <c r="AK34" s="176"/>
      <c r="AL34" s="177"/>
      <c r="AM34" s="175" t="s">
        <v>384</v>
      </c>
      <c r="AN34" s="176"/>
      <c r="AO34" s="176"/>
      <c r="AP34" s="177"/>
      <c r="AQ34" s="630" t="s">
        <v>594</v>
      </c>
      <c r="AR34" s="631"/>
      <c r="AS34" s="631"/>
      <c r="AT34" s="631"/>
      <c r="AU34" s="631"/>
      <c r="AV34" s="631"/>
      <c r="AW34" s="631"/>
      <c r="AX34" s="632"/>
    </row>
    <row r="35" spans="1:51" ht="23.25" customHeight="1" x14ac:dyDescent="0.2">
      <c r="A35" s="686"/>
      <c r="B35" s="687"/>
      <c r="C35" s="687"/>
      <c r="D35" s="687"/>
      <c r="E35" s="687"/>
      <c r="F35" s="688"/>
      <c r="G35" s="655" t="s">
        <v>621</v>
      </c>
      <c r="H35" s="656"/>
      <c r="I35" s="656"/>
      <c r="J35" s="656"/>
      <c r="K35" s="656"/>
      <c r="L35" s="656"/>
      <c r="M35" s="656"/>
      <c r="N35" s="656"/>
      <c r="O35" s="656"/>
      <c r="P35" s="656"/>
      <c r="Q35" s="656"/>
      <c r="R35" s="656"/>
      <c r="S35" s="656"/>
      <c r="T35" s="656"/>
      <c r="U35" s="656"/>
      <c r="V35" s="656"/>
      <c r="W35" s="656"/>
      <c r="X35" s="656"/>
      <c r="Y35" s="659" t="s">
        <v>581</v>
      </c>
      <c r="Z35" s="660"/>
      <c r="AA35" s="661"/>
      <c r="AB35" s="662" t="s">
        <v>622</v>
      </c>
      <c r="AC35" s="663"/>
      <c r="AD35" s="664"/>
      <c r="AE35" s="665">
        <v>3.222</v>
      </c>
      <c r="AF35" s="665"/>
      <c r="AG35" s="665"/>
      <c r="AH35" s="665"/>
      <c r="AI35" s="665">
        <v>4</v>
      </c>
      <c r="AJ35" s="665"/>
      <c r="AK35" s="665"/>
      <c r="AL35" s="665"/>
      <c r="AM35" s="665">
        <v>3</v>
      </c>
      <c r="AN35" s="665"/>
      <c r="AO35" s="665"/>
      <c r="AP35" s="665"/>
      <c r="AQ35" s="93">
        <v>5</v>
      </c>
      <c r="AR35" s="87"/>
      <c r="AS35" s="87"/>
      <c r="AT35" s="87"/>
      <c r="AU35" s="87"/>
      <c r="AV35" s="87"/>
      <c r="AW35" s="87"/>
      <c r="AX35" s="88"/>
    </row>
    <row r="36" spans="1:51" ht="46.5" customHeight="1" x14ac:dyDescent="0.2">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584</v>
      </c>
      <c r="Z36" s="652"/>
      <c r="AA36" s="653"/>
      <c r="AB36" s="615" t="s">
        <v>623</v>
      </c>
      <c r="AC36" s="616"/>
      <c r="AD36" s="617"/>
      <c r="AE36" s="618" t="s">
        <v>624</v>
      </c>
      <c r="AF36" s="618"/>
      <c r="AG36" s="618"/>
      <c r="AH36" s="618"/>
      <c r="AI36" s="618" t="s">
        <v>625</v>
      </c>
      <c r="AJ36" s="618"/>
      <c r="AK36" s="618"/>
      <c r="AL36" s="618"/>
      <c r="AM36" s="618" t="s">
        <v>686</v>
      </c>
      <c r="AN36" s="618"/>
      <c r="AO36" s="618"/>
      <c r="AP36" s="618"/>
      <c r="AQ36" s="618" t="s">
        <v>687</v>
      </c>
      <c r="AR36" s="618"/>
      <c r="AS36" s="618"/>
      <c r="AT36" s="618"/>
      <c r="AU36" s="618"/>
      <c r="AV36" s="618"/>
      <c r="AW36" s="618"/>
      <c r="AX36" s="654"/>
    </row>
    <row r="37" spans="1:51" ht="18.75" customHeight="1" x14ac:dyDescent="0.2">
      <c r="A37" s="671" t="s">
        <v>236</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416</v>
      </c>
      <c r="AF37" s="613"/>
      <c r="AG37" s="613"/>
      <c r="AH37" s="614"/>
      <c r="AI37" s="681" t="s">
        <v>568</v>
      </c>
      <c r="AJ37" s="681"/>
      <c r="AK37" s="681"/>
      <c r="AL37" s="612"/>
      <c r="AM37" s="681" t="s">
        <v>384</v>
      </c>
      <c r="AN37" s="681"/>
      <c r="AO37" s="681"/>
      <c r="AP37" s="612"/>
      <c r="AQ37" s="216" t="s">
        <v>174</v>
      </c>
      <c r="AR37" s="217"/>
      <c r="AS37" s="217"/>
      <c r="AT37" s="218"/>
      <c r="AU37" s="197" t="s">
        <v>128</v>
      </c>
      <c r="AV37" s="197"/>
      <c r="AW37" s="197"/>
      <c r="AX37" s="200"/>
    </row>
    <row r="38" spans="1:51" ht="18.75" customHeight="1" x14ac:dyDescent="0.2">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t="s">
        <v>613</v>
      </c>
      <c r="AR38" s="511"/>
      <c r="AS38" s="127" t="s">
        <v>175</v>
      </c>
      <c r="AT38" s="128"/>
      <c r="AU38" s="126">
        <v>4</v>
      </c>
      <c r="AV38" s="126"/>
      <c r="AW38" s="108" t="s">
        <v>166</v>
      </c>
      <c r="AX38" s="129"/>
    </row>
    <row r="39" spans="1:51" ht="41.25" customHeight="1" x14ac:dyDescent="0.2">
      <c r="A39" s="677"/>
      <c r="B39" s="675"/>
      <c r="C39" s="675"/>
      <c r="D39" s="675"/>
      <c r="E39" s="675"/>
      <c r="F39" s="676"/>
      <c r="G39" s="178" t="s">
        <v>617</v>
      </c>
      <c r="H39" s="179"/>
      <c r="I39" s="179"/>
      <c r="J39" s="179"/>
      <c r="K39" s="179"/>
      <c r="L39" s="179"/>
      <c r="M39" s="179"/>
      <c r="N39" s="179"/>
      <c r="O39" s="180"/>
      <c r="P39" s="131" t="s">
        <v>618</v>
      </c>
      <c r="Q39" s="131"/>
      <c r="R39" s="131"/>
      <c r="S39" s="131"/>
      <c r="T39" s="131"/>
      <c r="U39" s="131"/>
      <c r="V39" s="131"/>
      <c r="W39" s="131"/>
      <c r="X39" s="132"/>
      <c r="Y39" s="219" t="s">
        <v>12</v>
      </c>
      <c r="Z39" s="220"/>
      <c r="AA39" s="221"/>
      <c r="AB39" s="148" t="s">
        <v>251</v>
      </c>
      <c r="AC39" s="148"/>
      <c r="AD39" s="148"/>
      <c r="AE39" s="93">
        <v>75</v>
      </c>
      <c r="AF39" s="87"/>
      <c r="AG39" s="87"/>
      <c r="AH39" s="87"/>
      <c r="AI39" s="93">
        <v>65</v>
      </c>
      <c r="AJ39" s="87"/>
      <c r="AK39" s="87"/>
      <c r="AL39" s="87"/>
      <c r="AM39" s="93">
        <v>71</v>
      </c>
      <c r="AN39" s="87"/>
      <c r="AO39" s="87"/>
      <c r="AP39" s="87"/>
      <c r="AQ39" s="94" t="s">
        <v>613</v>
      </c>
      <c r="AR39" s="95"/>
      <c r="AS39" s="95"/>
      <c r="AT39" s="96"/>
      <c r="AU39" s="87" t="s">
        <v>613</v>
      </c>
      <c r="AV39" s="87"/>
      <c r="AW39" s="87"/>
      <c r="AX39" s="88"/>
    </row>
    <row r="40" spans="1:51" ht="41.25" customHeight="1" x14ac:dyDescent="0.2">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100</v>
      </c>
      <c r="AF40" s="87"/>
      <c r="AG40" s="87"/>
      <c r="AH40" s="87"/>
      <c r="AI40" s="93">
        <v>100</v>
      </c>
      <c r="AJ40" s="87"/>
      <c r="AK40" s="87"/>
      <c r="AL40" s="87"/>
      <c r="AM40" s="93">
        <v>100</v>
      </c>
      <c r="AN40" s="87"/>
      <c r="AO40" s="87"/>
      <c r="AP40" s="87"/>
      <c r="AQ40" s="94" t="s">
        <v>613</v>
      </c>
      <c r="AR40" s="95"/>
      <c r="AS40" s="95"/>
      <c r="AT40" s="96"/>
      <c r="AU40" s="87">
        <v>100</v>
      </c>
      <c r="AV40" s="87"/>
      <c r="AW40" s="87"/>
      <c r="AX40" s="88"/>
    </row>
    <row r="41" spans="1:51" ht="41.25" customHeight="1" x14ac:dyDescent="0.2">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75</v>
      </c>
      <c r="AF41" s="87"/>
      <c r="AG41" s="87"/>
      <c r="AH41" s="87"/>
      <c r="AI41" s="93">
        <v>65</v>
      </c>
      <c r="AJ41" s="87"/>
      <c r="AK41" s="87"/>
      <c r="AL41" s="87"/>
      <c r="AM41" s="93">
        <v>71</v>
      </c>
      <c r="AN41" s="87"/>
      <c r="AO41" s="87"/>
      <c r="AP41" s="87"/>
      <c r="AQ41" s="94" t="s">
        <v>613</v>
      </c>
      <c r="AR41" s="95"/>
      <c r="AS41" s="95"/>
      <c r="AT41" s="96"/>
      <c r="AU41" s="87" t="s">
        <v>613</v>
      </c>
      <c r="AV41" s="87"/>
      <c r="AW41" s="87"/>
      <c r="AX41" s="88"/>
    </row>
    <row r="42" spans="1:51" ht="23.25" customHeight="1" x14ac:dyDescent="0.2">
      <c r="A42" s="187" t="s">
        <v>260</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9" t="s">
        <v>579</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2">
      <c r="A65" s="651"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29" t="s">
        <v>11</v>
      </c>
      <c r="AC65" s="629"/>
      <c r="AD65" s="629"/>
      <c r="AE65" s="116" t="s">
        <v>416</v>
      </c>
      <c r="AF65" s="699"/>
      <c r="AG65" s="699"/>
      <c r="AH65" s="700"/>
      <c r="AI65" s="116" t="s">
        <v>568</v>
      </c>
      <c r="AJ65" s="699"/>
      <c r="AK65" s="699"/>
      <c r="AL65" s="700"/>
      <c r="AM65" s="116" t="s">
        <v>384</v>
      </c>
      <c r="AN65" s="699"/>
      <c r="AO65" s="699"/>
      <c r="AP65" s="700"/>
      <c r="AQ65" s="626" t="s">
        <v>415</v>
      </c>
      <c r="AR65" s="627"/>
      <c r="AS65" s="627"/>
      <c r="AT65" s="628"/>
      <c r="AU65" s="626" t="s">
        <v>593</v>
      </c>
      <c r="AV65" s="627"/>
      <c r="AW65" s="627"/>
      <c r="AX65" s="636"/>
      <c r="AY65">
        <f>COUNTA($G$66)</f>
        <v>0</v>
      </c>
    </row>
    <row r="66" spans="1:51" ht="23.25" hidden="1" customHeight="1" x14ac:dyDescent="0.2">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2">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2">
      <c r="A68" s="683" t="s">
        <v>581</v>
      </c>
      <c r="B68" s="684"/>
      <c r="C68" s="684"/>
      <c r="D68" s="684"/>
      <c r="E68" s="684"/>
      <c r="F68" s="685"/>
      <c r="G68" s="176" t="s">
        <v>582</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416</v>
      </c>
      <c r="AF68" s="119"/>
      <c r="AG68" s="119"/>
      <c r="AH68" s="119"/>
      <c r="AI68" s="119" t="s">
        <v>568</v>
      </c>
      <c r="AJ68" s="119"/>
      <c r="AK68" s="119"/>
      <c r="AL68" s="119"/>
      <c r="AM68" s="119" t="s">
        <v>384</v>
      </c>
      <c r="AN68" s="119"/>
      <c r="AO68" s="119"/>
      <c r="AP68" s="119"/>
      <c r="AQ68" s="630" t="s">
        <v>594</v>
      </c>
      <c r="AR68" s="631"/>
      <c r="AS68" s="631"/>
      <c r="AT68" s="631"/>
      <c r="AU68" s="631"/>
      <c r="AV68" s="631"/>
      <c r="AW68" s="631"/>
      <c r="AX68" s="632"/>
      <c r="AY68">
        <f>IF(SUBSTITUTE(SUBSTITUTE($G$69,"／",""),"　","")="",0,1)</f>
        <v>0</v>
      </c>
    </row>
    <row r="69" spans="1:51" ht="23.25" hidden="1" customHeight="1" x14ac:dyDescent="0.2">
      <c r="A69" s="686"/>
      <c r="B69" s="687"/>
      <c r="C69" s="687"/>
      <c r="D69" s="687"/>
      <c r="E69" s="687"/>
      <c r="F69" s="688"/>
      <c r="G69" s="655" t="s">
        <v>626</v>
      </c>
      <c r="H69" s="656"/>
      <c r="I69" s="656"/>
      <c r="J69" s="656"/>
      <c r="K69" s="656"/>
      <c r="L69" s="656"/>
      <c r="M69" s="656"/>
      <c r="N69" s="656"/>
      <c r="O69" s="656"/>
      <c r="P69" s="656"/>
      <c r="Q69" s="656"/>
      <c r="R69" s="656"/>
      <c r="S69" s="656"/>
      <c r="T69" s="656"/>
      <c r="U69" s="656"/>
      <c r="V69" s="656"/>
      <c r="W69" s="656"/>
      <c r="X69" s="656"/>
      <c r="Y69" s="659" t="s">
        <v>581</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2">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584</v>
      </c>
      <c r="Z70" s="652"/>
      <c r="AA70" s="653"/>
      <c r="AB70" s="615" t="s">
        <v>585</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2">
      <c r="A71" s="418"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2">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2">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2">
      <c r="A99" s="651"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29" t="s">
        <v>11</v>
      </c>
      <c r="AC99" s="629"/>
      <c r="AD99" s="629"/>
      <c r="AE99" s="119" t="s">
        <v>416</v>
      </c>
      <c r="AF99" s="119"/>
      <c r="AG99" s="119"/>
      <c r="AH99" s="119"/>
      <c r="AI99" s="119" t="s">
        <v>568</v>
      </c>
      <c r="AJ99" s="119"/>
      <c r="AK99" s="119"/>
      <c r="AL99" s="119"/>
      <c r="AM99" s="119" t="s">
        <v>384</v>
      </c>
      <c r="AN99" s="119"/>
      <c r="AO99" s="119"/>
      <c r="AP99" s="119"/>
      <c r="AQ99" s="626" t="s">
        <v>415</v>
      </c>
      <c r="AR99" s="627"/>
      <c r="AS99" s="627"/>
      <c r="AT99" s="628"/>
      <c r="AU99" s="626" t="s">
        <v>593</v>
      </c>
      <c r="AV99" s="627"/>
      <c r="AW99" s="627"/>
      <c r="AX99" s="636"/>
      <c r="AY99">
        <f>COUNTA($G$100)</f>
        <v>0</v>
      </c>
    </row>
    <row r="100" spans="1:60" ht="23.25" hidden="1" customHeight="1" x14ac:dyDescent="0.2">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2">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2">
      <c r="A102" s="187" t="s">
        <v>581</v>
      </c>
      <c r="B102" s="105"/>
      <c r="C102" s="105"/>
      <c r="D102" s="105"/>
      <c r="E102" s="105"/>
      <c r="F102" s="666"/>
      <c r="G102" s="176" t="s">
        <v>582</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416</v>
      </c>
      <c r="AF102" s="119"/>
      <c r="AG102" s="119"/>
      <c r="AH102" s="119"/>
      <c r="AI102" s="119" t="s">
        <v>568</v>
      </c>
      <c r="AJ102" s="119"/>
      <c r="AK102" s="119"/>
      <c r="AL102" s="119"/>
      <c r="AM102" s="119" t="s">
        <v>384</v>
      </c>
      <c r="AN102" s="119"/>
      <c r="AO102" s="119"/>
      <c r="AP102" s="119"/>
      <c r="AQ102" s="630" t="s">
        <v>594</v>
      </c>
      <c r="AR102" s="631"/>
      <c r="AS102" s="631"/>
      <c r="AT102" s="631"/>
      <c r="AU102" s="631"/>
      <c r="AV102" s="631"/>
      <c r="AW102" s="631"/>
      <c r="AX102" s="632"/>
      <c r="AY102">
        <f>IF(SUBSTITUTE(SUBSTITUTE($G$103,"／",""),"　","")="",0,1)</f>
        <v>0</v>
      </c>
    </row>
    <row r="103" spans="1:60" ht="23.25" hidden="1" customHeight="1" x14ac:dyDescent="0.2">
      <c r="A103" s="667"/>
      <c r="B103" s="197"/>
      <c r="C103" s="197"/>
      <c r="D103" s="197"/>
      <c r="E103" s="197"/>
      <c r="F103" s="668"/>
      <c r="G103" s="655" t="s">
        <v>583</v>
      </c>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2">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584</v>
      </c>
      <c r="Z104" s="652"/>
      <c r="AA104" s="653"/>
      <c r="AB104" s="615" t="s">
        <v>585</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2">
      <c r="A105" s="418"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2">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5" t="s">
        <v>579</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2">
      <c r="A133" s="651"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29" t="s">
        <v>11</v>
      </c>
      <c r="AC133" s="629"/>
      <c r="AD133" s="629"/>
      <c r="AE133" s="119" t="s">
        <v>416</v>
      </c>
      <c r="AF133" s="119"/>
      <c r="AG133" s="119"/>
      <c r="AH133" s="119"/>
      <c r="AI133" s="119" t="s">
        <v>568</v>
      </c>
      <c r="AJ133" s="119"/>
      <c r="AK133" s="119"/>
      <c r="AL133" s="119"/>
      <c r="AM133" s="119" t="s">
        <v>384</v>
      </c>
      <c r="AN133" s="119"/>
      <c r="AO133" s="119"/>
      <c r="AP133" s="119"/>
      <c r="AQ133" s="626" t="s">
        <v>415</v>
      </c>
      <c r="AR133" s="627"/>
      <c r="AS133" s="627"/>
      <c r="AT133" s="628"/>
      <c r="AU133" s="626" t="s">
        <v>593</v>
      </c>
      <c r="AV133" s="627"/>
      <c r="AW133" s="627"/>
      <c r="AX133" s="636"/>
      <c r="AY133">
        <f>COUNTA($G$134)</f>
        <v>0</v>
      </c>
    </row>
    <row r="134" spans="1:60" ht="23.25" hidden="1" customHeight="1" x14ac:dyDescent="0.2">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2">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2">
      <c r="A136" s="187" t="s">
        <v>581</v>
      </c>
      <c r="B136" s="105"/>
      <c r="C136" s="105"/>
      <c r="D136" s="105"/>
      <c r="E136" s="105"/>
      <c r="F136" s="666"/>
      <c r="G136" s="176" t="s">
        <v>582</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416</v>
      </c>
      <c r="AF136" s="119"/>
      <c r="AG136" s="119"/>
      <c r="AH136" s="119"/>
      <c r="AI136" s="119" t="s">
        <v>568</v>
      </c>
      <c r="AJ136" s="119"/>
      <c r="AK136" s="119"/>
      <c r="AL136" s="119"/>
      <c r="AM136" s="119" t="s">
        <v>384</v>
      </c>
      <c r="AN136" s="119"/>
      <c r="AO136" s="119"/>
      <c r="AP136" s="119"/>
      <c r="AQ136" s="630" t="s">
        <v>594</v>
      </c>
      <c r="AR136" s="631"/>
      <c r="AS136" s="631"/>
      <c r="AT136" s="631"/>
      <c r="AU136" s="631"/>
      <c r="AV136" s="631"/>
      <c r="AW136" s="631"/>
      <c r="AX136" s="632"/>
      <c r="AY136">
        <f>IF(SUBSTITUTE(SUBSTITUTE($G$137,"／",""),"　","")="",0,1)</f>
        <v>0</v>
      </c>
    </row>
    <row r="137" spans="1:60" ht="23.25" hidden="1" customHeight="1" x14ac:dyDescent="0.2">
      <c r="A137" s="667"/>
      <c r="B137" s="197"/>
      <c r="C137" s="197"/>
      <c r="D137" s="197"/>
      <c r="E137" s="197"/>
      <c r="F137" s="668"/>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2">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584</v>
      </c>
      <c r="Z138" s="652"/>
      <c r="AA138" s="653"/>
      <c r="AB138" s="615" t="s">
        <v>585</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2">
      <c r="A139" s="418"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2">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5" t="s">
        <v>579</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2">
      <c r="A167" s="651"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29" t="s">
        <v>11</v>
      </c>
      <c r="AC167" s="629"/>
      <c r="AD167" s="629"/>
      <c r="AE167" s="119" t="s">
        <v>416</v>
      </c>
      <c r="AF167" s="119"/>
      <c r="AG167" s="119"/>
      <c r="AH167" s="119"/>
      <c r="AI167" s="119" t="s">
        <v>568</v>
      </c>
      <c r="AJ167" s="119"/>
      <c r="AK167" s="119"/>
      <c r="AL167" s="119"/>
      <c r="AM167" s="119" t="s">
        <v>384</v>
      </c>
      <c r="AN167" s="119"/>
      <c r="AO167" s="119"/>
      <c r="AP167" s="119"/>
      <c r="AQ167" s="626" t="s">
        <v>415</v>
      </c>
      <c r="AR167" s="627"/>
      <c r="AS167" s="627"/>
      <c r="AT167" s="628"/>
      <c r="AU167" s="626" t="s">
        <v>593</v>
      </c>
      <c r="AV167" s="627"/>
      <c r="AW167" s="627"/>
      <c r="AX167" s="636"/>
      <c r="AY167">
        <f>COUNTA($G$168)</f>
        <v>0</v>
      </c>
    </row>
    <row r="168" spans="1:60" ht="23.25" hidden="1" customHeight="1" x14ac:dyDescent="0.2">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2">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2">
      <c r="A170" s="187" t="s">
        <v>581</v>
      </c>
      <c r="B170" s="105"/>
      <c r="C170" s="105"/>
      <c r="D170" s="105"/>
      <c r="E170" s="105"/>
      <c r="F170" s="666"/>
      <c r="G170" s="176" t="s">
        <v>582</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416</v>
      </c>
      <c r="AF170" s="119"/>
      <c r="AG170" s="119"/>
      <c r="AH170" s="119"/>
      <c r="AI170" s="119" t="s">
        <v>568</v>
      </c>
      <c r="AJ170" s="119"/>
      <c r="AK170" s="119"/>
      <c r="AL170" s="119"/>
      <c r="AM170" s="119" t="s">
        <v>384</v>
      </c>
      <c r="AN170" s="119"/>
      <c r="AO170" s="119"/>
      <c r="AP170" s="119"/>
      <c r="AQ170" s="630" t="s">
        <v>594</v>
      </c>
      <c r="AR170" s="631"/>
      <c r="AS170" s="631"/>
      <c r="AT170" s="631"/>
      <c r="AU170" s="631"/>
      <c r="AV170" s="631"/>
      <c r="AW170" s="631"/>
      <c r="AX170" s="632"/>
      <c r="AY170">
        <f>IF(SUBSTITUTE(SUBSTITUTE($G$171,"／",""),"　","")="",0,1)</f>
        <v>0</v>
      </c>
    </row>
    <row r="171" spans="1:60" ht="23.25" hidden="1" customHeight="1" x14ac:dyDescent="0.2">
      <c r="A171" s="667"/>
      <c r="B171" s="197"/>
      <c r="C171" s="197"/>
      <c r="D171" s="197"/>
      <c r="E171" s="197"/>
      <c r="F171" s="668"/>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2">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584</v>
      </c>
      <c r="Z172" s="652"/>
      <c r="AA172" s="653"/>
      <c r="AB172" s="615" t="s">
        <v>585</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2">
      <c r="A173" s="418"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2">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6" t="s">
        <v>128</v>
      </c>
      <c r="AV200" s="576"/>
      <c r="AW200" s="576"/>
      <c r="AX200" s="577"/>
      <c r="AY200">
        <f>COUNTA($H$202)</f>
        <v>0</v>
      </c>
    </row>
    <row r="201" spans="1:60" ht="18.75" hidden="1" customHeight="1" x14ac:dyDescent="0.2">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2">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250</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2">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250</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2">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251</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2">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249</v>
      </c>
      <c r="X205" s="546"/>
      <c r="Y205" s="551" t="s">
        <v>12</v>
      </c>
      <c r="Z205" s="551"/>
      <c r="AA205" s="552"/>
      <c r="AB205" s="561" t="s">
        <v>250</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2">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250</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2">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251</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2">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7" t="s">
        <v>128</v>
      </c>
      <c r="AV208" s="508"/>
      <c r="AW208" s="508"/>
      <c r="AX208" s="509"/>
      <c r="AY208">
        <f>COUNTA($H$210)</f>
        <v>0</v>
      </c>
    </row>
    <row r="209" spans="1:51" ht="18.75" hidden="1" customHeight="1" x14ac:dyDescent="0.2">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2">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2">
      <c r="A213" s="499" t="s">
        <v>263</v>
      </c>
      <c r="B213" s="500"/>
      <c r="C213" s="500"/>
      <c r="D213" s="500"/>
      <c r="E213" s="501" t="s">
        <v>225</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customHeight="1" thickBot="1" x14ac:dyDescent="0.25">
      <c r="A214" s="418" t="s">
        <v>576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t="s">
        <v>231</v>
      </c>
      <c r="AS214" s="420"/>
      <c r="AT214" s="421"/>
      <c r="AU214" s="421"/>
      <c r="AV214" s="421"/>
      <c r="AW214" s="421"/>
      <c r="AX214" s="422"/>
      <c r="AY214">
        <f>COUNTIF($AR$214,"☑")</f>
        <v>0</v>
      </c>
    </row>
    <row r="215" spans="1:51" ht="45" customHeight="1" x14ac:dyDescent="0.2">
      <c r="A215" s="407" t="s">
        <v>283</v>
      </c>
      <c r="B215" s="408"/>
      <c r="C215" s="411" t="s">
        <v>178</v>
      </c>
      <c r="D215" s="408"/>
      <c r="E215" s="413" t="s">
        <v>194</v>
      </c>
      <c r="F215" s="414"/>
      <c r="G215" s="415" t="s">
        <v>638</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2">
      <c r="A216" s="409"/>
      <c r="B216" s="410"/>
      <c r="C216" s="412"/>
      <c r="D216" s="410"/>
      <c r="E216" s="149" t="s">
        <v>193</v>
      </c>
      <c r="F216" s="151"/>
      <c r="G216" s="130" t="s">
        <v>639</v>
      </c>
      <c r="H216" s="131"/>
      <c r="I216" s="131"/>
      <c r="J216" s="131"/>
      <c r="K216" s="131"/>
      <c r="L216" s="131"/>
      <c r="M216" s="131"/>
      <c r="N216" s="131"/>
      <c r="O216" s="131"/>
      <c r="P216" s="131"/>
      <c r="Q216" s="131"/>
      <c r="R216" s="131"/>
      <c r="S216" s="131"/>
      <c r="T216" s="131"/>
      <c r="U216" s="131"/>
      <c r="V216" s="132"/>
      <c r="W216" s="485" t="s">
        <v>586</v>
      </c>
      <c r="X216" s="486"/>
      <c r="Y216" s="486"/>
      <c r="Z216" s="486"/>
      <c r="AA216" s="487"/>
      <c r="AB216" s="488" t="s">
        <v>676</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2">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91" t="s">
        <v>587</v>
      </c>
      <c r="X217" s="492"/>
      <c r="Y217" s="492"/>
      <c r="Z217" s="492"/>
      <c r="AA217" s="493"/>
      <c r="AB217" s="488" t="s">
        <v>677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2">
      <c r="A218" s="409"/>
      <c r="B218" s="410"/>
      <c r="C218" s="494" t="s">
        <v>599</v>
      </c>
      <c r="D218" s="495"/>
      <c r="E218" s="149" t="s">
        <v>279</v>
      </c>
      <c r="F218" s="151"/>
      <c r="G218" s="475" t="s">
        <v>181</v>
      </c>
      <c r="H218" s="476"/>
      <c r="I218" s="476"/>
      <c r="J218" s="496" t="s">
        <v>675</v>
      </c>
      <c r="K218" s="497"/>
      <c r="L218" s="497"/>
      <c r="M218" s="497"/>
      <c r="N218" s="497"/>
      <c r="O218" s="497"/>
      <c r="P218" s="497"/>
      <c r="Q218" s="497"/>
      <c r="R218" s="497"/>
      <c r="S218" s="497"/>
      <c r="T218" s="498"/>
      <c r="U218" s="473" t="s">
        <v>675</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2">
      <c r="A219" s="409"/>
      <c r="B219" s="410"/>
      <c r="C219" s="412"/>
      <c r="D219" s="410"/>
      <c r="E219" s="152"/>
      <c r="F219" s="154"/>
      <c r="G219" s="475" t="s">
        <v>600</v>
      </c>
      <c r="H219" s="476"/>
      <c r="I219" s="476"/>
      <c r="J219" s="476"/>
      <c r="K219" s="476"/>
      <c r="L219" s="476"/>
      <c r="M219" s="476"/>
      <c r="N219" s="476"/>
      <c r="O219" s="476"/>
      <c r="P219" s="476"/>
      <c r="Q219" s="476"/>
      <c r="R219" s="476"/>
      <c r="S219" s="476"/>
      <c r="T219" s="476"/>
      <c r="U219" s="472" t="s">
        <v>675</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5">
      <c r="A220" s="409"/>
      <c r="B220" s="410"/>
      <c r="C220" s="412"/>
      <c r="D220" s="410"/>
      <c r="E220" s="157"/>
      <c r="F220" s="159"/>
      <c r="G220" s="475" t="s">
        <v>587</v>
      </c>
      <c r="H220" s="476"/>
      <c r="I220" s="476"/>
      <c r="J220" s="476"/>
      <c r="K220" s="476"/>
      <c r="L220" s="476"/>
      <c r="M220" s="476"/>
      <c r="N220" s="476"/>
      <c r="O220" s="476"/>
      <c r="P220" s="476"/>
      <c r="Q220" s="476"/>
      <c r="R220" s="476"/>
      <c r="S220" s="476"/>
      <c r="T220" s="476"/>
      <c r="U220" s="812" t="s">
        <v>675</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2">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2">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50.25" customHeight="1" x14ac:dyDescent="0.2">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632</v>
      </c>
      <c r="AE223" s="455"/>
      <c r="AF223" s="455"/>
      <c r="AG223" s="456" t="s">
        <v>644</v>
      </c>
      <c r="AH223" s="457"/>
      <c r="AI223" s="457"/>
      <c r="AJ223" s="457"/>
      <c r="AK223" s="457"/>
      <c r="AL223" s="457"/>
      <c r="AM223" s="457"/>
      <c r="AN223" s="457"/>
      <c r="AO223" s="457"/>
      <c r="AP223" s="457"/>
      <c r="AQ223" s="457"/>
      <c r="AR223" s="457"/>
      <c r="AS223" s="457"/>
      <c r="AT223" s="457"/>
      <c r="AU223" s="457"/>
      <c r="AV223" s="457"/>
      <c r="AW223" s="457"/>
      <c r="AX223" s="458"/>
    </row>
    <row r="224" spans="1:51" ht="50.25" customHeight="1" x14ac:dyDescent="0.2">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7"/>
      <c r="AD224" s="368" t="s">
        <v>632</v>
      </c>
      <c r="AE224" s="369"/>
      <c r="AF224" s="369"/>
      <c r="AG224" s="363" t="s">
        <v>645</v>
      </c>
      <c r="AH224" s="364"/>
      <c r="AI224" s="364"/>
      <c r="AJ224" s="364"/>
      <c r="AK224" s="364"/>
      <c r="AL224" s="364"/>
      <c r="AM224" s="364"/>
      <c r="AN224" s="364"/>
      <c r="AO224" s="364"/>
      <c r="AP224" s="364"/>
      <c r="AQ224" s="364"/>
      <c r="AR224" s="364"/>
      <c r="AS224" s="364"/>
      <c r="AT224" s="364"/>
      <c r="AU224" s="364"/>
      <c r="AV224" s="364"/>
      <c r="AW224" s="364"/>
      <c r="AX224" s="365"/>
    </row>
    <row r="225" spans="1:50" ht="50.25" customHeight="1" x14ac:dyDescent="0.2">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2" t="s">
        <v>632</v>
      </c>
      <c r="AE225" s="403"/>
      <c r="AF225" s="403"/>
      <c r="AG225" s="388" t="s">
        <v>646</v>
      </c>
      <c r="AH225" s="134"/>
      <c r="AI225" s="134"/>
      <c r="AJ225" s="134"/>
      <c r="AK225" s="134"/>
      <c r="AL225" s="134"/>
      <c r="AM225" s="134"/>
      <c r="AN225" s="134"/>
      <c r="AO225" s="134"/>
      <c r="AP225" s="134"/>
      <c r="AQ225" s="134"/>
      <c r="AR225" s="134"/>
      <c r="AS225" s="134"/>
      <c r="AT225" s="134"/>
      <c r="AU225" s="134"/>
      <c r="AV225" s="134"/>
      <c r="AW225" s="134"/>
      <c r="AX225" s="389"/>
    </row>
    <row r="226" spans="1:50" ht="45" customHeight="1" x14ac:dyDescent="0.2">
      <c r="A226" s="343" t="s">
        <v>36</v>
      </c>
      <c r="B226" s="423"/>
      <c r="C226" s="425" t="s">
        <v>38</v>
      </c>
      <c r="D226" s="385"/>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428" t="s">
        <v>632</v>
      </c>
      <c r="AE226" s="429"/>
      <c r="AF226" s="429"/>
      <c r="AG226" s="386" t="s">
        <v>647</v>
      </c>
      <c r="AH226" s="131"/>
      <c r="AI226" s="131"/>
      <c r="AJ226" s="131"/>
      <c r="AK226" s="131"/>
      <c r="AL226" s="131"/>
      <c r="AM226" s="131"/>
      <c r="AN226" s="131"/>
      <c r="AO226" s="131"/>
      <c r="AP226" s="131"/>
      <c r="AQ226" s="131"/>
      <c r="AR226" s="131"/>
      <c r="AS226" s="131"/>
      <c r="AT226" s="131"/>
      <c r="AU226" s="131"/>
      <c r="AV226" s="131"/>
      <c r="AW226" s="131"/>
      <c r="AX226" s="387"/>
    </row>
    <row r="227" spans="1:50" ht="45" customHeight="1" x14ac:dyDescent="0.2">
      <c r="A227" s="345"/>
      <c r="B227" s="424"/>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8" t="s">
        <v>640</v>
      </c>
      <c r="AE227" s="369"/>
      <c r="AF227" s="437"/>
      <c r="AG227" s="388"/>
      <c r="AH227" s="134"/>
      <c r="AI227" s="134"/>
      <c r="AJ227" s="134"/>
      <c r="AK227" s="134"/>
      <c r="AL227" s="134"/>
      <c r="AM227" s="134"/>
      <c r="AN227" s="134"/>
      <c r="AO227" s="134"/>
      <c r="AP227" s="134"/>
      <c r="AQ227" s="134"/>
      <c r="AR227" s="134"/>
      <c r="AS227" s="134"/>
      <c r="AT227" s="134"/>
      <c r="AU227" s="134"/>
      <c r="AV227" s="134"/>
      <c r="AW227" s="134"/>
      <c r="AX227" s="389"/>
    </row>
    <row r="228" spans="1:50" ht="45" customHeight="1" x14ac:dyDescent="0.2">
      <c r="A228" s="345"/>
      <c r="B228" s="424"/>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641</v>
      </c>
      <c r="AE228" s="442"/>
      <c r="AF228" s="442"/>
      <c r="AG228" s="388"/>
      <c r="AH228" s="134"/>
      <c r="AI228" s="134"/>
      <c r="AJ228" s="134"/>
      <c r="AK228" s="134"/>
      <c r="AL228" s="134"/>
      <c r="AM228" s="134"/>
      <c r="AN228" s="134"/>
      <c r="AO228" s="134"/>
      <c r="AP228" s="134"/>
      <c r="AQ228" s="134"/>
      <c r="AR228" s="134"/>
      <c r="AS228" s="134"/>
      <c r="AT228" s="134"/>
      <c r="AU228" s="134"/>
      <c r="AV228" s="134"/>
      <c r="AW228" s="134"/>
      <c r="AX228" s="389"/>
    </row>
    <row r="229" spans="1:50" ht="26.25" customHeight="1" x14ac:dyDescent="0.2">
      <c r="A229" s="345"/>
      <c r="B229" s="346"/>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2" t="s">
        <v>642</v>
      </c>
      <c r="AE229" s="353"/>
      <c r="AF229" s="353"/>
      <c r="AG229" s="355" t="s">
        <v>284</v>
      </c>
      <c r="AH229" s="356"/>
      <c r="AI229" s="356"/>
      <c r="AJ229" s="356"/>
      <c r="AK229" s="356"/>
      <c r="AL229" s="356"/>
      <c r="AM229" s="356"/>
      <c r="AN229" s="356"/>
      <c r="AO229" s="356"/>
      <c r="AP229" s="356"/>
      <c r="AQ229" s="356"/>
      <c r="AR229" s="356"/>
      <c r="AS229" s="356"/>
      <c r="AT229" s="356"/>
      <c r="AU229" s="356"/>
      <c r="AV229" s="356"/>
      <c r="AW229" s="356"/>
      <c r="AX229" s="357"/>
    </row>
    <row r="230" spans="1:50" ht="33" customHeight="1" x14ac:dyDescent="0.2">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632</v>
      </c>
      <c r="AE230" s="369"/>
      <c r="AF230" s="369"/>
      <c r="AG230" s="363" t="s">
        <v>648</v>
      </c>
      <c r="AH230" s="364"/>
      <c r="AI230" s="364"/>
      <c r="AJ230" s="364"/>
      <c r="AK230" s="364"/>
      <c r="AL230" s="364"/>
      <c r="AM230" s="364"/>
      <c r="AN230" s="364"/>
      <c r="AO230" s="364"/>
      <c r="AP230" s="364"/>
      <c r="AQ230" s="364"/>
      <c r="AR230" s="364"/>
      <c r="AS230" s="364"/>
      <c r="AT230" s="364"/>
      <c r="AU230" s="364"/>
      <c r="AV230" s="364"/>
      <c r="AW230" s="364"/>
      <c r="AX230" s="365"/>
    </row>
    <row r="231" spans="1:50" ht="33" customHeight="1" x14ac:dyDescent="0.2">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632</v>
      </c>
      <c r="AE231" s="369"/>
      <c r="AF231" s="369"/>
      <c r="AG231" s="363" t="s">
        <v>649</v>
      </c>
      <c r="AH231" s="364"/>
      <c r="AI231" s="364"/>
      <c r="AJ231" s="364"/>
      <c r="AK231" s="364"/>
      <c r="AL231" s="364"/>
      <c r="AM231" s="364"/>
      <c r="AN231" s="364"/>
      <c r="AO231" s="364"/>
      <c r="AP231" s="364"/>
      <c r="AQ231" s="364"/>
      <c r="AR231" s="364"/>
      <c r="AS231" s="364"/>
      <c r="AT231" s="364"/>
      <c r="AU231" s="364"/>
      <c r="AV231" s="364"/>
      <c r="AW231" s="364"/>
      <c r="AX231" s="365"/>
    </row>
    <row r="232" spans="1:50" ht="33" customHeight="1" x14ac:dyDescent="0.2">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1"/>
      <c r="AD232" s="368" t="s">
        <v>632</v>
      </c>
      <c r="AE232" s="369"/>
      <c r="AF232" s="369"/>
      <c r="AG232" s="363" t="s">
        <v>649</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2">
      <c r="A233" s="345"/>
      <c r="B233" s="346"/>
      <c r="C233" s="366" t="s">
        <v>234</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1"/>
      <c r="AD233" s="402" t="s">
        <v>632</v>
      </c>
      <c r="AE233" s="403"/>
      <c r="AF233" s="403"/>
      <c r="AG233" s="404" t="s">
        <v>650</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2">
      <c r="A234" s="345"/>
      <c r="B234" s="346"/>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8" t="s">
        <v>642</v>
      </c>
      <c r="AE234" s="369"/>
      <c r="AF234" s="437"/>
      <c r="AG234" s="363" t="s">
        <v>284</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2">
      <c r="A235" s="347"/>
      <c r="B235" s="348"/>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5" t="s">
        <v>642</v>
      </c>
      <c r="AE235" s="396"/>
      <c r="AF235" s="397"/>
      <c r="AG235" s="398" t="s">
        <v>284</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2">
      <c r="A236" s="343" t="s">
        <v>37</v>
      </c>
      <c r="B236" s="344"/>
      <c r="C236" s="349" t="s">
        <v>223</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643</v>
      </c>
      <c r="AE236" s="353"/>
      <c r="AF236" s="354"/>
      <c r="AG236" s="355" t="s">
        <v>652</v>
      </c>
      <c r="AH236" s="356"/>
      <c r="AI236" s="356"/>
      <c r="AJ236" s="356"/>
      <c r="AK236" s="356"/>
      <c r="AL236" s="356"/>
      <c r="AM236" s="356"/>
      <c r="AN236" s="356"/>
      <c r="AO236" s="356"/>
      <c r="AP236" s="356"/>
      <c r="AQ236" s="356"/>
      <c r="AR236" s="356"/>
      <c r="AS236" s="356"/>
      <c r="AT236" s="356"/>
      <c r="AU236" s="356"/>
      <c r="AV236" s="356"/>
      <c r="AW236" s="356"/>
      <c r="AX236" s="357"/>
    </row>
    <row r="237" spans="1:50" ht="35.25" customHeight="1" x14ac:dyDescent="0.2">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642</v>
      </c>
      <c r="AE237" s="362"/>
      <c r="AF237" s="362"/>
      <c r="AG237" s="363" t="s">
        <v>284</v>
      </c>
      <c r="AH237" s="364"/>
      <c r="AI237" s="364"/>
      <c r="AJ237" s="364"/>
      <c r="AK237" s="364"/>
      <c r="AL237" s="364"/>
      <c r="AM237" s="364"/>
      <c r="AN237" s="364"/>
      <c r="AO237" s="364"/>
      <c r="AP237" s="364"/>
      <c r="AQ237" s="364"/>
      <c r="AR237" s="364"/>
      <c r="AS237" s="364"/>
      <c r="AT237" s="364"/>
      <c r="AU237" s="364"/>
      <c r="AV237" s="364"/>
      <c r="AW237" s="364"/>
      <c r="AX237" s="365"/>
    </row>
    <row r="238" spans="1:50" ht="27" customHeight="1" x14ac:dyDescent="0.2">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632</v>
      </c>
      <c r="AE238" s="369"/>
      <c r="AF238" s="369"/>
      <c r="AG238" s="363" t="s">
        <v>688</v>
      </c>
      <c r="AH238" s="364"/>
      <c r="AI238" s="364"/>
      <c r="AJ238" s="364"/>
      <c r="AK238" s="364"/>
      <c r="AL238" s="364"/>
      <c r="AM238" s="364"/>
      <c r="AN238" s="364"/>
      <c r="AO238" s="364"/>
      <c r="AP238" s="364"/>
      <c r="AQ238" s="364"/>
      <c r="AR238" s="364"/>
      <c r="AS238" s="364"/>
      <c r="AT238" s="364"/>
      <c r="AU238" s="364"/>
      <c r="AV238" s="364"/>
      <c r="AW238" s="364"/>
      <c r="AX238" s="365"/>
    </row>
    <row r="239" spans="1:50" ht="27" customHeight="1" x14ac:dyDescent="0.2">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632</v>
      </c>
      <c r="AE239" s="369"/>
      <c r="AF239" s="369"/>
      <c r="AG239" s="390" t="s">
        <v>651</v>
      </c>
      <c r="AH239" s="137"/>
      <c r="AI239" s="137"/>
      <c r="AJ239" s="137"/>
      <c r="AK239" s="137"/>
      <c r="AL239" s="137"/>
      <c r="AM239" s="137"/>
      <c r="AN239" s="137"/>
      <c r="AO239" s="137"/>
      <c r="AP239" s="137"/>
      <c r="AQ239" s="137"/>
      <c r="AR239" s="137"/>
      <c r="AS239" s="137"/>
      <c r="AT239" s="137"/>
      <c r="AU239" s="137"/>
      <c r="AV239" s="137"/>
      <c r="AW239" s="137"/>
      <c r="AX239" s="391"/>
    </row>
    <row r="240" spans="1:50" ht="41.25" customHeight="1" x14ac:dyDescent="0.2">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52" t="s">
        <v>642</v>
      </c>
      <c r="AE240" s="353"/>
      <c r="AF240" s="353"/>
      <c r="AG240" s="386" t="s">
        <v>284</v>
      </c>
      <c r="AH240" s="131"/>
      <c r="AI240" s="131"/>
      <c r="AJ240" s="131"/>
      <c r="AK240" s="131"/>
      <c r="AL240" s="131"/>
      <c r="AM240" s="131"/>
      <c r="AN240" s="131"/>
      <c r="AO240" s="131"/>
      <c r="AP240" s="131"/>
      <c r="AQ240" s="131"/>
      <c r="AR240" s="131"/>
      <c r="AS240" s="131"/>
      <c r="AT240" s="131"/>
      <c r="AU240" s="131"/>
      <c r="AV240" s="131"/>
      <c r="AW240" s="131"/>
      <c r="AX240" s="387"/>
    </row>
    <row r="241" spans="1:50" ht="19.75" customHeight="1" x14ac:dyDescent="0.2">
      <c r="A241" s="379"/>
      <c r="B241" s="380"/>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2">
      <c r="A242" s="379"/>
      <c r="B242" s="380"/>
      <c r="C242" s="875"/>
      <c r="D242" s="876"/>
      <c r="E242" s="372"/>
      <c r="F242" s="372"/>
      <c r="G242" s="372"/>
      <c r="H242" s="373"/>
      <c r="I242" s="373"/>
      <c r="J242" s="877"/>
      <c r="K242" s="877"/>
      <c r="L242" s="877"/>
      <c r="M242" s="373"/>
      <c r="N242" s="878"/>
      <c r="O242" s="879"/>
      <c r="P242" s="880"/>
      <c r="Q242" s="880"/>
      <c r="R242" s="880"/>
      <c r="S242" s="880"/>
      <c r="T242" s="880"/>
      <c r="U242" s="880"/>
      <c r="V242" s="880"/>
      <c r="W242" s="880"/>
      <c r="X242" s="880"/>
      <c r="Y242" s="880"/>
      <c r="Z242" s="880"/>
      <c r="AA242" s="880"/>
      <c r="AB242" s="880"/>
      <c r="AC242" s="880"/>
      <c r="AD242" s="880"/>
      <c r="AE242" s="880"/>
      <c r="AF242" s="881"/>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hidden="1" customHeight="1" x14ac:dyDescent="0.2">
      <c r="A243" s="379"/>
      <c r="B243" s="380"/>
      <c r="C243" s="370"/>
      <c r="D243" s="371"/>
      <c r="E243" s="372"/>
      <c r="F243" s="372"/>
      <c r="G243" s="372"/>
      <c r="H243" s="373"/>
      <c r="I243" s="373"/>
      <c r="J243" s="374"/>
      <c r="K243" s="374"/>
      <c r="L243" s="374"/>
      <c r="M243" s="375"/>
      <c r="N243" s="376"/>
      <c r="O243" s="882"/>
      <c r="P243" s="883"/>
      <c r="Q243" s="883"/>
      <c r="R243" s="883"/>
      <c r="S243" s="883"/>
      <c r="T243" s="883"/>
      <c r="U243" s="883"/>
      <c r="V243" s="883"/>
      <c r="W243" s="883"/>
      <c r="X243" s="883"/>
      <c r="Y243" s="883"/>
      <c r="Z243" s="883"/>
      <c r="AA243" s="883"/>
      <c r="AB243" s="883"/>
      <c r="AC243" s="883"/>
      <c r="AD243" s="883"/>
      <c r="AE243" s="883"/>
      <c r="AF243" s="884"/>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2">
      <c r="A244" s="379"/>
      <c r="B244" s="380"/>
      <c r="C244" s="370"/>
      <c r="D244" s="371"/>
      <c r="E244" s="372"/>
      <c r="F244" s="372"/>
      <c r="G244" s="372"/>
      <c r="H244" s="373"/>
      <c r="I244" s="373"/>
      <c r="J244" s="374"/>
      <c r="K244" s="374"/>
      <c r="L244" s="374"/>
      <c r="M244" s="375"/>
      <c r="N244" s="376"/>
      <c r="O244" s="882"/>
      <c r="P244" s="883"/>
      <c r="Q244" s="883"/>
      <c r="R244" s="883"/>
      <c r="S244" s="883"/>
      <c r="T244" s="883"/>
      <c r="U244" s="883"/>
      <c r="V244" s="883"/>
      <c r="W244" s="883"/>
      <c r="X244" s="883"/>
      <c r="Y244" s="883"/>
      <c r="Z244" s="883"/>
      <c r="AA244" s="883"/>
      <c r="AB244" s="883"/>
      <c r="AC244" s="883"/>
      <c r="AD244" s="883"/>
      <c r="AE244" s="883"/>
      <c r="AF244" s="884"/>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2">
      <c r="A245" s="379"/>
      <c r="B245" s="380"/>
      <c r="C245" s="370"/>
      <c r="D245" s="371"/>
      <c r="E245" s="372"/>
      <c r="F245" s="372"/>
      <c r="G245" s="372"/>
      <c r="H245" s="373"/>
      <c r="I245" s="373"/>
      <c r="J245" s="374"/>
      <c r="K245" s="374"/>
      <c r="L245" s="374"/>
      <c r="M245" s="375"/>
      <c r="N245" s="376"/>
      <c r="O245" s="882"/>
      <c r="P245" s="883"/>
      <c r="Q245" s="883"/>
      <c r="R245" s="883"/>
      <c r="S245" s="883"/>
      <c r="T245" s="883"/>
      <c r="U245" s="883"/>
      <c r="V245" s="883"/>
      <c r="W245" s="883"/>
      <c r="X245" s="883"/>
      <c r="Y245" s="883"/>
      <c r="Z245" s="883"/>
      <c r="AA245" s="883"/>
      <c r="AB245" s="883"/>
      <c r="AC245" s="883"/>
      <c r="AD245" s="883"/>
      <c r="AE245" s="883"/>
      <c r="AF245" s="884"/>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2">
      <c r="A246" s="381"/>
      <c r="B246" s="382"/>
      <c r="C246" s="392"/>
      <c r="D246" s="393"/>
      <c r="E246" s="372"/>
      <c r="F246" s="372"/>
      <c r="G246" s="372"/>
      <c r="H246" s="373"/>
      <c r="I246" s="373"/>
      <c r="J246" s="394"/>
      <c r="K246" s="394"/>
      <c r="L246" s="394"/>
      <c r="M246" s="873"/>
      <c r="N246" s="874"/>
      <c r="O246" s="885"/>
      <c r="P246" s="886"/>
      <c r="Q246" s="886"/>
      <c r="R246" s="886"/>
      <c r="S246" s="886"/>
      <c r="T246" s="886"/>
      <c r="U246" s="886"/>
      <c r="V246" s="886"/>
      <c r="W246" s="886"/>
      <c r="X246" s="886"/>
      <c r="Y246" s="886"/>
      <c r="Z246" s="886"/>
      <c r="AA246" s="886"/>
      <c r="AB246" s="886"/>
      <c r="AC246" s="886"/>
      <c r="AD246" s="886"/>
      <c r="AE246" s="886"/>
      <c r="AF246" s="887"/>
      <c r="AG246" s="390"/>
      <c r="AH246" s="137"/>
      <c r="AI246" s="137"/>
      <c r="AJ246" s="137"/>
      <c r="AK246" s="137"/>
      <c r="AL246" s="137"/>
      <c r="AM246" s="137"/>
      <c r="AN246" s="137"/>
      <c r="AO246" s="137"/>
      <c r="AP246" s="137"/>
      <c r="AQ246" s="137"/>
      <c r="AR246" s="137"/>
      <c r="AS246" s="137"/>
      <c r="AT246" s="137"/>
      <c r="AU246" s="137"/>
      <c r="AV246" s="137"/>
      <c r="AW246" s="137"/>
      <c r="AX246" s="391"/>
    </row>
    <row r="247" spans="1:50" ht="56.5" customHeight="1" x14ac:dyDescent="0.2">
      <c r="A247" s="343" t="s">
        <v>45</v>
      </c>
      <c r="B247" s="907"/>
      <c r="C247" s="302" t="s">
        <v>49</v>
      </c>
      <c r="D247" s="721"/>
      <c r="E247" s="721"/>
      <c r="F247" s="722"/>
      <c r="G247" s="910" t="s">
        <v>653</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56.5" customHeight="1" thickBot="1" x14ac:dyDescent="0.25">
      <c r="A248" s="908"/>
      <c r="B248" s="909"/>
      <c r="C248" s="912" t="s">
        <v>53</v>
      </c>
      <c r="D248" s="913"/>
      <c r="E248" s="913"/>
      <c r="F248" s="914"/>
      <c r="G248" s="915" t="s">
        <v>654</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2">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40" customHeight="1" thickBot="1" x14ac:dyDescent="0.25">
      <c r="A250" s="896" t="s">
        <v>674</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2">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40" customHeight="1" thickBot="1" x14ac:dyDescent="0.25">
      <c r="A252" s="327" t="s">
        <v>132</v>
      </c>
      <c r="B252" s="902"/>
      <c r="C252" s="902"/>
      <c r="D252" s="902"/>
      <c r="E252" s="903"/>
      <c r="F252" s="904" t="s">
        <v>673</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2">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40" customHeight="1" thickBot="1" x14ac:dyDescent="0.25">
      <c r="A254" s="327" t="s">
        <v>132</v>
      </c>
      <c r="B254" s="328"/>
      <c r="C254" s="328"/>
      <c r="D254" s="328"/>
      <c r="E254" s="329"/>
      <c r="F254" s="330" t="s">
        <v>678</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2">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40" customHeight="1" thickBot="1" x14ac:dyDescent="0.25">
      <c r="A256" s="336" t="s">
        <v>678</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2">
      <c r="A257" s="339" t="s">
        <v>238</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2">
      <c r="A258" s="342" t="s">
        <v>277</v>
      </c>
      <c r="B258" s="90"/>
      <c r="C258" s="90"/>
      <c r="D258" s="91"/>
      <c r="E258" s="323" t="s">
        <v>613</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2">
      <c r="A259" s="256" t="s">
        <v>276</v>
      </c>
      <c r="B259" s="256"/>
      <c r="C259" s="256"/>
      <c r="D259" s="256"/>
      <c r="E259" s="323" t="s">
        <v>613</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2">
      <c r="A260" s="256" t="s">
        <v>275</v>
      </c>
      <c r="B260" s="256"/>
      <c r="C260" s="256"/>
      <c r="D260" s="256"/>
      <c r="E260" s="323" t="s">
        <v>627</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2">
      <c r="A261" s="256" t="s">
        <v>274</v>
      </c>
      <c r="B261" s="256"/>
      <c r="C261" s="256"/>
      <c r="D261" s="256"/>
      <c r="E261" s="323" t="s">
        <v>628</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2">
      <c r="A262" s="256" t="s">
        <v>273</v>
      </c>
      <c r="B262" s="256"/>
      <c r="C262" s="256"/>
      <c r="D262" s="256"/>
      <c r="E262" s="323" t="s">
        <v>629</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2">
      <c r="A263" s="256" t="s">
        <v>272</v>
      </c>
      <c r="B263" s="256"/>
      <c r="C263" s="256"/>
      <c r="D263" s="256"/>
      <c r="E263" s="323" t="s">
        <v>629</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2">
      <c r="A264" s="256" t="s">
        <v>271</v>
      </c>
      <c r="B264" s="256"/>
      <c r="C264" s="256"/>
      <c r="D264" s="256"/>
      <c r="E264" s="323" t="s">
        <v>630</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2">
      <c r="A265" s="256" t="s">
        <v>270</v>
      </c>
      <c r="B265" s="256"/>
      <c r="C265" s="256"/>
      <c r="D265" s="256"/>
      <c r="E265" s="323" t="s">
        <v>631</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2">
      <c r="A266" s="256" t="s">
        <v>416</v>
      </c>
      <c r="B266" s="256"/>
      <c r="C266" s="256"/>
      <c r="D266" s="256"/>
      <c r="E266" s="100" t="s">
        <v>607</v>
      </c>
      <c r="F266" s="86"/>
      <c r="G266" s="86"/>
      <c r="H266" s="77" t="str">
        <f>IF(E266="","","-")</f>
        <v>-</v>
      </c>
      <c r="I266" s="86"/>
      <c r="J266" s="86"/>
      <c r="K266" s="77" t="str">
        <f>IF(I266="","","-")</f>
        <v/>
      </c>
      <c r="L266" s="101">
        <v>212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596</v>
      </c>
      <c r="B267" s="256"/>
      <c r="C267" s="256"/>
      <c r="D267" s="256"/>
      <c r="E267" s="100" t="s">
        <v>607</v>
      </c>
      <c r="F267" s="86"/>
      <c r="G267" s="86"/>
      <c r="H267" s="77"/>
      <c r="I267" s="86"/>
      <c r="J267" s="86"/>
      <c r="K267" s="77"/>
      <c r="L267" s="101">
        <v>221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384</v>
      </c>
      <c r="B268" s="256"/>
      <c r="C268" s="256"/>
      <c r="D268" s="256"/>
      <c r="E268" s="84">
        <v>2021</v>
      </c>
      <c r="F268" s="85"/>
      <c r="G268" s="86" t="s">
        <v>655</v>
      </c>
      <c r="H268" s="86"/>
      <c r="I268" s="86"/>
      <c r="J268" s="85">
        <v>20</v>
      </c>
      <c r="K268" s="85"/>
      <c r="L268" s="101">
        <v>267</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4" customHeight="1" x14ac:dyDescent="0.2">
      <c r="A269" s="311" t="s">
        <v>264</v>
      </c>
      <c r="B269" s="312"/>
      <c r="C269" s="312"/>
      <c r="D269" s="312"/>
      <c r="E269" s="312"/>
      <c r="F269" s="313"/>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hidden="1" customHeight="1" x14ac:dyDescent="0.2">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hidden="1" customHeight="1" x14ac:dyDescent="0.2">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hidden="1" customHeight="1" x14ac:dyDescent="0.2">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30" customHeight="1" x14ac:dyDescent="0.2">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0" customHeight="1" thickBot="1" x14ac:dyDescent="0.2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30" hidden="1" customHeight="1" x14ac:dyDescent="0.2">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thickBot="1" x14ac:dyDescent="0.2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7" t="s">
        <v>266</v>
      </c>
      <c r="B308" s="318"/>
      <c r="C308" s="318"/>
      <c r="D308" s="318"/>
      <c r="E308" s="318"/>
      <c r="F308" s="319"/>
      <c r="G308" s="298" t="s">
        <v>656</v>
      </c>
      <c r="H308" s="299"/>
      <c r="I308" s="299"/>
      <c r="J308" s="299"/>
      <c r="K308" s="299"/>
      <c r="L308" s="299"/>
      <c r="M308" s="299"/>
      <c r="N308" s="299"/>
      <c r="O308" s="299"/>
      <c r="P308" s="299"/>
      <c r="Q308" s="299"/>
      <c r="R308" s="299"/>
      <c r="S308" s="299"/>
      <c r="T308" s="299"/>
      <c r="U308" s="299"/>
      <c r="V308" s="299"/>
      <c r="W308" s="299"/>
      <c r="X308" s="299"/>
      <c r="Y308" s="299"/>
      <c r="Z308" s="299"/>
      <c r="AA308" s="299"/>
      <c r="AB308" s="300"/>
      <c r="AC308" s="298" t="s">
        <v>667</v>
      </c>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301"/>
    </row>
    <row r="309" spans="1:50" ht="24.75" customHeight="1" x14ac:dyDescent="0.2">
      <c r="A309" s="320"/>
      <c r="B309" s="321"/>
      <c r="C309" s="321"/>
      <c r="D309" s="321"/>
      <c r="E309" s="321"/>
      <c r="F309" s="322"/>
      <c r="G309" s="302" t="s">
        <v>15</v>
      </c>
      <c r="H309" s="303"/>
      <c r="I309" s="303"/>
      <c r="J309" s="303"/>
      <c r="K309" s="303"/>
      <c r="L309" s="304" t="s">
        <v>16</v>
      </c>
      <c r="M309" s="303"/>
      <c r="N309" s="303"/>
      <c r="O309" s="303"/>
      <c r="P309" s="303"/>
      <c r="Q309" s="303"/>
      <c r="R309" s="303"/>
      <c r="S309" s="303"/>
      <c r="T309" s="303"/>
      <c r="U309" s="303"/>
      <c r="V309" s="303"/>
      <c r="W309" s="303"/>
      <c r="X309" s="305"/>
      <c r="Y309" s="306" t="s">
        <v>17</v>
      </c>
      <c r="Z309" s="307"/>
      <c r="AA309" s="307"/>
      <c r="AB309" s="308"/>
      <c r="AC309" s="302" t="s">
        <v>15</v>
      </c>
      <c r="AD309" s="303"/>
      <c r="AE309" s="303"/>
      <c r="AF309" s="303"/>
      <c r="AG309" s="303"/>
      <c r="AH309" s="304" t="s">
        <v>16</v>
      </c>
      <c r="AI309" s="303"/>
      <c r="AJ309" s="303"/>
      <c r="AK309" s="303"/>
      <c r="AL309" s="303"/>
      <c r="AM309" s="303"/>
      <c r="AN309" s="303"/>
      <c r="AO309" s="303"/>
      <c r="AP309" s="303"/>
      <c r="AQ309" s="303"/>
      <c r="AR309" s="303"/>
      <c r="AS309" s="303"/>
      <c r="AT309" s="305"/>
      <c r="AU309" s="306" t="s">
        <v>17</v>
      </c>
      <c r="AV309" s="307"/>
      <c r="AW309" s="307"/>
      <c r="AX309" s="309"/>
    </row>
    <row r="310" spans="1:50" ht="24.75" customHeight="1" x14ac:dyDescent="0.2">
      <c r="A310" s="320"/>
      <c r="B310" s="321"/>
      <c r="C310" s="321"/>
      <c r="D310" s="321"/>
      <c r="E310" s="321"/>
      <c r="F310" s="322"/>
      <c r="G310" s="288" t="s">
        <v>657</v>
      </c>
      <c r="H310" s="289"/>
      <c r="I310" s="289"/>
      <c r="J310" s="289"/>
      <c r="K310" s="290"/>
      <c r="L310" s="291" t="s">
        <v>679</v>
      </c>
      <c r="M310" s="292"/>
      <c r="N310" s="292"/>
      <c r="O310" s="292"/>
      <c r="P310" s="292"/>
      <c r="Q310" s="292"/>
      <c r="R310" s="292"/>
      <c r="S310" s="292"/>
      <c r="T310" s="292"/>
      <c r="U310" s="292"/>
      <c r="V310" s="292"/>
      <c r="W310" s="292"/>
      <c r="X310" s="293"/>
      <c r="Y310" s="294">
        <v>9.6</v>
      </c>
      <c r="Z310" s="295"/>
      <c r="AA310" s="295"/>
      <c r="AB310" s="296"/>
      <c r="AC310" s="288" t="s">
        <v>657</v>
      </c>
      <c r="AD310" s="289"/>
      <c r="AE310" s="289"/>
      <c r="AF310" s="289"/>
      <c r="AG310" s="290"/>
      <c r="AH310" s="291" t="s">
        <v>666</v>
      </c>
      <c r="AI310" s="292"/>
      <c r="AJ310" s="292"/>
      <c r="AK310" s="292"/>
      <c r="AL310" s="292"/>
      <c r="AM310" s="292"/>
      <c r="AN310" s="292"/>
      <c r="AO310" s="292"/>
      <c r="AP310" s="292"/>
      <c r="AQ310" s="292"/>
      <c r="AR310" s="292"/>
      <c r="AS310" s="292"/>
      <c r="AT310" s="293"/>
      <c r="AU310" s="294">
        <v>5</v>
      </c>
      <c r="AV310" s="295"/>
      <c r="AW310" s="295"/>
      <c r="AX310" s="297"/>
    </row>
    <row r="311" spans="1:50" ht="24.75" customHeight="1" x14ac:dyDescent="0.2">
      <c r="A311" s="320"/>
      <c r="B311" s="321"/>
      <c r="C311" s="321"/>
      <c r="D311" s="321"/>
      <c r="E311" s="321"/>
      <c r="F311" s="322"/>
      <c r="G311" s="278" t="s">
        <v>658</v>
      </c>
      <c r="H311" s="279"/>
      <c r="I311" s="279"/>
      <c r="J311" s="279"/>
      <c r="K311" s="280"/>
      <c r="L311" s="281" t="s">
        <v>680</v>
      </c>
      <c r="M311" s="282"/>
      <c r="N311" s="282"/>
      <c r="O311" s="282"/>
      <c r="P311" s="282"/>
      <c r="Q311" s="282"/>
      <c r="R311" s="282"/>
      <c r="S311" s="282"/>
      <c r="T311" s="282"/>
      <c r="U311" s="282"/>
      <c r="V311" s="282"/>
      <c r="W311" s="282"/>
      <c r="X311" s="283"/>
      <c r="Y311" s="284">
        <v>7.2</v>
      </c>
      <c r="Z311" s="285"/>
      <c r="AA311" s="285"/>
      <c r="AB311" s="286"/>
      <c r="AC311" s="278"/>
      <c r="AD311" s="279"/>
      <c r="AE311" s="279"/>
      <c r="AF311" s="279"/>
      <c r="AG311" s="280"/>
      <c r="AH311" s="281"/>
      <c r="AI311" s="282"/>
      <c r="AJ311" s="282"/>
      <c r="AK311" s="282"/>
      <c r="AL311" s="282"/>
      <c r="AM311" s="282"/>
      <c r="AN311" s="282"/>
      <c r="AO311" s="282"/>
      <c r="AP311" s="282"/>
      <c r="AQ311" s="282"/>
      <c r="AR311" s="282"/>
      <c r="AS311" s="282"/>
      <c r="AT311" s="283"/>
      <c r="AU311" s="284"/>
      <c r="AV311" s="285"/>
      <c r="AW311" s="285"/>
      <c r="AX311" s="287"/>
    </row>
    <row r="312" spans="1:50" ht="24.75" customHeight="1" x14ac:dyDescent="0.2">
      <c r="A312" s="320"/>
      <c r="B312" s="321"/>
      <c r="C312" s="321"/>
      <c r="D312" s="321"/>
      <c r="E312" s="321"/>
      <c r="F312" s="322"/>
      <c r="G312" s="278" t="s">
        <v>659</v>
      </c>
      <c r="H312" s="279"/>
      <c r="I312" s="279"/>
      <c r="J312" s="279"/>
      <c r="K312" s="280"/>
      <c r="L312" s="281" t="s">
        <v>681</v>
      </c>
      <c r="M312" s="282"/>
      <c r="N312" s="282"/>
      <c r="O312" s="282"/>
      <c r="P312" s="282"/>
      <c r="Q312" s="282"/>
      <c r="R312" s="282"/>
      <c r="S312" s="282"/>
      <c r="T312" s="282"/>
      <c r="U312" s="282"/>
      <c r="V312" s="282"/>
      <c r="W312" s="282"/>
      <c r="X312" s="283"/>
      <c r="Y312" s="284">
        <v>2.1</v>
      </c>
      <c r="Z312" s="285"/>
      <c r="AA312" s="285"/>
      <c r="AB312" s="286"/>
      <c r="AC312" s="278"/>
      <c r="AD312" s="279"/>
      <c r="AE312" s="279"/>
      <c r="AF312" s="279"/>
      <c r="AG312" s="280"/>
      <c r="AH312" s="281"/>
      <c r="AI312" s="282"/>
      <c r="AJ312" s="282"/>
      <c r="AK312" s="282"/>
      <c r="AL312" s="282"/>
      <c r="AM312" s="282"/>
      <c r="AN312" s="282"/>
      <c r="AO312" s="282"/>
      <c r="AP312" s="282"/>
      <c r="AQ312" s="282"/>
      <c r="AR312" s="282"/>
      <c r="AS312" s="282"/>
      <c r="AT312" s="283"/>
      <c r="AU312" s="284"/>
      <c r="AV312" s="285"/>
      <c r="AW312" s="285"/>
      <c r="AX312" s="287"/>
    </row>
    <row r="313" spans="1:50" ht="24.75" customHeight="1" x14ac:dyDescent="0.2">
      <c r="A313" s="320"/>
      <c r="B313" s="321"/>
      <c r="C313" s="321"/>
      <c r="D313" s="321"/>
      <c r="E313" s="321"/>
      <c r="F313" s="322"/>
      <c r="G313" s="278" t="s">
        <v>660</v>
      </c>
      <c r="H313" s="279"/>
      <c r="I313" s="279"/>
      <c r="J313" s="279"/>
      <c r="K313" s="280"/>
      <c r="L313" s="281" t="s">
        <v>682</v>
      </c>
      <c r="M313" s="282"/>
      <c r="N313" s="282"/>
      <c r="O313" s="282"/>
      <c r="P313" s="282"/>
      <c r="Q313" s="282"/>
      <c r="R313" s="282"/>
      <c r="S313" s="282"/>
      <c r="T313" s="282"/>
      <c r="U313" s="282"/>
      <c r="V313" s="282"/>
      <c r="W313" s="282"/>
      <c r="X313" s="283"/>
      <c r="Y313" s="284">
        <v>0.2</v>
      </c>
      <c r="Z313" s="285"/>
      <c r="AA313" s="285"/>
      <c r="AB313" s="286"/>
      <c r="AC313" s="278"/>
      <c r="AD313" s="279"/>
      <c r="AE313" s="279"/>
      <c r="AF313" s="279"/>
      <c r="AG313" s="280"/>
      <c r="AH313" s="281"/>
      <c r="AI313" s="282"/>
      <c r="AJ313" s="282"/>
      <c r="AK313" s="282"/>
      <c r="AL313" s="282"/>
      <c r="AM313" s="282"/>
      <c r="AN313" s="282"/>
      <c r="AO313" s="282"/>
      <c r="AP313" s="282"/>
      <c r="AQ313" s="282"/>
      <c r="AR313" s="282"/>
      <c r="AS313" s="282"/>
      <c r="AT313" s="283"/>
      <c r="AU313" s="284"/>
      <c r="AV313" s="285"/>
      <c r="AW313" s="285"/>
      <c r="AX313" s="287"/>
    </row>
    <row r="314" spans="1:50" ht="24.75" customHeight="1" x14ac:dyDescent="0.2">
      <c r="A314" s="320"/>
      <c r="B314" s="321"/>
      <c r="C314" s="321"/>
      <c r="D314" s="321"/>
      <c r="E314" s="321"/>
      <c r="F314" s="322"/>
      <c r="G314" s="278" t="s">
        <v>661</v>
      </c>
      <c r="H314" s="279"/>
      <c r="I314" s="279"/>
      <c r="J314" s="279"/>
      <c r="K314" s="280"/>
      <c r="L314" s="281" t="s">
        <v>683</v>
      </c>
      <c r="M314" s="282"/>
      <c r="N314" s="282"/>
      <c r="O314" s="282"/>
      <c r="P314" s="282"/>
      <c r="Q314" s="282"/>
      <c r="R314" s="282"/>
      <c r="S314" s="282"/>
      <c r="T314" s="282"/>
      <c r="U314" s="282"/>
      <c r="V314" s="282"/>
      <c r="W314" s="282"/>
      <c r="X314" s="283"/>
      <c r="Y314" s="284">
        <v>0.3</v>
      </c>
      <c r="Z314" s="285"/>
      <c r="AA314" s="285"/>
      <c r="AB314" s="286"/>
      <c r="AC314" s="278"/>
      <c r="AD314" s="279"/>
      <c r="AE314" s="279"/>
      <c r="AF314" s="279"/>
      <c r="AG314" s="280"/>
      <c r="AH314" s="281"/>
      <c r="AI314" s="282"/>
      <c r="AJ314" s="282"/>
      <c r="AK314" s="282"/>
      <c r="AL314" s="282"/>
      <c r="AM314" s="282"/>
      <c r="AN314" s="282"/>
      <c r="AO314" s="282"/>
      <c r="AP314" s="282"/>
      <c r="AQ314" s="282"/>
      <c r="AR314" s="282"/>
      <c r="AS314" s="282"/>
      <c r="AT314" s="283"/>
      <c r="AU314" s="284"/>
      <c r="AV314" s="285"/>
      <c r="AW314" s="285"/>
      <c r="AX314" s="287"/>
    </row>
    <row r="315" spans="1:50" ht="24.75" customHeight="1" x14ac:dyDescent="0.2">
      <c r="A315" s="320"/>
      <c r="B315" s="321"/>
      <c r="C315" s="321"/>
      <c r="D315" s="321"/>
      <c r="E315" s="321"/>
      <c r="F315" s="322"/>
      <c r="G315" s="278" t="s">
        <v>662</v>
      </c>
      <c r="H315" s="279"/>
      <c r="I315" s="279"/>
      <c r="J315" s="279"/>
      <c r="K315" s="280"/>
      <c r="L315" s="281" t="s">
        <v>684</v>
      </c>
      <c r="M315" s="282"/>
      <c r="N315" s="282"/>
      <c r="O315" s="282"/>
      <c r="P315" s="282"/>
      <c r="Q315" s="282"/>
      <c r="R315" s="282"/>
      <c r="S315" s="282"/>
      <c r="T315" s="282"/>
      <c r="U315" s="282"/>
      <c r="V315" s="282"/>
      <c r="W315" s="282"/>
      <c r="X315" s="283"/>
      <c r="Y315" s="284">
        <v>0.3</v>
      </c>
      <c r="Z315" s="285"/>
      <c r="AA315" s="285"/>
      <c r="AB315" s="286"/>
      <c r="AC315" s="278"/>
      <c r="AD315" s="279"/>
      <c r="AE315" s="279"/>
      <c r="AF315" s="279"/>
      <c r="AG315" s="280"/>
      <c r="AH315" s="281"/>
      <c r="AI315" s="282"/>
      <c r="AJ315" s="282"/>
      <c r="AK315" s="282"/>
      <c r="AL315" s="282"/>
      <c r="AM315" s="282"/>
      <c r="AN315" s="282"/>
      <c r="AO315" s="282"/>
      <c r="AP315" s="282"/>
      <c r="AQ315" s="282"/>
      <c r="AR315" s="282"/>
      <c r="AS315" s="282"/>
      <c r="AT315" s="283"/>
      <c r="AU315" s="284"/>
      <c r="AV315" s="285"/>
      <c r="AW315" s="285"/>
      <c r="AX315" s="287"/>
    </row>
    <row r="316" spans="1:50" ht="24.75" customHeight="1" x14ac:dyDescent="0.2">
      <c r="A316" s="320"/>
      <c r="B316" s="321"/>
      <c r="C316" s="321"/>
      <c r="D316" s="321"/>
      <c r="E316" s="321"/>
      <c r="F316" s="322"/>
      <c r="G316" s="278" t="s">
        <v>663</v>
      </c>
      <c r="H316" s="279"/>
      <c r="I316" s="279"/>
      <c r="J316" s="279"/>
      <c r="K316" s="280"/>
      <c r="L316" s="281" t="s">
        <v>685</v>
      </c>
      <c r="M316" s="282"/>
      <c r="N316" s="282"/>
      <c r="O316" s="282"/>
      <c r="P316" s="282"/>
      <c r="Q316" s="282"/>
      <c r="R316" s="282"/>
      <c r="S316" s="282"/>
      <c r="T316" s="282"/>
      <c r="U316" s="282"/>
      <c r="V316" s="282"/>
      <c r="W316" s="282"/>
      <c r="X316" s="283"/>
      <c r="Y316" s="284">
        <v>0.3</v>
      </c>
      <c r="Z316" s="285"/>
      <c r="AA316" s="285"/>
      <c r="AB316" s="286"/>
      <c r="AC316" s="278"/>
      <c r="AD316" s="279"/>
      <c r="AE316" s="279"/>
      <c r="AF316" s="279"/>
      <c r="AG316" s="280"/>
      <c r="AH316" s="281"/>
      <c r="AI316" s="282"/>
      <c r="AJ316" s="282"/>
      <c r="AK316" s="282"/>
      <c r="AL316" s="282"/>
      <c r="AM316" s="282"/>
      <c r="AN316" s="282"/>
      <c r="AO316" s="282"/>
      <c r="AP316" s="282"/>
      <c r="AQ316" s="282"/>
      <c r="AR316" s="282"/>
      <c r="AS316" s="282"/>
      <c r="AT316" s="283"/>
      <c r="AU316" s="284"/>
      <c r="AV316" s="285"/>
      <c r="AW316" s="285"/>
      <c r="AX316" s="287"/>
    </row>
    <row r="317" spans="1:50" ht="24.75" customHeight="1" x14ac:dyDescent="0.2">
      <c r="A317" s="320"/>
      <c r="B317" s="321"/>
      <c r="C317" s="321"/>
      <c r="D317" s="321"/>
      <c r="E317" s="321"/>
      <c r="F317" s="322"/>
      <c r="G317" s="278" t="s">
        <v>664</v>
      </c>
      <c r="H317" s="279"/>
      <c r="I317" s="279"/>
      <c r="J317" s="279"/>
      <c r="K317" s="280"/>
      <c r="L317" s="281" t="s">
        <v>665</v>
      </c>
      <c r="M317" s="282"/>
      <c r="N317" s="282"/>
      <c r="O317" s="282"/>
      <c r="P317" s="282"/>
      <c r="Q317" s="282"/>
      <c r="R317" s="282"/>
      <c r="S317" s="282"/>
      <c r="T317" s="282"/>
      <c r="U317" s="282"/>
      <c r="V317" s="282"/>
      <c r="W317" s="282"/>
      <c r="X317" s="283"/>
      <c r="Y317" s="284">
        <v>0.1</v>
      </c>
      <c r="Z317" s="285"/>
      <c r="AA317" s="285"/>
      <c r="AB317" s="286"/>
      <c r="AC317" s="278"/>
      <c r="AD317" s="279"/>
      <c r="AE317" s="279"/>
      <c r="AF317" s="279"/>
      <c r="AG317" s="280"/>
      <c r="AH317" s="281"/>
      <c r="AI317" s="282"/>
      <c r="AJ317" s="282"/>
      <c r="AK317" s="282"/>
      <c r="AL317" s="282"/>
      <c r="AM317" s="282"/>
      <c r="AN317" s="282"/>
      <c r="AO317" s="282"/>
      <c r="AP317" s="282"/>
      <c r="AQ317" s="282"/>
      <c r="AR317" s="282"/>
      <c r="AS317" s="282"/>
      <c r="AT317" s="283"/>
      <c r="AU317" s="284"/>
      <c r="AV317" s="285"/>
      <c r="AW317" s="285"/>
      <c r="AX317" s="287"/>
    </row>
    <row r="318" spans="1:50" ht="24.75" hidden="1" customHeight="1" x14ac:dyDescent="0.2">
      <c r="A318" s="320"/>
      <c r="B318" s="321"/>
      <c r="C318" s="321"/>
      <c r="D318" s="321"/>
      <c r="E318" s="321"/>
      <c r="F318" s="322"/>
      <c r="G318" s="278"/>
      <c r="H318" s="279"/>
      <c r="I318" s="279"/>
      <c r="J318" s="279"/>
      <c r="K318" s="280"/>
      <c r="L318" s="281"/>
      <c r="M318" s="282"/>
      <c r="N318" s="282"/>
      <c r="O318" s="282"/>
      <c r="P318" s="282"/>
      <c r="Q318" s="282"/>
      <c r="R318" s="282"/>
      <c r="S318" s="282"/>
      <c r="T318" s="282"/>
      <c r="U318" s="282"/>
      <c r="V318" s="282"/>
      <c r="W318" s="282"/>
      <c r="X318" s="283"/>
      <c r="Y318" s="284"/>
      <c r="Z318" s="285"/>
      <c r="AA318" s="285"/>
      <c r="AB318" s="286"/>
      <c r="AC318" s="278"/>
      <c r="AD318" s="279"/>
      <c r="AE318" s="279"/>
      <c r="AF318" s="279"/>
      <c r="AG318" s="280"/>
      <c r="AH318" s="281"/>
      <c r="AI318" s="282"/>
      <c r="AJ318" s="282"/>
      <c r="AK318" s="282"/>
      <c r="AL318" s="282"/>
      <c r="AM318" s="282"/>
      <c r="AN318" s="282"/>
      <c r="AO318" s="282"/>
      <c r="AP318" s="282"/>
      <c r="AQ318" s="282"/>
      <c r="AR318" s="282"/>
      <c r="AS318" s="282"/>
      <c r="AT318" s="283"/>
      <c r="AU318" s="284"/>
      <c r="AV318" s="285"/>
      <c r="AW318" s="285"/>
      <c r="AX318" s="287"/>
    </row>
    <row r="319" spans="1:50" ht="24.75" hidden="1" customHeight="1" x14ac:dyDescent="0.2">
      <c r="A319" s="320"/>
      <c r="B319" s="321"/>
      <c r="C319" s="321"/>
      <c r="D319" s="321"/>
      <c r="E319" s="321"/>
      <c r="F319" s="322"/>
      <c r="G319" s="278"/>
      <c r="H319" s="279"/>
      <c r="I319" s="279"/>
      <c r="J319" s="279"/>
      <c r="K319" s="280"/>
      <c r="L319" s="281"/>
      <c r="M319" s="282"/>
      <c r="N319" s="282"/>
      <c r="O319" s="282"/>
      <c r="P319" s="282"/>
      <c r="Q319" s="282"/>
      <c r="R319" s="282"/>
      <c r="S319" s="282"/>
      <c r="T319" s="282"/>
      <c r="U319" s="282"/>
      <c r="V319" s="282"/>
      <c r="W319" s="282"/>
      <c r="X319" s="283"/>
      <c r="Y319" s="284"/>
      <c r="Z319" s="285"/>
      <c r="AA319" s="285"/>
      <c r="AB319" s="286"/>
      <c r="AC319" s="278"/>
      <c r="AD319" s="279"/>
      <c r="AE319" s="279"/>
      <c r="AF319" s="279"/>
      <c r="AG319" s="280"/>
      <c r="AH319" s="281"/>
      <c r="AI319" s="282"/>
      <c r="AJ319" s="282"/>
      <c r="AK319" s="282"/>
      <c r="AL319" s="282"/>
      <c r="AM319" s="282"/>
      <c r="AN319" s="282"/>
      <c r="AO319" s="282"/>
      <c r="AP319" s="282"/>
      <c r="AQ319" s="282"/>
      <c r="AR319" s="282"/>
      <c r="AS319" s="282"/>
      <c r="AT319" s="283"/>
      <c r="AU319" s="284"/>
      <c r="AV319" s="285"/>
      <c r="AW319" s="285"/>
      <c r="AX319" s="287"/>
    </row>
    <row r="320" spans="1:50" ht="24.75" customHeight="1" x14ac:dyDescent="0.2">
      <c r="A320" s="320"/>
      <c r="B320" s="321"/>
      <c r="C320" s="321"/>
      <c r="D320" s="321"/>
      <c r="E320" s="321"/>
      <c r="F320" s="322"/>
      <c r="G320" s="269" t="s">
        <v>18</v>
      </c>
      <c r="H320" s="270"/>
      <c r="I320" s="270"/>
      <c r="J320" s="270"/>
      <c r="K320" s="270"/>
      <c r="L320" s="271"/>
      <c r="M320" s="272"/>
      <c r="N320" s="272"/>
      <c r="O320" s="272"/>
      <c r="P320" s="272"/>
      <c r="Q320" s="272"/>
      <c r="R320" s="272"/>
      <c r="S320" s="272"/>
      <c r="T320" s="272"/>
      <c r="U320" s="272"/>
      <c r="V320" s="272"/>
      <c r="W320" s="272"/>
      <c r="X320" s="273"/>
      <c r="Y320" s="274">
        <f>SUM(Y310:AB319)</f>
        <v>20.100000000000005</v>
      </c>
      <c r="Z320" s="275"/>
      <c r="AA320" s="275"/>
      <c r="AB320" s="276"/>
      <c r="AC320" s="269" t="s">
        <v>18</v>
      </c>
      <c r="AD320" s="270"/>
      <c r="AE320" s="270"/>
      <c r="AF320" s="270"/>
      <c r="AG320" s="270"/>
      <c r="AH320" s="271"/>
      <c r="AI320" s="272"/>
      <c r="AJ320" s="272"/>
      <c r="AK320" s="272"/>
      <c r="AL320" s="272"/>
      <c r="AM320" s="272"/>
      <c r="AN320" s="272"/>
      <c r="AO320" s="272"/>
      <c r="AP320" s="272"/>
      <c r="AQ320" s="272"/>
      <c r="AR320" s="272"/>
      <c r="AS320" s="272"/>
      <c r="AT320" s="273"/>
      <c r="AU320" s="274">
        <f>SUM(AU310:AX319)</f>
        <v>5</v>
      </c>
      <c r="AV320" s="275"/>
      <c r="AW320" s="275"/>
      <c r="AX320" s="277"/>
    </row>
    <row r="321" spans="1:51" ht="24.75" hidden="1" customHeight="1" x14ac:dyDescent="0.2">
      <c r="A321" s="320"/>
      <c r="B321" s="321"/>
      <c r="C321" s="321"/>
      <c r="D321" s="321"/>
      <c r="E321" s="321"/>
      <c r="F321" s="322"/>
      <c r="G321" s="298" t="s">
        <v>218</v>
      </c>
      <c r="H321" s="299"/>
      <c r="I321" s="299"/>
      <c r="J321" s="299"/>
      <c r="K321" s="299"/>
      <c r="L321" s="299"/>
      <c r="M321" s="299"/>
      <c r="N321" s="299"/>
      <c r="O321" s="299"/>
      <c r="P321" s="299"/>
      <c r="Q321" s="299"/>
      <c r="R321" s="299"/>
      <c r="S321" s="299"/>
      <c r="T321" s="299"/>
      <c r="U321" s="299"/>
      <c r="V321" s="299"/>
      <c r="W321" s="299"/>
      <c r="X321" s="299"/>
      <c r="Y321" s="299"/>
      <c r="Z321" s="299"/>
      <c r="AA321" s="299"/>
      <c r="AB321" s="300"/>
      <c r="AC321" s="298" t="s">
        <v>217</v>
      </c>
      <c r="AD321" s="299"/>
      <c r="AE321" s="299"/>
      <c r="AF321" s="299"/>
      <c r="AG321" s="299"/>
      <c r="AH321" s="299"/>
      <c r="AI321" s="299"/>
      <c r="AJ321" s="299"/>
      <c r="AK321" s="299"/>
      <c r="AL321" s="299"/>
      <c r="AM321" s="299"/>
      <c r="AN321" s="299"/>
      <c r="AO321" s="299"/>
      <c r="AP321" s="299"/>
      <c r="AQ321" s="299"/>
      <c r="AR321" s="299"/>
      <c r="AS321" s="299"/>
      <c r="AT321" s="299"/>
      <c r="AU321" s="299"/>
      <c r="AV321" s="299"/>
      <c r="AW321" s="299"/>
      <c r="AX321" s="301"/>
      <c r="AY321">
        <f>COUNTA($G$323,$AC$323)</f>
        <v>0</v>
      </c>
    </row>
    <row r="322" spans="1:51" ht="24.75" hidden="1" customHeight="1" x14ac:dyDescent="0.2">
      <c r="A322" s="320"/>
      <c r="B322" s="321"/>
      <c r="C322" s="321"/>
      <c r="D322" s="321"/>
      <c r="E322" s="321"/>
      <c r="F322" s="322"/>
      <c r="G322" s="302" t="s">
        <v>15</v>
      </c>
      <c r="H322" s="303"/>
      <c r="I322" s="303"/>
      <c r="J322" s="303"/>
      <c r="K322" s="303"/>
      <c r="L322" s="304" t="s">
        <v>16</v>
      </c>
      <c r="M322" s="303"/>
      <c r="N322" s="303"/>
      <c r="O322" s="303"/>
      <c r="P322" s="303"/>
      <c r="Q322" s="303"/>
      <c r="R322" s="303"/>
      <c r="S322" s="303"/>
      <c r="T322" s="303"/>
      <c r="U322" s="303"/>
      <c r="V322" s="303"/>
      <c r="W322" s="303"/>
      <c r="X322" s="305"/>
      <c r="Y322" s="306" t="s">
        <v>17</v>
      </c>
      <c r="Z322" s="307"/>
      <c r="AA322" s="307"/>
      <c r="AB322" s="308"/>
      <c r="AC322" s="302" t="s">
        <v>15</v>
      </c>
      <c r="AD322" s="303"/>
      <c r="AE322" s="303"/>
      <c r="AF322" s="303"/>
      <c r="AG322" s="303"/>
      <c r="AH322" s="304" t="s">
        <v>16</v>
      </c>
      <c r="AI322" s="303"/>
      <c r="AJ322" s="303"/>
      <c r="AK322" s="303"/>
      <c r="AL322" s="303"/>
      <c r="AM322" s="303"/>
      <c r="AN322" s="303"/>
      <c r="AO322" s="303"/>
      <c r="AP322" s="303"/>
      <c r="AQ322" s="303"/>
      <c r="AR322" s="303"/>
      <c r="AS322" s="303"/>
      <c r="AT322" s="305"/>
      <c r="AU322" s="306" t="s">
        <v>17</v>
      </c>
      <c r="AV322" s="307"/>
      <c r="AW322" s="307"/>
      <c r="AX322" s="309"/>
      <c r="AY322">
        <f t="shared" ref="AY322:AY333" si="11">$AY$321</f>
        <v>0</v>
      </c>
    </row>
    <row r="323" spans="1:51" ht="24.75" hidden="1" customHeight="1" x14ac:dyDescent="0.2">
      <c r="A323" s="320"/>
      <c r="B323" s="321"/>
      <c r="C323" s="321"/>
      <c r="D323" s="321"/>
      <c r="E323" s="321"/>
      <c r="F323" s="322"/>
      <c r="G323" s="288"/>
      <c r="H323" s="289"/>
      <c r="I323" s="289"/>
      <c r="J323" s="289"/>
      <c r="K323" s="290"/>
      <c r="L323" s="291"/>
      <c r="M323" s="292"/>
      <c r="N323" s="292"/>
      <c r="O323" s="292"/>
      <c r="P323" s="292"/>
      <c r="Q323" s="292"/>
      <c r="R323" s="292"/>
      <c r="S323" s="292"/>
      <c r="T323" s="292"/>
      <c r="U323" s="292"/>
      <c r="V323" s="292"/>
      <c r="W323" s="292"/>
      <c r="X323" s="293"/>
      <c r="Y323" s="294"/>
      <c r="Z323" s="295"/>
      <c r="AA323" s="295"/>
      <c r="AB323" s="296"/>
      <c r="AC323" s="288"/>
      <c r="AD323" s="289"/>
      <c r="AE323" s="289"/>
      <c r="AF323" s="289"/>
      <c r="AG323" s="290"/>
      <c r="AH323" s="291"/>
      <c r="AI323" s="292"/>
      <c r="AJ323" s="292"/>
      <c r="AK323" s="292"/>
      <c r="AL323" s="292"/>
      <c r="AM323" s="292"/>
      <c r="AN323" s="292"/>
      <c r="AO323" s="292"/>
      <c r="AP323" s="292"/>
      <c r="AQ323" s="292"/>
      <c r="AR323" s="292"/>
      <c r="AS323" s="292"/>
      <c r="AT323" s="293"/>
      <c r="AU323" s="294"/>
      <c r="AV323" s="295"/>
      <c r="AW323" s="295"/>
      <c r="AX323" s="297"/>
      <c r="AY323">
        <f t="shared" si="11"/>
        <v>0</v>
      </c>
    </row>
    <row r="324" spans="1:51" ht="24.75" hidden="1" customHeight="1" x14ac:dyDescent="0.2">
      <c r="A324" s="320"/>
      <c r="B324" s="321"/>
      <c r="C324" s="321"/>
      <c r="D324" s="321"/>
      <c r="E324" s="321"/>
      <c r="F324" s="322"/>
      <c r="G324" s="278"/>
      <c r="H324" s="279"/>
      <c r="I324" s="279"/>
      <c r="J324" s="279"/>
      <c r="K324" s="280"/>
      <c r="L324" s="281"/>
      <c r="M324" s="282"/>
      <c r="N324" s="282"/>
      <c r="O324" s="282"/>
      <c r="P324" s="282"/>
      <c r="Q324" s="282"/>
      <c r="R324" s="282"/>
      <c r="S324" s="282"/>
      <c r="T324" s="282"/>
      <c r="U324" s="282"/>
      <c r="V324" s="282"/>
      <c r="W324" s="282"/>
      <c r="X324" s="283"/>
      <c r="Y324" s="284"/>
      <c r="Z324" s="285"/>
      <c r="AA324" s="285"/>
      <c r="AB324" s="286"/>
      <c r="AC324" s="278"/>
      <c r="AD324" s="279"/>
      <c r="AE324" s="279"/>
      <c r="AF324" s="279"/>
      <c r="AG324" s="280"/>
      <c r="AH324" s="281"/>
      <c r="AI324" s="282"/>
      <c r="AJ324" s="282"/>
      <c r="AK324" s="282"/>
      <c r="AL324" s="282"/>
      <c r="AM324" s="282"/>
      <c r="AN324" s="282"/>
      <c r="AO324" s="282"/>
      <c r="AP324" s="282"/>
      <c r="AQ324" s="282"/>
      <c r="AR324" s="282"/>
      <c r="AS324" s="282"/>
      <c r="AT324" s="283"/>
      <c r="AU324" s="284"/>
      <c r="AV324" s="285"/>
      <c r="AW324" s="285"/>
      <c r="AX324" s="287"/>
      <c r="AY324">
        <f t="shared" si="11"/>
        <v>0</v>
      </c>
    </row>
    <row r="325" spans="1:51" ht="24.75" hidden="1" customHeight="1" x14ac:dyDescent="0.2">
      <c r="A325" s="320"/>
      <c r="B325" s="321"/>
      <c r="C325" s="321"/>
      <c r="D325" s="321"/>
      <c r="E325" s="321"/>
      <c r="F325" s="322"/>
      <c r="G325" s="278"/>
      <c r="H325" s="279"/>
      <c r="I325" s="279"/>
      <c r="J325" s="279"/>
      <c r="K325" s="280"/>
      <c r="L325" s="281"/>
      <c r="M325" s="282"/>
      <c r="N325" s="282"/>
      <c r="O325" s="282"/>
      <c r="P325" s="282"/>
      <c r="Q325" s="282"/>
      <c r="R325" s="282"/>
      <c r="S325" s="282"/>
      <c r="T325" s="282"/>
      <c r="U325" s="282"/>
      <c r="V325" s="282"/>
      <c r="W325" s="282"/>
      <c r="X325" s="283"/>
      <c r="Y325" s="284"/>
      <c r="Z325" s="285"/>
      <c r="AA325" s="285"/>
      <c r="AB325" s="286"/>
      <c r="AC325" s="278"/>
      <c r="AD325" s="279"/>
      <c r="AE325" s="279"/>
      <c r="AF325" s="279"/>
      <c r="AG325" s="280"/>
      <c r="AH325" s="281"/>
      <c r="AI325" s="282"/>
      <c r="AJ325" s="282"/>
      <c r="AK325" s="282"/>
      <c r="AL325" s="282"/>
      <c r="AM325" s="282"/>
      <c r="AN325" s="282"/>
      <c r="AO325" s="282"/>
      <c r="AP325" s="282"/>
      <c r="AQ325" s="282"/>
      <c r="AR325" s="282"/>
      <c r="AS325" s="282"/>
      <c r="AT325" s="283"/>
      <c r="AU325" s="284"/>
      <c r="AV325" s="285"/>
      <c r="AW325" s="285"/>
      <c r="AX325" s="287"/>
      <c r="AY325">
        <f t="shared" si="11"/>
        <v>0</v>
      </c>
    </row>
    <row r="326" spans="1:51" ht="24.75" hidden="1" customHeight="1" x14ac:dyDescent="0.2">
      <c r="A326" s="320"/>
      <c r="B326" s="321"/>
      <c r="C326" s="321"/>
      <c r="D326" s="321"/>
      <c r="E326" s="321"/>
      <c r="F326" s="322"/>
      <c r="G326" s="278"/>
      <c r="H326" s="279"/>
      <c r="I326" s="279"/>
      <c r="J326" s="279"/>
      <c r="K326" s="280"/>
      <c r="L326" s="281"/>
      <c r="M326" s="282"/>
      <c r="N326" s="282"/>
      <c r="O326" s="282"/>
      <c r="P326" s="282"/>
      <c r="Q326" s="282"/>
      <c r="R326" s="282"/>
      <c r="S326" s="282"/>
      <c r="T326" s="282"/>
      <c r="U326" s="282"/>
      <c r="V326" s="282"/>
      <c r="W326" s="282"/>
      <c r="X326" s="283"/>
      <c r="Y326" s="284"/>
      <c r="Z326" s="285"/>
      <c r="AA326" s="285"/>
      <c r="AB326" s="286"/>
      <c r="AC326" s="278"/>
      <c r="AD326" s="279"/>
      <c r="AE326" s="279"/>
      <c r="AF326" s="279"/>
      <c r="AG326" s="280"/>
      <c r="AH326" s="281"/>
      <c r="AI326" s="282"/>
      <c r="AJ326" s="282"/>
      <c r="AK326" s="282"/>
      <c r="AL326" s="282"/>
      <c r="AM326" s="282"/>
      <c r="AN326" s="282"/>
      <c r="AO326" s="282"/>
      <c r="AP326" s="282"/>
      <c r="AQ326" s="282"/>
      <c r="AR326" s="282"/>
      <c r="AS326" s="282"/>
      <c r="AT326" s="283"/>
      <c r="AU326" s="284"/>
      <c r="AV326" s="285"/>
      <c r="AW326" s="285"/>
      <c r="AX326" s="287"/>
      <c r="AY326">
        <f t="shared" si="11"/>
        <v>0</v>
      </c>
    </row>
    <row r="327" spans="1:51" ht="24.75" hidden="1" customHeight="1" x14ac:dyDescent="0.2">
      <c r="A327" s="320"/>
      <c r="B327" s="321"/>
      <c r="C327" s="321"/>
      <c r="D327" s="321"/>
      <c r="E327" s="321"/>
      <c r="F327" s="322"/>
      <c r="G327" s="278"/>
      <c r="H327" s="279"/>
      <c r="I327" s="279"/>
      <c r="J327" s="279"/>
      <c r="K327" s="280"/>
      <c r="L327" s="281"/>
      <c r="M327" s="282"/>
      <c r="N327" s="282"/>
      <c r="O327" s="282"/>
      <c r="P327" s="282"/>
      <c r="Q327" s="282"/>
      <c r="R327" s="282"/>
      <c r="S327" s="282"/>
      <c r="T327" s="282"/>
      <c r="U327" s="282"/>
      <c r="V327" s="282"/>
      <c r="W327" s="282"/>
      <c r="X327" s="283"/>
      <c r="Y327" s="284"/>
      <c r="Z327" s="285"/>
      <c r="AA327" s="285"/>
      <c r="AB327" s="286"/>
      <c r="AC327" s="278"/>
      <c r="AD327" s="279"/>
      <c r="AE327" s="279"/>
      <c r="AF327" s="279"/>
      <c r="AG327" s="280"/>
      <c r="AH327" s="281"/>
      <c r="AI327" s="282"/>
      <c r="AJ327" s="282"/>
      <c r="AK327" s="282"/>
      <c r="AL327" s="282"/>
      <c r="AM327" s="282"/>
      <c r="AN327" s="282"/>
      <c r="AO327" s="282"/>
      <c r="AP327" s="282"/>
      <c r="AQ327" s="282"/>
      <c r="AR327" s="282"/>
      <c r="AS327" s="282"/>
      <c r="AT327" s="283"/>
      <c r="AU327" s="284"/>
      <c r="AV327" s="285"/>
      <c r="AW327" s="285"/>
      <c r="AX327" s="287"/>
      <c r="AY327">
        <f t="shared" si="11"/>
        <v>0</v>
      </c>
    </row>
    <row r="328" spans="1:51" ht="24.75" hidden="1" customHeight="1" x14ac:dyDescent="0.2">
      <c r="A328" s="320"/>
      <c r="B328" s="321"/>
      <c r="C328" s="321"/>
      <c r="D328" s="321"/>
      <c r="E328" s="321"/>
      <c r="F328" s="322"/>
      <c r="G328" s="278"/>
      <c r="H328" s="279"/>
      <c r="I328" s="279"/>
      <c r="J328" s="279"/>
      <c r="K328" s="280"/>
      <c r="L328" s="281"/>
      <c r="M328" s="282"/>
      <c r="N328" s="282"/>
      <c r="O328" s="282"/>
      <c r="P328" s="282"/>
      <c r="Q328" s="282"/>
      <c r="R328" s="282"/>
      <c r="S328" s="282"/>
      <c r="T328" s="282"/>
      <c r="U328" s="282"/>
      <c r="V328" s="282"/>
      <c r="W328" s="282"/>
      <c r="X328" s="283"/>
      <c r="Y328" s="284"/>
      <c r="Z328" s="285"/>
      <c r="AA328" s="285"/>
      <c r="AB328" s="286"/>
      <c r="AC328" s="278"/>
      <c r="AD328" s="279"/>
      <c r="AE328" s="279"/>
      <c r="AF328" s="279"/>
      <c r="AG328" s="280"/>
      <c r="AH328" s="281"/>
      <c r="AI328" s="282"/>
      <c r="AJ328" s="282"/>
      <c r="AK328" s="282"/>
      <c r="AL328" s="282"/>
      <c r="AM328" s="282"/>
      <c r="AN328" s="282"/>
      <c r="AO328" s="282"/>
      <c r="AP328" s="282"/>
      <c r="AQ328" s="282"/>
      <c r="AR328" s="282"/>
      <c r="AS328" s="282"/>
      <c r="AT328" s="283"/>
      <c r="AU328" s="284"/>
      <c r="AV328" s="285"/>
      <c r="AW328" s="285"/>
      <c r="AX328" s="287"/>
      <c r="AY328">
        <f t="shared" si="11"/>
        <v>0</v>
      </c>
    </row>
    <row r="329" spans="1:51" ht="24.75" hidden="1" customHeight="1" x14ac:dyDescent="0.2">
      <c r="A329" s="320"/>
      <c r="B329" s="321"/>
      <c r="C329" s="321"/>
      <c r="D329" s="321"/>
      <c r="E329" s="321"/>
      <c r="F329" s="322"/>
      <c r="G329" s="278"/>
      <c r="H329" s="279"/>
      <c r="I329" s="279"/>
      <c r="J329" s="279"/>
      <c r="K329" s="280"/>
      <c r="L329" s="281"/>
      <c r="M329" s="282"/>
      <c r="N329" s="282"/>
      <c r="O329" s="282"/>
      <c r="P329" s="282"/>
      <c r="Q329" s="282"/>
      <c r="R329" s="282"/>
      <c r="S329" s="282"/>
      <c r="T329" s="282"/>
      <c r="U329" s="282"/>
      <c r="V329" s="282"/>
      <c r="W329" s="282"/>
      <c r="X329" s="283"/>
      <c r="Y329" s="284"/>
      <c r="Z329" s="285"/>
      <c r="AA329" s="285"/>
      <c r="AB329" s="286"/>
      <c r="AC329" s="278"/>
      <c r="AD329" s="279"/>
      <c r="AE329" s="279"/>
      <c r="AF329" s="279"/>
      <c r="AG329" s="280"/>
      <c r="AH329" s="281"/>
      <c r="AI329" s="282"/>
      <c r="AJ329" s="282"/>
      <c r="AK329" s="282"/>
      <c r="AL329" s="282"/>
      <c r="AM329" s="282"/>
      <c r="AN329" s="282"/>
      <c r="AO329" s="282"/>
      <c r="AP329" s="282"/>
      <c r="AQ329" s="282"/>
      <c r="AR329" s="282"/>
      <c r="AS329" s="282"/>
      <c r="AT329" s="283"/>
      <c r="AU329" s="284"/>
      <c r="AV329" s="285"/>
      <c r="AW329" s="285"/>
      <c r="AX329" s="287"/>
      <c r="AY329">
        <f t="shared" si="11"/>
        <v>0</v>
      </c>
    </row>
    <row r="330" spans="1:51" ht="24.75" hidden="1" customHeight="1" x14ac:dyDescent="0.2">
      <c r="A330" s="320"/>
      <c r="B330" s="321"/>
      <c r="C330" s="321"/>
      <c r="D330" s="321"/>
      <c r="E330" s="321"/>
      <c r="F330" s="322"/>
      <c r="G330" s="278"/>
      <c r="H330" s="279"/>
      <c r="I330" s="279"/>
      <c r="J330" s="279"/>
      <c r="K330" s="280"/>
      <c r="L330" s="281"/>
      <c r="M330" s="282"/>
      <c r="N330" s="282"/>
      <c r="O330" s="282"/>
      <c r="P330" s="282"/>
      <c r="Q330" s="282"/>
      <c r="R330" s="282"/>
      <c r="S330" s="282"/>
      <c r="T330" s="282"/>
      <c r="U330" s="282"/>
      <c r="V330" s="282"/>
      <c r="W330" s="282"/>
      <c r="X330" s="283"/>
      <c r="Y330" s="284"/>
      <c r="Z330" s="285"/>
      <c r="AA330" s="285"/>
      <c r="AB330" s="286"/>
      <c r="AC330" s="278"/>
      <c r="AD330" s="279"/>
      <c r="AE330" s="279"/>
      <c r="AF330" s="279"/>
      <c r="AG330" s="280"/>
      <c r="AH330" s="281"/>
      <c r="AI330" s="282"/>
      <c r="AJ330" s="282"/>
      <c r="AK330" s="282"/>
      <c r="AL330" s="282"/>
      <c r="AM330" s="282"/>
      <c r="AN330" s="282"/>
      <c r="AO330" s="282"/>
      <c r="AP330" s="282"/>
      <c r="AQ330" s="282"/>
      <c r="AR330" s="282"/>
      <c r="AS330" s="282"/>
      <c r="AT330" s="283"/>
      <c r="AU330" s="284"/>
      <c r="AV330" s="285"/>
      <c r="AW330" s="285"/>
      <c r="AX330" s="287"/>
      <c r="AY330">
        <f t="shared" si="11"/>
        <v>0</v>
      </c>
    </row>
    <row r="331" spans="1:51" ht="24.75" hidden="1" customHeight="1" x14ac:dyDescent="0.2">
      <c r="A331" s="320"/>
      <c r="B331" s="321"/>
      <c r="C331" s="321"/>
      <c r="D331" s="321"/>
      <c r="E331" s="321"/>
      <c r="F331" s="322"/>
      <c r="G331" s="278"/>
      <c r="H331" s="279"/>
      <c r="I331" s="279"/>
      <c r="J331" s="279"/>
      <c r="K331" s="280"/>
      <c r="L331" s="281"/>
      <c r="M331" s="282"/>
      <c r="N331" s="282"/>
      <c r="O331" s="282"/>
      <c r="P331" s="282"/>
      <c r="Q331" s="282"/>
      <c r="R331" s="282"/>
      <c r="S331" s="282"/>
      <c r="T331" s="282"/>
      <c r="U331" s="282"/>
      <c r="V331" s="282"/>
      <c r="W331" s="282"/>
      <c r="X331" s="283"/>
      <c r="Y331" s="284"/>
      <c r="Z331" s="285"/>
      <c r="AA331" s="285"/>
      <c r="AB331" s="286"/>
      <c r="AC331" s="278"/>
      <c r="AD331" s="279"/>
      <c r="AE331" s="279"/>
      <c r="AF331" s="279"/>
      <c r="AG331" s="280"/>
      <c r="AH331" s="281"/>
      <c r="AI331" s="282"/>
      <c r="AJ331" s="282"/>
      <c r="AK331" s="282"/>
      <c r="AL331" s="282"/>
      <c r="AM331" s="282"/>
      <c r="AN331" s="282"/>
      <c r="AO331" s="282"/>
      <c r="AP331" s="282"/>
      <c r="AQ331" s="282"/>
      <c r="AR331" s="282"/>
      <c r="AS331" s="282"/>
      <c r="AT331" s="283"/>
      <c r="AU331" s="284"/>
      <c r="AV331" s="285"/>
      <c r="AW331" s="285"/>
      <c r="AX331" s="287"/>
      <c r="AY331">
        <f t="shared" si="11"/>
        <v>0</v>
      </c>
    </row>
    <row r="332" spans="1:51" ht="24.75" hidden="1" customHeight="1" x14ac:dyDescent="0.2">
      <c r="A332" s="320"/>
      <c r="B332" s="321"/>
      <c r="C332" s="321"/>
      <c r="D332" s="321"/>
      <c r="E332" s="321"/>
      <c r="F332" s="322"/>
      <c r="G332" s="278"/>
      <c r="H332" s="279"/>
      <c r="I332" s="279"/>
      <c r="J332" s="279"/>
      <c r="K332" s="280"/>
      <c r="L332" s="281"/>
      <c r="M332" s="282"/>
      <c r="N332" s="282"/>
      <c r="O332" s="282"/>
      <c r="P332" s="282"/>
      <c r="Q332" s="282"/>
      <c r="R332" s="282"/>
      <c r="S332" s="282"/>
      <c r="T332" s="282"/>
      <c r="U332" s="282"/>
      <c r="V332" s="282"/>
      <c r="W332" s="282"/>
      <c r="X332" s="283"/>
      <c r="Y332" s="284"/>
      <c r="Z332" s="285"/>
      <c r="AA332" s="285"/>
      <c r="AB332" s="286"/>
      <c r="AC332" s="278"/>
      <c r="AD332" s="279"/>
      <c r="AE332" s="279"/>
      <c r="AF332" s="279"/>
      <c r="AG332" s="280"/>
      <c r="AH332" s="281"/>
      <c r="AI332" s="282"/>
      <c r="AJ332" s="282"/>
      <c r="AK332" s="282"/>
      <c r="AL332" s="282"/>
      <c r="AM332" s="282"/>
      <c r="AN332" s="282"/>
      <c r="AO332" s="282"/>
      <c r="AP332" s="282"/>
      <c r="AQ332" s="282"/>
      <c r="AR332" s="282"/>
      <c r="AS332" s="282"/>
      <c r="AT332" s="283"/>
      <c r="AU332" s="284"/>
      <c r="AV332" s="285"/>
      <c r="AW332" s="285"/>
      <c r="AX332" s="287"/>
      <c r="AY332">
        <f t="shared" si="11"/>
        <v>0</v>
      </c>
    </row>
    <row r="333" spans="1:51" ht="24.75" hidden="1" customHeight="1" thickBot="1" x14ac:dyDescent="0.25">
      <c r="A333" s="320"/>
      <c r="B333" s="321"/>
      <c r="C333" s="321"/>
      <c r="D333" s="321"/>
      <c r="E333" s="321"/>
      <c r="F333" s="322"/>
      <c r="G333" s="269" t="s">
        <v>18</v>
      </c>
      <c r="H333" s="270"/>
      <c r="I333" s="270"/>
      <c r="J333" s="270"/>
      <c r="K333" s="270"/>
      <c r="L333" s="271"/>
      <c r="M333" s="272"/>
      <c r="N333" s="272"/>
      <c r="O333" s="272"/>
      <c r="P333" s="272"/>
      <c r="Q333" s="272"/>
      <c r="R333" s="272"/>
      <c r="S333" s="272"/>
      <c r="T333" s="272"/>
      <c r="U333" s="272"/>
      <c r="V333" s="272"/>
      <c r="W333" s="272"/>
      <c r="X333" s="273"/>
      <c r="Y333" s="274">
        <f>SUM(Y323:AB332)</f>
        <v>0</v>
      </c>
      <c r="Z333" s="275"/>
      <c r="AA333" s="275"/>
      <c r="AB333" s="276"/>
      <c r="AC333" s="269" t="s">
        <v>18</v>
      </c>
      <c r="AD333" s="270"/>
      <c r="AE333" s="270"/>
      <c r="AF333" s="270"/>
      <c r="AG333" s="270"/>
      <c r="AH333" s="271"/>
      <c r="AI333" s="272"/>
      <c r="AJ333" s="272"/>
      <c r="AK333" s="272"/>
      <c r="AL333" s="272"/>
      <c r="AM333" s="272"/>
      <c r="AN333" s="272"/>
      <c r="AO333" s="272"/>
      <c r="AP333" s="272"/>
      <c r="AQ333" s="272"/>
      <c r="AR333" s="272"/>
      <c r="AS333" s="272"/>
      <c r="AT333" s="273"/>
      <c r="AU333" s="274">
        <f>SUM(AU323:AX332)</f>
        <v>0</v>
      </c>
      <c r="AV333" s="275"/>
      <c r="AW333" s="275"/>
      <c r="AX333" s="277"/>
      <c r="AY333">
        <f t="shared" si="11"/>
        <v>0</v>
      </c>
    </row>
    <row r="334" spans="1:51" ht="24.75" hidden="1" customHeight="1" x14ac:dyDescent="0.2">
      <c r="A334" s="320"/>
      <c r="B334" s="321"/>
      <c r="C334" s="321"/>
      <c r="D334" s="321"/>
      <c r="E334" s="321"/>
      <c r="F334" s="322"/>
      <c r="G334" s="298" t="s">
        <v>219</v>
      </c>
      <c r="H334" s="299"/>
      <c r="I334" s="299"/>
      <c r="J334" s="299"/>
      <c r="K334" s="299"/>
      <c r="L334" s="299"/>
      <c r="M334" s="299"/>
      <c r="N334" s="299"/>
      <c r="O334" s="299"/>
      <c r="P334" s="299"/>
      <c r="Q334" s="299"/>
      <c r="R334" s="299"/>
      <c r="S334" s="299"/>
      <c r="T334" s="299"/>
      <c r="U334" s="299"/>
      <c r="V334" s="299"/>
      <c r="W334" s="299"/>
      <c r="X334" s="299"/>
      <c r="Y334" s="299"/>
      <c r="Z334" s="299"/>
      <c r="AA334" s="299"/>
      <c r="AB334" s="300"/>
      <c r="AC334" s="298" t="s">
        <v>220</v>
      </c>
      <c r="AD334" s="299"/>
      <c r="AE334" s="299"/>
      <c r="AF334" s="299"/>
      <c r="AG334" s="299"/>
      <c r="AH334" s="299"/>
      <c r="AI334" s="299"/>
      <c r="AJ334" s="299"/>
      <c r="AK334" s="299"/>
      <c r="AL334" s="299"/>
      <c r="AM334" s="299"/>
      <c r="AN334" s="299"/>
      <c r="AO334" s="299"/>
      <c r="AP334" s="299"/>
      <c r="AQ334" s="299"/>
      <c r="AR334" s="299"/>
      <c r="AS334" s="299"/>
      <c r="AT334" s="299"/>
      <c r="AU334" s="299"/>
      <c r="AV334" s="299"/>
      <c r="AW334" s="299"/>
      <c r="AX334" s="301"/>
      <c r="AY334">
        <f>COUNTA($G$336,$AC$336)</f>
        <v>0</v>
      </c>
    </row>
    <row r="335" spans="1:51" ht="24.75" hidden="1" customHeight="1" x14ac:dyDescent="0.2">
      <c r="A335" s="320"/>
      <c r="B335" s="321"/>
      <c r="C335" s="321"/>
      <c r="D335" s="321"/>
      <c r="E335" s="321"/>
      <c r="F335" s="322"/>
      <c r="G335" s="302" t="s">
        <v>15</v>
      </c>
      <c r="H335" s="303"/>
      <c r="I335" s="303"/>
      <c r="J335" s="303"/>
      <c r="K335" s="303"/>
      <c r="L335" s="304" t="s">
        <v>16</v>
      </c>
      <c r="M335" s="303"/>
      <c r="N335" s="303"/>
      <c r="O335" s="303"/>
      <c r="P335" s="303"/>
      <c r="Q335" s="303"/>
      <c r="R335" s="303"/>
      <c r="S335" s="303"/>
      <c r="T335" s="303"/>
      <c r="U335" s="303"/>
      <c r="V335" s="303"/>
      <c r="W335" s="303"/>
      <c r="X335" s="305"/>
      <c r="Y335" s="306" t="s">
        <v>17</v>
      </c>
      <c r="Z335" s="307"/>
      <c r="AA335" s="307"/>
      <c r="AB335" s="308"/>
      <c r="AC335" s="302" t="s">
        <v>15</v>
      </c>
      <c r="AD335" s="303"/>
      <c r="AE335" s="303"/>
      <c r="AF335" s="303"/>
      <c r="AG335" s="303"/>
      <c r="AH335" s="304" t="s">
        <v>16</v>
      </c>
      <c r="AI335" s="303"/>
      <c r="AJ335" s="303"/>
      <c r="AK335" s="303"/>
      <c r="AL335" s="303"/>
      <c r="AM335" s="303"/>
      <c r="AN335" s="303"/>
      <c r="AO335" s="303"/>
      <c r="AP335" s="303"/>
      <c r="AQ335" s="303"/>
      <c r="AR335" s="303"/>
      <c r="AS335" s="303"/>
      <c r="AT335" s="305"/>
      <c r="AU335" s="306" t="s">
        <v>17</v>
      </c>
      <c r="AV335" s="307"/>
      <c r="AW335" s="307"/>
      <c r="AX335" s="309"/>
      <c r="AY335">
        <f t="shared" ref="AY335:AY341" si="12">$AY$334</f>
        <v>0</v>
      </c>
    </row>
    <row r="336" spans="1:51" ht="24.75" hidden="1" customHeight="1" x14ac:dyDescent="0.2">
      <c r="A336" s="320"/>
      <c r="B336" s="321"/>
      <c r="C336" s="321"/>
      <c r="D336" s="321"/>
      <c r="E336" s="321"/>
      <c r="F336" s="322"/>
      <c r="G336" s="288"/>
      <c r="H336" s="289"/>
      <c r="I336" s="289"/>
      <c r="J336" s="289"/>
      <c r="K336" s="290"/>
      <c r="L336" s="291"/>
      <c r="M336" s="292"/>
      <c r="N336" s="292"/>
      <c r="O336" s="292"/>
      <c r="P336" s="292"/>
      <c r="Q336" s="292"/>
      <c r="R336" s="292"/>
      <c r="S336" s="292"/>
      <c r="T336" s="292"/>
      <c r="U336" s="292"/>
      <c r="V336" s="292"/>
      <c r="W336" s="292"/>
      <c r="X336" s="293"/>
      <c r="Y336" s="294"/>
      <c r="Z336" s="295"/>
      <c r="AA336" s="295"/>
      <c r="AB336" s="296"/>
      <c r="AC336" s="288"/>
      <c r="AD336" s="289"/>
      <c r="AE336" s="289"/>
      <c r="AF336" s="289"/>
      <c r="AG336" s="290"/>
      <c r="AH336" s="291"/>
      <c r="AI336" s="292"/>
      <c r="AJ336" s="292"/>
      <c r="AK336" s="292"/>
      <c r="AL336" s="292"/>
      <c r="AM336" s="292"/>
      <c r="AN336" s="292"/>
      <c r="AO336" s="292"/>
      <c r="AP336" s="292"/>
      <c r="AQ336" s="292"/>
      <c r="AR336" s="292"/>
      <c r="AS336" s="292"/>
      <c r="AT336" s="293"/>
      <c r="AU336" s="294"/>
      <c r="AV336" s="295"/>
      <c r="AW336" s="295"/>
      <c r="AX336" s="297"/>
      <c r="AY336">
        <f t="shared" si="12"/>
        <v>0</v>
      </c>
    </row>
    <row r="337" spans="1:51" ht="24.75" hidden="1" customHeight="1" x14ac:dyDescent="0.2">
      <c r="A337" s="320"/>
      <c r="B337" s="321"/>
      <c r="C337" s="321"/>
      <c r="D337" s="321"/>
      <c r="E337" s="321"/>
      <c r="F337" s="322"/>
      <c r="G337" s="278"/>
      <c r="H337" s="279"/>
      <c r="I337" s="279"/>
      <c r="J337" s="279"/>
      <c r="K337" s="280"/>
      <c r="L337" s="281"/>
      <c r="M337" s="282"/>
      <c r="N337" s="282"/>
      <c r="O337" s="282"/>
      <c r="P337" s="282"/>
      <c r="Q337" s="282"/>
      <c r="R337" s="282"/>
      <c r="S337" s="282"/>
      <c r="T337" s="282"/>
      <c r="U337" s="282"/>
      <c r="V337" s="282"/>
      <c r="W337" s="282"/>
      <c r="X337" s="283"/>
      <c r="Y337" s="284"/>
      <c r="Z337" s="285"/>
      <c r="AA337" s="285"/>
      <c r="AB337" s="286"/>
      <c r="AC337" s="278"/>
      <c r="AD337" s="279"/>
      <c r="AE337" s="279"/>
      <c r="AF337" s="279"/>
      <c r="AG337" s="280"/>
      <c r="AH337" s="281"/>
      <c r="AI337" s="282"/>
      <c r="AJ337" s="282"/>
      <c r="AK337" s="282"/>
      <c r="AL337" s="282"/>
      <c r="AM337" s="282"/>
      <c r="AN337" s="282"/>
      <c r="AO337" s="282"/>
      <c r="AP337" s="282"/>
      <c r="AQ337" s="282"/>
      <c r="AR337" s="282"/>
      <c r="AS337" s="282"/>
      <c r="AT337" s="283"/>
      <c r="AU337" s="284"/>
      <c r="AV337" s="285"/>
      <c r="AW337" s="285"/>
      <c r="AX337" s="287"/>
      <c r="AY337">
        <f t="shared" si="12"/>
        <v>0</v>
      </c>
    </row>
    <row r="338" spans="1:51" ht="24.75" hidden="1" customHeight="1" x14ac:dyDescent="0.2">
      <c r="A338" s="320"/>
      <c r="B338" s="321"/>
      <c r="C338" s="321"/>
      <c r="D338" s="321"/>
      <c r="E338" s="321"/>
      <c r="F338" s="322"/>
      <c r="G338" s="278"/>
      <c r="H338" s="279"/>
      <c r="I338" s="279"/>
      <c r="J338" s="279"/>
      <c r="K338" s="280"/>
      <c r="L338" s="281"/>
      <c r="M338" s="282"/>
      <c r="N338" s="282"/>
      <c r="O338" s="282"/>
      <c r="P338" s="282"/>
      <c r="Q338" s="282"/>
      <c r="R338" s="282"/>
      <c r="S338" s="282"/>
      <c r="T338" s="282"/>
      <c r="U338" s="282"/>
      <c r="V338" s="282"/>
      <c r="W338" s="282"/>
      <c r="X338" s="283"/>
      <c r="Y338" s="284"/>
      <c r="Z338" s="285"/>
      <c r="AA338" s="285"/>
      <c r="AB338" s="286"/>
      <c r="AC338" s="278"/>
      <c r="AD338" s="279"/>
      <c r="AE338" s="279"/>
      <c r="AF338" s="279"/>
      <c r="AG338" s="280"/>
      <c r="AH338" s="281"/>
      <c r="AI338" s="282"/>
      <c r="AJ338" s="282"/>
      <c r="AK338" s="282"/>
      <c r="AL338" s="282"/>
      <c r="AM338" s="282"/>
      <c r="AN338" s="282"/>
      <c r="AO338" s="282"/>
      <c r="AP338" s="282"/>
      <c r="AQ338" s="282"/>
      <c r="AR338" s="282"/>
      <c r="AS338" s="282"/>
      <c r="AT338" s="283"/>
      <c r="AU338" s="284"/>
      <c r="AV338" s="285"/>
      <c r="AW338" s="285"/>
      <c r="AX338" s="287"/>
      <c r="AY338">
        <f t="shared" si="12"/>
        <v>0</v>
      </c>
    </row>
    <row r="339" spans="1:51" ht="24.75" hidden="1" customHeight="1" x14ac:dyDescent="0.2">
      <c r="A339" s="320"/>
      <c r="B339" s="321"/>
      <c r="C339" s="321"/>
      <c r="D339" s="321"/>
      <c r="E339" s="321"/>
      <c r="F339" s="322"/>
      <c r="G339" s="278"/>
      <c r="H339" s="279"/>
      <c r="I339" s="279"/>
      <c r="J339" s="279"/>
      <c r="K339" s="280"/>
      <c r="L339" s="281"/>
      <c r="M339" s="282"/>
      <c r="N339" s="282"/>
      <c r="O339" s="282"/>
      <c r="P339" s="282"/>
      <c r="Q339" s="282"/>
      <c r="R339" s="282"/>
      <c r="S339" s="282"/>
      <c r="T339" s="282"/>
      <c r="U339" s="282"/>
      <c r="V339" s="282"/>
      <c r="W339" s="282"/>
      <c r="X339" s="283"/>
      <c r="Y339" s="284"/>
      <c r="Z339" s="285"/>
      <c r="AA339" s="285"/>
      <c r="AB339" s="286"/>
      <c r="AC339" s="278"/>
      <c r="AD339" s="279"/>
      <c r="AE339" s="279"/>
      <c r="AF339" s="279"/>
      <c r="AG339" s="280"/>
      <c r="AH339" s="281"/>
      <c r="AI339" s="282"/>
      <c r="AJ339" s="282"/>
      <c r="AK339" s="282"/>
      <c r="AL339" s="282"/>
      <c r="AM339" s="282"/>
      <c r="AN339" s="282"/>
      <c r="AO339" s="282"/>
      <c r="AP339" s="282"/>
      <c r="AQ339" s="282"/>
      <c r="AR339" s="282"/>
      <c r="AS339" s="282"/>
      <c r="AT339" s="283"/>
      <c r="AU339" s="284"/>
      <c r="AV339" s="285"/>
      <c r="AW339" s="285"/>
      <c r="AX339" s="287"/>
      <c r="AY339">
        <f t="shared" si="12"/>
        <v>0</v>
      </c>
    </row>
    <row r="340" spans="1:51" ht="24.75" hidden="1" customHeight="1" x14ac:dyDescent="0.2">
      <c r="A340" s="320"/>
      <c r="B340" s="321"/>
      <c r="C340" s="321"/>
      <c r="D340" s="321"/>
      <c r="E340" s="321"/>
      <c r="F340" s="322"/>
      <c r="G340" s="278"/>
      <c r="H340" s="279"/>
      <c r="I340" s="279"/>
      <c r="J340" s="279"/>
      <c r="K340" s="280"/>
      <c r="L340" s="281"/>
      <c r="M340" s="282"/>
      <c r="N340" s="282"/>
      <c r="O340" s="282"/>
      <c r="P340" s="282"/>
      <c r="Q340" s="282"/>
      <c r="R340" s="282"/>
      <c r="S340" s="282"/>
      <c r="T340" s="282"/>
      <c r="U340" s="282"/>
      <c r="V340" s="282"/>
      <c r="W340" s="282"/>
      <c r="X340" s="283"/>
      <c r="Y340" s="284"/>
      <c r="Z340" s="285"/>
      <c r="AA340" s="285"/>
      <c r="AB340" s="286"/>
      <c r="AC340" s="278"/>
      <c r="AD340" s="279"/>
      <c r="AE340" s="279"/>
      <c r="AF340" s="279"/>
      <c r="AG340" s="280"/>
      <c r="AH340" s="281"/>
      <c r="AI340" s="282"/>
      <c r="AJ340" s="282"/>
      <c r="AK340" s="282"/>
      <c r="AL340" s="282"/>
      <c r="AM340" s="282"/>
      <c r="AN340" s="282"/>
      <c r="AO340" s="282"/>
      <c r="AP340" s="282"/>
      <c r="AQ340" s="282"/>
      <c r="AR340" s="282"/>
      <c r="AS340" s="282"/>
      <c r="AT340" s="283"/>
      <c r="AU340" s="284"/>
      <c r="AV340" s="285"/>
      <c r="AW340" s="285"/>
      <c r="AX340" s="287"/>
      <c r="AY340">
        <f t="shared" si="12"/>
        <v>0</v>
      </c>
    </row>
    <row r="341" spans="1:51" ht="24.75" hidden="1" customHeight="1" x14ac:dyDescent="0.2">
      <c r="A341" s="320"/>
      <c r="B341" s="321"/>
      <c r="C341" s="321"/>
      <c r="D341" s="321"/>
      <c r="E341" s="321"/>
      <c r="F341" s="322"/>
      <c r="G341" s="278"/>
      <c r="H341" s="279"/>
      <c r="I341" s="279"/>
      <c r="J341" s="279"/>
      <c r="K341" s="280"/>
      <c r="L341" s="281"/>
      <c r="M341" s="282"/>
      <c r="N341" s="282"/>
      <c r="O341" s="282"/>
      <c r="P341" s="282"/>
      <c r="Q341" s="282"/>
      <c r="R341" s="282"/>
      <c r="S341" s="282"/>
      <c r="T341" s="282"/>
      <c r="U341" s="282"/>
      <c r="V341" s="282"/>
      <c r="W341" s="282"/>
      <c r="X341" s="283"/>
      <c r="Y341" s="284"/>
      <c r="Z341" s="285"/>
      <c r="AA341" s="285"/>
      <c r="AB341" s="286"/>
      <c r="AC341" s="278"/>
      <c r="AD341" s="279"/>
      <c r="AE341" s="279"/>
      <c r="AF341" s="279"/>
      <c r="AG341" s="280"/>
      <c r="AH341" s="281"/>
      <c r="AI341" s="282"/>
      <c r="AJ341" s="282"/>
      <c r="AK341" s="282"/>
      <c r="AL341" s="282"/>
      <c r="AM341" s="282"/>
      <c r="AN341" s="282"/>
      <c r="AO341" s="282"/>
      <c r="AP341" s="282"/>
      <c r="AQ341" s="282"/>
      <c r="AR341" s="282"/>
      <c r="AS341" s="282"/>
      <c r="AT341" s="283"/>
      <c r="AU341" s="284"/>
      <c r="AV341" s="285"/>
      <c r="AW341" s="285"/>
      <c r="AX341" s="287"/>
      <c r="AY341">
        <f t="shared" si="12"/>
        <v>0</v>
      </c>
    </row>
    <row r="342" spans="1:51" ht="24.75" hidden="1" customHeight="1" x14ac:dyDescent="0.2">
      <c r="A342" s="320"/>
      <c r="B342" s="321"/>
      <c r="C342" s="321"/>
      <c r="D342" s="321"/>
      <c r="E342" s="321"/>
      <c r="F342" s="322"/>
      <c r="G342" s="278"/>
      <c r="H342" s="279"/>
      <c r="I342" s="279"/>
      <c r="J342" s="279"/>
      <c r="K342" s="280"/>
      <c r="L342" s="281"/>
      <c r="M342" s="282"/>
      <c r="N342" s="282"/>
      <c r="O342" s="282"/>
      <c r="P342" s="282"/>
      <c r="Q342" s="282"/>
      <c r="R342" s="282"/>
      <c r="S342" s="282"/>
      <c r="T342" s="282"/>
      <c r="U342" s="282"/>
      <c r="V342" s="282"/>
      <c r="W342" s="282"/>
      <c r="X342" s="283"/>
      <c r="Y342" s="284"/>
      <c r="Z342" s="285"/>
      <c r="AA342" s="285"/>
      <c r="AB342" s="286"/>
      <c r="AC342" s="278"/>
      <c r="AD342" s="279"/>
      <c r="AE342" s="279"/>
      <c r="AF342" s="279"/>
      <c r="AG342" s="280"/>
      <c r="AH342" s="281"/>
      <c r="AI342" s="282"/>
      <c r="AJ342" s="282"/>
      <c r="AK342" s="282"/>
      <c r="AL342" s="282"/>
      <c r="AM342" s="282"/>
      <c r="AN342" s="282"/>
      <c r="AO342" s="282"/>
      <c r="AP342" s="282"/>
      <c r="AQ342" s="282"/>
      <c r="AR342" s="282"/>
      <c r="AS342" s="282"/>
      <c r="AT342" s="283"/>
      <c r="AU342" s="284"/>
      <c r="AV342" s="285"/>
      <c r="AW342" s="285"/>
      <c r="AX342" s="287"/>
      <c r="AY342">
        <f t="shared" ref="AY342:AY346" si="13">$AY$334</f>
        <v>0</v>
      </c>
    </row>
    <row r="343" spans="1:51" ht="24.75" hidden="1" customHeight="1" x14ac:dyDescent="0.2">
      <c r="A343" s="320"/>
      <c r="B343" s="321"/>
      <c r="C343" s="321"/>
      <c r="D343" s="321"/>
      <c r="E343" s="321"/>
      <c r="F343" s="322"/>
      <c r="G343" s="278"/>
      <c r="H343" s="279"/>
      <c r="I343" s="279"/>
      <c r="J343" s="279"/>
      <c r="K343" s="280"/>
      <c r="L343" s="281"/>
      <c r="M343" s="282"/>
      <c r="N343" s="282"/>
      <c r="O343" s="282"/>
      <c r="P343" s="282"/>
      <c r="Q343" s="282"/>
      <c r="R343" s="282"/>
      <c r="S343" s="282"/>
      <c r="T343" s="282"/>
      <c r="U343" s="282"/>
      <c r="V343" s="282"/>
      <c r="W343" s="282"/>
      <c r="X343" s="283"/>
      <c r="Y343" s="284"/>
      <c r="Z343" s="285"/>
      <c r="AA343" s="285"/>
      <c r="AB343" s="286"/>
      <c r="AC343" s="278"/>
      <c r="AD343" s="279"/>
      <c r="AE343" s="279"/>
      <c r="AF343" s="279"/>
      <c r="AG343" s="280"/>
      <c r="AH343" s="281"/>
      <c r="AI343" s="282"/>
      <c r="AJ343" s="282"/>
      <c r="AK343" s="282"/>
      <c r="AL343" s="282"/>
      <c r="AM343" s="282"/>
      <c r="AN343" s="282"/>
      <c r="AO343" s="282"/>
      <c r="AP343" s="282"/>
      <c r="AQ343" s="282"/>
      <c r="AR343" s="282"/>
      <c r="AS343" s="282"/>
      <c r="AT343" s="283"/>
      <c r="AU343" s="284"/>
      <c r="AV343" s="285"/>
      <c r="AW343" s="285"/>
      <c r="AX343" s="287"/>
      <c r="AY343">
        <f t="shared" si="13"/>
        <v>0</v>
      </c>
    </row>
    <row r="344" spans="1:51" ht="24.75" hidden="1" customHeight="1" x14ac:dyDescent="0.2">
      <c r="A344" s="320"/>
      <c r="B344" s="321"/>
      <c r="C344" s="321"/>
      <c r="D344" s="321"/>
      <c r="E344" s="321"/>
      <c r="F344" s="322"/>
      <c r="G344" s="278"/>
      <c r="H344" s="279"/>
      <c r="I344" s="279"/>
      <c r="J344" s="279"/>
      <c r="K344" s="280"/>
      <c r="L344" s="281"/>
      <c r="M344" s="282"/>
      <c r="N344" s="282"/>
      <c r="O344" s="282"/>
      <c r="P344" s="282"/>
      <c r="Q344" s="282"/>
      <c r="R344" s="282"/>
      <c r="S344" s="282"/>
      <c r="T344" s="282"/>
      <c r="U344" s="282"/>
      <c r="V344" s="282"/>
      <c r="W344" s="282"/>
      <c r="X344" s="283"/>
      <c r="Y344" s="284"/>
      <c r="Z344" s="285"/>
      <c r="AA344" s="285"/>
      <c r="AB344" s="286"/>
      <c r="AC344" s="278"/>
      <c r="AD344" s="279"/>
      <c r="AE344" s="279"/>
      <c r="AF344" s="279"/>
      <c r="AG344" s="280"/>
      <c r="AH344" s="281"/>
      <c r="AI344" s="282"/>
      <c r="AJ344" s="282"/>
      <c r="AK344" s="282"/>
      <c r="AL344" s="282"/>
      <c r="AM344" s="282"/>
      <c r="AN344" s="282"/>
      <c r="AO344" s="282"/>
      <c r="AP344" s="282"/>
      <c r="AQ344" s="282"/>
      <c r="AR344" s="282"/>
      <c r="AS344" s="282"/>
      <c r="AT344" s="283"/>
      <c r="AU344" s="284"/>
      <c r="AV344" s="285"/>
      <c r="AW344" s="285"/>
      <c r="AX344" s="287"/>
      <c r="AY344">
        <f t="shared" si="13"/>
        <v>0</v>
      </c>
    </row>
    <row r="345" spans="1:51" ht="24.75" hidden="1" customHeight="1" x14ac:dyDescent="0.2">
      <c r="A345" s="320"/>
      <c r="B345" s="321"/>
      <c r="C345" s="321"/>
      <c r="D345" s="321"/>
      <c r="E345" s="321"/>
      <c r="F345" s="322"/>
      <c r="G345" s="278"/>
      <c r="H345" s="279"/>
      <c r="I345" s="279"/>
      <c r="J345" s="279"/>
      <c r="K345" s="280"/>
      <c r="L345" s="281"/>
      <c r="M345" s="282"/>
      <c r="N345" s="282"/>
      <c r="O345" s="282"/>
      <c r="P345" s="282"/>
      <c r="Q345" s="282"/>
      <c r="R345" s="282"/>
      <c r="S345" s="282"/>
      <c r="T345" s="282"/>
      <c r="U345" s="282"/>
      <c r="V345" s="282"/>
      <c r="W345" s="282"/>
      <c r="X345" s="283"/>
      <c r="Y345" s="284"/>
      <c r="Z345" s="285"/>
      <c r="AA345" s="285"/>
      <c r="AB345" s="286"/>
      <c r="AC345" s="278"/>
      <c r="AD345" s="279"/>
      <c r="AE345" s="279"/>
      <c r="AF345" s="279"/>
      <c r="AG345" s="280"/>
      <c r="AH345" s="281"/>
      <c r="AI345" s="282"/>
      <c r="AJ345" s="282"/>
      <c r="AK345" s="282"/>
      <c r="AL345" s="282"/>
      <c r="AM345" s="282"/>
      <c r="AN345" s="282"/>
      <c r="AO345" s="282"/>
      <c r="AP345" s="282"/>
      <c r="AQ345" s="282"/>
      <c r="AR345" s="282"/>
      <c r="AS345" s="282"/>
      <c r="AT345" s="283"/>
      <c r="AU345" s="284"/>
      <c r="AV345" s="285"/>
      <c r="AW345" s="285"/>
      <c r="AX345" s="287"/>
      <c r="AY345">
        <f t="shared" si="13"/>
        <v>0</v>
      </c>
    </row>
    <row r="346" spans="1:51" ht="24.75" hidden="1" customHeight="1" thickBot="1" x14ac:dyDescent="0.25">
      <c r="A346" s="320"/>
      <c r="B346" s="321"/>
      <c r="C346" s="321"/>
      <c r="D346" s="321"/>
      <c r="E346" s="321"/>
      <c r="F346" s="322"/>
      <c r="G346" s="269" t="s">
        <v>18</v>
      </c>
      <c r="H346" s="270"/>
      <c r="I346" s="270"/>
      <c r="J346" s="270"/>
      <c r="K346" s="270"/>
      <c r="L346" s="271"/>
      <c r="M346" s="272"/>
      <c r="N346" s="272"/>
      <c r="O346" s="272"/>
      <c r="P346" s="272"/>
      <c r="Q346" s="272"/>
      <c r="R346" s="272"/>
      <c r="S346" s="272"/>
      <c r="T346" s="272"/>
      <c r="U346" s="272"/>
      <c r="V346" s="272"/>
      <c r="W346" s="272"/>
      <c r="X346" s="273"/>
      <c r="Y346" s="274">
        <f>SUM(Y336:AB345)</f>
        <v>0</v>
      </c>
      <c r="Z346" s="275"/>
      <c r="AA346" s="275"/>
      <c r="AB346" s="276"/>
      <c r="AC346" s="269" t="s">
        <v>18</v>
      </c>
      <c r="AD346" s="270"/>
      <c r="AE346" s="270"/>
      <c r="AF346" s="270"/>
      <c r="AG346" s="270"/>
      <c r="AH346" s="271"/>
      <c r="AI346" s="272"/>
      <c r="AJ346" s="272"/>
      <c r="AK346" s="272"/>
      <c r="AL346" s="272"/>
      <c r="AM346" s="272"/>
      <c r="AN346" s="272"/>
      <c r="AO346" s="272"/>
      <c r="AP346" s="272"/>
      <c r="AQ346" s="272"/>
      <c r="AR346" s="272"/>
      <c r="AS346" s="272"/>
      <c r="AT346" s="273"/>
      <c r="AU346" s="274">
        <f>SUM(AU336:AX345)</f>
        <v>0</v>
      </c>
      <c r="AV346" s="275"/>
      <c r="AW346" s="275"/>
      <c r="AX346" s="277"/>
      <c r="AY346">
        <f t="shared" si="13"/>
        <v>0</v>
      </c>
    </row>
    <row r="347" spans="1:51" ht="24.75" hidden="1" customHeight="1" x14ac:dyDescent="0.2">
      <c r="A347" s="320"/>
      <c r="B347" s="321"/>
      <c r="C347" s="321"/>
      <c r="D347" s="321"/>
      <c r="E347" s="321"/>
      <c r="F347" s="322"/>
      <c r="G347" s="298" t="s">
        <v>195</v>
      </c>
      <c r="H347" s="299"/>
      <c r="I347" s="299"/>
      <c r="J347" s="299"/>
      <c r="K347" s="299"/>
      <c r="L347" s="299"/>
      <c r="M347" s="299"/>
      <c r="N347" s="299"/>
      <c r="O347" s="299"/>
      <c r="P347" s="299"/>
      <c r="Q347" s="299"/>
      <c r="R347" s="299"/>
      <c r="S347" s="299"/>
      <c r="T347" s="299"/>
      <c r="U347" s="299"/>
      <c r="V347" s="299"/>
      <c r="W347" s="299"/>
      <c r="X347" s="299"/>
      <c r="Y347" s="299"/>
      <c r="Z347" s="299"/>
      <c r="AA347" s="299"/>
      <c r="AB347" s="300"/>
      <c r="AC347" s="298" t="s">
        <v>167</v>
      </c>
      <c r="AD347" s="299"/>
      <c r="AE347" s="299"/>
      <c r="AF347" s="299"/>
      <c r="AG347" s="299"/>
      <c r="AH347" s="299"/>
      <c r="AI347" s="299"/>
      <c r="AJ347" s="299"/>
      <c r="AK347" s="299"/>
      <c r="AL347" s="299"/>
      <c r="AM347" s="299"/>
      <c r="AN347" s="299"/>
      <c r="AO347" s="299"/>
      <c r="AP347" s="299"/>
      <c r="AQ347" s="299"/>
      <c r="AR347" s="299"/>
      <c r="AS347" s="299"/>
      <c r="AT347" s="299"/>
      <c r="AU347" s="299"/>
      <c r="AV347" s="299"/>
      <c r="AW347" s="299"/>
      <c r="AX347" s="301"/>
      <c r="AY347">
        <f>COUNTA($G$349,$AC$349)</f>
        <v>0</v>
      </c>
    </row>
    <row r="348" spans="1:51" ht="24.75" hidden="1" customHeight="1" x14ac:dyDescent="0.2">
      <c r="A348" s="320"/>
      <c r="B348" s="321"/>
      <c r="C348" s="321"/>
      <c r="D348" s="321"/>
      <c r="E348" s="321"/>
      <c r="F348" s="322"/>
      <c r="G348" s="302" t="s">
        <v>15</v>
      </c>
      <c r="H348" s="303"/>
      <c r="I348" s="303"/>
      <c r="J348" s="303"/>
      <c r="K348" s="303"/>
      <c r="L348" s="304" t="s">
        <v>16</v>
      </c>
      <c r="M348" s="303"/>
      <c r="N348" s="303"/>
      <c r="O348" s="303"/>
      <c r="P348" s="303"/>
      <c r="Q348" s="303"/>
      <c r="R348" s="303"/>
      <c r="S348" s="303"/>
      <c r="T348" s="303"/>
      <c r="U348" s="303"/>
      <c r="V348" s="303"/>
      <c r="W348" s="303"/>
      <c r="X348" s="305"/>
      <c r="Y348" s="306" t="s">
        <v>17</v>
      </c>
      <c r="Z348" s="307"/>
      <c r="AA348" s="307"/>
      <c r="AB348" s="308"/>
      <c r="AC348" s="302" t="s">
        <v>15</v>
      </c>
      <c r="AD348" s="303"/>
      <c r="AE348" s="303"/>
      <c r="AF348" s="303"/>
      <c r="AG348" s="303"/>
      <c r="AH348" s="304" t="s">
        <v>16</v>
      </c>
      <c r="AI348" s="303"/>
      <c r="AJ348" s="303"/>
      <c r="AK348" s="303"/>
      <c r="AL348" s="303"/>
      <c r="AM348" s="303"/>
      <c r="AN348" s="303"/>
      <c r="AO348" s="303"/>
      <c r="AP348" s="303"/>
      <c r="AQ348" s="303"/>
      <c r="AR348" s="303"/>
      <c r="AS348" s="303"/>
      <c r="AT348" s="305"/>
      <c r="AU348" s="306" t="s">
        <v>17</v>
      </c>
      <c r="AV348" s="307"/>
      <c r="AW348" s="307"/>
      <c r="AX348" s="309"/>
      <c r="AY348">
        <f>$AY$347</f>
        <v>0</v>
      </c>
    </row>
    <row r="349" spans="1:51" s="16" customFormat="1" ht="24.75" hidden="1" customHeight="1" x14ac:dyDescent="0.2">
      <c r="A349" s="320"/>
      <c r="B349" s="321"/>
      <c r="C349" s="321"/>
      <c r="D349" s="321"/>
      <c r="E349" s="321"/>
      <c r="F349" s="322"/>
      <c r="G349" s="288"/>
      <c r="H349" s="289"/>
      <c r="I349" s="289"/>
      <c r="J349" s="289"/>
      <c r="K349" s="290"/>
      <c r="L349" s="291"/>
      <c r="M349" s="292"/>
      <c r="N349" s="292"/>
      <c r="O349" s="292"/>
      <c r="P349" s="292"/>
      <c r="Q349" s="292"/>
      <c r="R349" s="292"/>
      <c r="S349" s="292"/>
      <c r="T349" s="292"/>
      <c r="U349" s="292"/>
      <c r="V349" s="292"/>
      <c r="W349" s="292"/>
      <c r="X349" s="293"/>
      <c r="Y349" s="294"/>
      <c r="Z349" s="295"/>
      <c r="AA349" s="295"/>
      <c r="AB349" s="296"/>
      <c r="AC349" s="288"/>
      <c r="AD349" s="289"/>
      <c r="AE349" s="289"/>
      <c r="AF349" s="289"/>
      <c r="AG349" s="290"/>
      <c r="AH349" s="291"/>
      <c r="AI349" s="292"/>
      <c r="AJ349" s="292"/>
      <c r="AK349" s="292"/>
      <c r="AL349" s="292"/>
      <c r="AM349" s="292"/>
      <c r="AN349" s="292"/>
      <c r="AO349" s="292"/>
      <c r="AP349" s="292"/>
      <c r="AQ349" s="292"/>
      <c r="AR349" s="292"/>
      <c r="AS349" s="292"/>
      <c r="AT349" s="293"/>
      <c r="AU349" s="294"/>
      <c r="AV349" s="295"/>
      <c r="AW349" s="295"/>
      <c r="AX349" s="297"/>
      <c r="AY349">
        <f t="shared" ref="AY349:AY359" si="14">$AY$347</f>
        <v>0</v>
      </c>
    </row>
    <row r="350" spans="1:51" ht="24.75" hidden="1" customHeight="1" x14ac:dyDescent="0.2">
      <c r="A350" s="320"/>
      <c r="B350" s="321"/>
      <c r="C350" s="321"/>
      <c r="D350" s="321"/>
      <c r="E350" s="321"/>
      <c r="F350" s="322"/>
      <c r="G350" s="278"/>
      <c r="H350" s="279"/>
      <c r="I350" s="279"/>
      <c r="J350" s="279"/>
      <c r="K350" s="280"/>
      <c r="L350" s="281"/>
      <c r="M350" s="282"/>
      <c r="N350" s="282"/>
      <c r="O350" s="282"/>
      <c r="P350" s="282"/>
      <c r="Q350" s="282"/>
      <c r="R350" s="282"/>
      <c r="S350" s="282"/>
      <c r="T350" s="282"/>
      <c r="U350" s="282"/>
      <c r="V350" s="282"/>
      <c r="W350" s="282"/>
      <c r="X350" s="283"/>
      <c r="Y350" s="284"/>
      <c r="Z350" s="285"/>
      <c r="AA350" s="285"/>
      <c r="AB350" s="286"/>
      <c r="AC350" s="278"/>
      <c r="AD350" s="279"/>
      <c r="AE350" s="279"/>
      <c r="AF350" s="279"/>
      <c r="AG350" s="280"/>
      <c r="AH350" s="281"/>
      <c r="AI350" s="282"/>
      <c r="AJ350" s="282"/>
      <c r="AK350" s="282"/>
      <c r="AL350" s="282"/>
      <c r="AM350" s="282"/>
      <c r="AN350" s="282"/>
      <c r="AO350" s="282"/>
      <c r="AP350" s="282"/>
      <c r="AQ350" s="282"/>
      <c r="AR350" s="282"/>
      <c r="AS350" s="282"/>
      <c r="AT350" s="283"/>
      <c r="AU350" s="284"/>
      <c r="AV350" s="285"/>
      <c r="AW350" s="285"/>
      <c r="AX350" s="287"/>
      <c r="AY350">
        <f t="shared" si="14"/>
        <v>0</v>
      </c>
    </row>
    <row r="351" spans="1:51" ht="24.75" hidden="1" customHeight="1" x14ac:dyDescent="0.2">
      <c r="A351" s="320"/>
      <c r="B351" s="321"/>
      <c r="C351" s="321"/>
      <c r="D351" s="321"/>
      <c r="E351" s="321"/>
      <c r="F351" s="322"/>
      <c r="G351" s="278"/>
      <c r="H351" s="279"/>
      <c r="I351" s="279"/>
      <c r="J351" s="279"/>
      <c r="K351" s="280"/>
      <c r="L351" s="281"/>
      <c r="M351" s="282"/>
      <c r="N351" s="282"/>
      <c r="O351" s="282"/>
      <c r="P351" s="282"/>
      <c r="Q351" s="282"/>
      <c r="R351" s="282"/>
      <c r="S351" s="282"/>
      <c r="T351" s="282"/>
      <c r="U351" s="282"/>
      <c r="V351" s="282"/>
      <c r="W351" s="282"/>
      <c r="X351" s="283"/>
      <c r="Y351" s="284"/>
      <c r="Z351" s="285"/>
      <c r="AA351" s="285"/>
      <c r="AB351" s="286"/>
      <c r="AC351" s="278"/>
      <c r="AD351" s="279"/>
      <c r="AE351" s="279"/>
      <c r="AF351" s="279"/>
      <c r="AG351" s="280"/>
      <c r="AH351" s="281"/>
      <c r="AI351" s="282"/>
      <c r="AJ351" s="282"/>
      <c r="AK351" s="282"/>
      <c r="AL351" s="282"/>
      <c r="AM351" s="282"/>
      <c r="AN351" s="282"/>
      <c r="AO351" s="282"/>
      <c r="AP351" s="282"/>
      <c r="AQ351" s="282"/>
      <c r="AR351" s="282"/>
      <c r="AS351" s="282"/>
      <c r="AT351" s="283"/>
      <c r="AU351" s="284"/>
      <c r="AV351" s="285"/>
      <c r="AW351" s="285"/>
      <c r="AX351" s="287"/>
      <c r="AY351">
        <f t="shared" si="14"/>
        <v>0</v>
      </c>
    </row>
    <row r="352" spans="1:51" ht="24.75" hidden="1" customHeight="1" x14ac:dyDescent="0.2">
      <c r="A352" s="320"/>
      <c r="B352" s="321"/>
      <c r="C352" s="321"/>
      <c r="D352" s="321"/>
      <c r="E352" s="321"/>
      <c r="F352" s="322"/>
      <c r="G352" s="278"/>
      <c r="H352" s="279"/>
      <c r="I352" s="279"/>
      <c r="J352" s="279"/>
      <c r="K352" s="280"/>
      <c r="L352" s="281"/>
      <c r="M352" s="282"/>
      <c r="N352" s="282"/>
      <c r="O352" s="282"/>
      <c r="P352" s="282"/>
      <c r="Q352" s="282"/>
      <c r="R352" s="282"/>
      <c r="S352" s="282"/>
      <c r="T352" s="282"/>
      <c r="U352" s="282"/>
      <c r="V352" s="282"/>
      <c r="W352" s="282"/>
      <c r="X352" s="283"/>
      <c r="Y352" s="284"/>
      <c r="Z352" s="285"/>
      <c r="AA352" s="285"/>
      <c r="AB352" s="286"/>
      <c r="AC352" s="278"/>
      <c r="AD352" s="279"/>
      <c r="AE352" s="279"/>
      <c r="AF352" s="279"/>
      <c r="AG352" s="280"/>
      <c r="AH352" s="281"/>
      <c r="AI352" s="282"/>
      <c r="AJ352" s="282"/>
      <c r="AK352" s="282"/>
      <c r="AL352" s="282"/>
      <c r="AM352" s="282"/>
      <c r="AN352" s="282"/>
      <c r="AO352" s="282"/>
      <c r="AP352" s="282"/>
      <c r="AQ352" s="282"/>
      <c r="AR352" s="282"/>
      <c r="AS352" s="282"/>
      <c r="AT352" s="283"/>
      <c r="AU352" s="284"/>
      <c r="AV352" s="285"/>
      <c r="AW352" s="285"/>
      <c r="AX352" s="287"/>
      <c r="AY352">
        <f t="shared" si="14"/>
        <v>0</v>
      </c>
    </row>
    <row r="353" spans="1:51" ht="24.75" hidden="1" customHeight="1" x14ac:dyDescent="0.2">
      <c r="A353" s="320"/>
      <c r="B353" s="321"/>
      <c r="C353" s="321"/>
      <c r="D353" s="321"/>
      <c r="E353" s="321"/>
      <c r="F353" s="322"/>
      <c r="G353" s="278"/>
      <c r="H353" s="279"/>
      <c r="I353" s="279"/>
      <c r="J353" s="279"/>
      <c r="K353" s="280"/>
      <c r="L353" s="281"/>
      <c r="M353" s="282"/>
      <c r="N353" s="282"/>
      <c r="O353" s="282"/>
      <c r="P353" s="282"/>
      <c r="Q353" s="282"/>
      <c r="R353" s="282"/>
      <c r="S353" s="282"/>
      <c r="T353" s="282"/>
      <c r="U353" s="282"/>
      <c r="V353" s="282"/>
      <c r="W353" s="282"/>
      <c r="X353" s="283"/>
      <c r="Y353" s="284"/>
      <c r="Z353" s="285"/>
      <c r="AA353" s="285"/>
      <c r="AB353" s="286"/>
      <c r="AC353" s="278"/>
      <c r="AD353" s="279"/>
      <c r="AE353" s="279"/>
      <c r="AF353" s="279"/>
      <c r="AG353" s="280"/>
      <c r="AH353" s="281"/>
      <c r="AI353" s="282"/>
      <c r="AJ353" s="282"/>
      <c r="AK353" s="282"/>
      <c r="AL353" s="282"/>
      <c r="AM353" s="282"/>
      <c r="AN353" s="282"/>
      <c r="AO353" s="282"/>
      <c r="AP353" s="282"/>
      <c r="AQ353" s="282"/>
      <c r="AR353" s="282"/>
      <c r="AS353" s="282"/>
      <c r="AT353" s="283"/>
      <c r="AU353" s="284"/>
      <c r="AV353" s="285"/>
      <c r="AW353" s="285"/>
      <c r="AX353" s="287"/>
      <c r="AY353">
        <f t="shared" si="14"/>
        <v>0</v>
      </c>
    </row>
    <row r="354" spans="1:51" ht="24.75" hidden="1" customHeight="1" x14ac:dyDescent="0.2">
      <c r="A354" s="320"/>
      <c r="B354" s="321"/>
      <c r="C354" s="321"/>
      <c r="D354" s="321"/>
      <c r="E354" s="321"/>
      <c r="F354" s="322"/>
      <c r="G354" s="278"/>
      <c r="H354" s="279"/>
      <c r="I354" s="279"/>
      <c r="J354" s="279"/>
      <c r="K354" s="280"/>
      <c r="L354" s="281"/>
      <c r="M354" s="282"/>
      <c r="N354" s="282"/>
      <c r="O354" s="282"/>
      <c r="P354" s="282"/>
      <c r="Q354" s="282"/>
      <c r="R354" s="282"/>
      <c r="S354" s="282"/>
      <c r="T354" s="282"/>
      <c r="U354" s="282"/>
      <c r="V354" s="282"/>
      <c r="W354" s="282"/>
      <c r="X354" s="283"/>
      <c r="Y354" s="284"/>
      <c r="Z354" s="285"/>
      <c r="AA354" s="285"/>
      <c r="AB354" s="286"/>
      <c r="AC354" s="278"/>
      <c r="AD354" s="279"/>
      <c r="AE354" s="279"/>
      <c r="AF354" s="279"/>
      <c r="AG354" s="280"/>
      <c r="AH354" s="281"/>
      <c r="AI354" s="282"/>
      <c r="AJ354" s="282"/>
      <c r="AK354" s="282"/>
      <c r="AL354" s="282"/>
      <c r="AM354" s="282"/>
      <c r="AN354" s="282"/>
      <c r="AO354" s="282"/>
      <c r="AP354" s="282"/>
      <c r="AQ354" s="282"/>
      <c r="AR354" s="282"/>
      <c r="AS354" s="282"/>
      <c r="AT354" s="283"/>
      <c r="AU354" s="284"/>
      <c r="AV354" s="285"/>
      <c r="AW354" s="285"/>
      <c r="AX354" s="287"/>
      <c r="AY354">
        <f t="shared" si="14"/>
        <v>0</v>
      </c>
    </row>
    <row r="355" spans="1:51" ht="24.75" hidden="1" customHeight="1" x14ac:dyDescent="0.2">
      <c r="A355" s="320"/>
      <c r="B355" s="321"/>
      <c r="C355" s="321"/>
      <c r="D355" s="321"/>
      <c r="E355" s="321"/>
      <c r="F355" s="322"/>
      <c r="G355" s="278"/>
      <c r="H355" s="279"/>
      <c r="I355" s="279"/>
      <c r="J355" s="279"/>
      <c r="K355" s="280"/>
      <c r="L355" s="281"/>
      <c r="M355" s="282"/>
      <c r="N355" s="282"/>
      <c r="O355" s="282"/>
      <c r="P355" s="282"/>
      <c r="Q355" s="282"/>
      <c r="R355" s="282"/>
      <c r="S355" s="282"/>
      <c r="T355" s="282"/>
      <c r="U355" s="282"/>
      <c r="V355" s="282"/>
      <c r="W355" s="282"/>
      <c r="X355" s="283"/>
      <c r="Y355" s="284"/>
      <c r="Z355" s="285"/>
      <c r="AA355" s="285"/>
      <c r="AB355" s="286"/>
      <c r="AC355" s="278"/>
      <c r="AD355" s="279"/>
      <c r="AE355" s="279"/>
      <c r="AF355" s="279"/>
      <c r="AG355" s="280"/>
      <c r="AH355" s="281"/>
      <c r="AI355" s="282"/>
      <c r="AJ355" s="282"/>
      <c r="AK355" s="282"/>
      <c r="AL355" s="282"/>
      <c r="AM355" s="282"/>
      <c r="AN355" s="282"/>
      <c r="AO355" s="282"/>
      <c r="AP355" s="282"/>
      <c r="AQ355" s="282"/>
      <c r="AR355" s="282"/>
      <c r="AS355" s="282"/>
      <c r="AT355" s="283"/>
      <c r="AU355" s="284"/>
      <c r="AV355" s="285"/>
      <c r="AW355" s="285"/>
      <c r="AX355" s="287"/>
      <c r="AY355">
        <f t="shared" si="14"/>
        <v>0</v>
      </c>
    </row>
    <row r="356" spans="1:51" ht="24.75" hidden="1" customHeight="1" x14ac:dyDescent="0.2">
      <c r="A356" s="320"/>
      <c r="B356" s="321"/>
      <c r="C356" s="321"/>
      <c r="D356" s="321"/>
      <c r="E356" s="321"/>
      <c r="F356" s="322"/>
      <c r="G356" s="278"/>
      <c r="H356" s="279"/>
      <c r="I356" s="279"/>
      <c r="J356" s="279"/>
      <c r="K356" s="280"/>
      <c r="L356" s="281"/>
      <c r="M356" s="282"/>
      <c r="N356" s="282"/>
      <c r="O356" s="282"/>
      <c r="P356" s="282"/>
      <c r="Q356" s="282"/>
      <c r="R356" s="282"/>
      <c r="S356" s="282"/>
      <c r="T356" s="282"/>
      <c r="U356" s="282"/>
      <c r="V356" s="282"/>
      <c r="W356" s="282"/>
      <c r="X356" s="283"/>
      <c r="Y356" s="284"/>
      <c r="Z356" s="285"/>
      <c r="AA356" s="285"/>
      <c r="AB356" s="286"/>
      <c r="AC356" s="278"/>
      <c r="AD356" s="279"/>
      <c r="AE356" s="279"/>
      <c r="AF356" s="279"/>
      <c r="AG356" s="280"/>
      <c r="AH356" s="281"/>
      <c r="AI356" s="282"/>
      <c r="AJ356" s="282"/>
      <c r="AK356" s="282"/>
      <c r="AL356" s="282"/>
      <c r="AM356" s="282"/>
      <c r="AN356" s="282"/>
      <c r="AO356" s="282"/>
      <c r="AP356" s="282"/>
      <c r="AQ356" s="282"/>
      <c r="AR356" s="282"/>
      <c r="AS356" s="282"/>
      <c r="AT356" s="283"/>
      <c r="AU356" s="284"/>
      <c r="AV356" s="285"/>
      <c r="AW356" s="285"/>
      <c r="AX356" s="287"/>
      <c r="AY356">
        <f t="shared" si="14"/>
        <v>0</v>
      </c>
    </row>
    <row r="357" spans="1:51" ht="24.75" hidden="1" customHeight="1" x14ac:dyDescent="0.2">
      <c r="A357" s="320"/>
      <c r="B357" s="321"/>
      <c r="C357" s="321"/>
      <c r="D357" s="321"/>
      <c r="E357" s="321"/>
      <c r="F357" s="322"/>
      <c r="G357" s="278"/>
      <c r="H357" s="279"/>
      <c r="I357" s="279"/>
      <c r="J357" s="279"/>
      <c r="K357" s="280"/>
      <c r="L357" s="281"/>
      <c r="M357" s="282"/>
      <c r="N357" s="282"/>
      <c r="O357" s="282"/>
      <c r="P357" s="282"/>
      <c r="Q357" s="282"/>
      <c r="R357" s="282"/>
      <c r="S357" s="282"/>
      <c r="T357" s="282"/>
      <c r="U357" s="282"/>
      <c r="V357" s="282"/>
      <c r="W357" s="282"/>
      <c r="X357" s="283"/>
      <c r="Y357" s="284"/>
      <c r="Z357" s="285"/>
      <c r="AA357" s="285"/>
      <c r="AB357" s="286"/>
      <c r="AC357" s="278"/>
      <c r="AD357" s="279"/>
      <c r="AE357" s="279"/>
      <c r="AF357" s="279"/>
      <c r="AG357" s="280"/>
      <c r="AH357" s="281"/>
      <c r="AI357" s="282"/>
      <c r="AJ357" s="282"/>
      <c r="AK357" s="282"/>
      <c r="AL357" s="282"/>
      <c r="AM357" s="282"/>
      <c r="AN357" s="282"/>
      <c r="AO357" s="282"/>
      <c r="AP357" s="282"/>
      <c r="AQ357" s="282"/>
      <c r="AR357" s="282"/>
      <c r="AS357" s="282"/>
      <c r="AT357" s="283"/>
      <c r="AU357" s="284"/>
      <c r="AV357" s="285"/>
      <c r="AW357" s="285"/>
      <c r="AX357" s="287"/>
      <c r="AY357">
        <f t="shared" si="14"/>
        <v>0</v>
      </c>
    </row>
    <row r="358" spans="1:51" ht="24.75" hidden="1" customHeight="1" x14ac:dyDescent="0.2">
      <c r="A358" s="320"/>
      <c r="B358" s="321"/>
      <c r="C358" s="321"/>
      <c r="D358" s="321"/>
      <c r="E358" s="321"/>
      <c r="F358" s="322"/>
      <c r="G358" s="278"/>
      <c r="H358" s="279"/>
      <c r="I358" s="279"/>
      <c r="J358" s="279"/>
      <c r="K358" s="280"/>
      <c r="L358" s="281"/>
      <c r="M358" s="282"/>
      <c r="N358" s="282"/>
      <c r="O358" s="282"/>
      <c r="P358" s="282"/>
      <c r="Q358" s="282"/>
      <c r="R358" s="282"/>
      <c r="S358" s="282"/>
      <c r="T358" s="282"/>
      <c r="U358" s="282"/>
      <c r="V358" s="282"/>
      <c r="W358" s="282"/>
      <c r="X358" s="283"/>
      <c r="Y358" s="284"/>
      <c r="Z358" s="285"/>
      <c r="AA358" s="285"/>
      <c r="AB358" s="286"/>
      <c r="AC358" s="278"/>
      <c r="AD358" s="279"/>
      <c r="AE358" s="279"/>
      <c r="AF358" s="279"/>
      <c r="AG358" s="280"/>
      <c r="AH358" s="281"/>
      <c r="AI358" s="282"/>
      <c r="AJ358" s="282"/>
      <c r="AK358" s="282"/>
      <c r="AL358" s="282"/>
      <c r="AM358" s="282"/>
      <c r="AN358" s="282"/>
      <c r="AO358" s="282"/>
      <c r="AP358" s="282"/>
      <c r="AQ358" s="282"/>
      <c r="AR358" s="282"/>
      <c r="AS358" s="282"/>
      <c r="AT358" s="283"/>
      <c r="AU358" s="284"/>
      <c r="AV358" s="285"/>
      <c r="AW358" s="285"/>
      <c r="AX358" s="287"/>
      <c r="AY358">
        <f t="shared" si="14"/>
        <v>0</v>
      </c>
    </row>
    <row r="359" spans="1:51" ht="24.75" hidden="1" customHeight="1" x14ac:dyDescent="0.2">
      <c r="A359" s="320"/>
      <c r="B359" s="321"/>
      <c r="C359" s="321"/>
      <c r="D359" s="321"/>
      <c r="E359" s="321"/>
      <c r="F359" s="322"/>
      <c r="G359" s="269" t="s">
        <v>18</v>
      </c>
      <c r="H359" s="270"/>
      <c r="I359" s="270"/>
      <c r="J359" s="270"/>
      <c r="K359" s="270"/>
      <c r="L359" s="271"/>
      <c r="M359" s="272"/>
      <c r="N359" s="272"/>
      <c r="O359" s="272"/>
      <c r="P359" s="272"/>
      <c r="Q359" s="272"/>
      <c r="R359" s="272"/>
      <c r="S359" s="272"/>
      <c r="T359" s="272"/>
      <c r="U359" s="272"/>
      <c r="V359" s="272"/>
      <c r="W359" s="272"/>
      <c r="X359" s="273"/>
      <c r="Y359" s="274">
        <f>SUM(Y349:AB358)</f>
        <v>0</v>
      </c>
      <c r="Z359" s="275"/>
      <c r="AA359" s="275"/>
      <c r="AB359" s="276"/>
      <c r="AC359" s="269" t="s">
        <v>18</v>
      </c>
      <c r="AD359" s="270"/>
      <c r="AE359" s="270"/>
      <c r="AF359" s="270"/>
      <c r="AG359" s="270"/>
      <c r="AH359" s="271"/>
      <c r="AI359" s="272"/>
      <c r="AJ359" s="272"/>
      <c r="AK359" s="272"/>
      <c r="AL359" s="272"/>
      <c r="AM359" s="272"/>
      <c r="AN359" s="272"/>
      <c r="AO359" s="272"/>
      <c r="AP359" s="272"/>
      <c r="AQ359" s="272"/>
      <c r="AR359" s="272"/>
      <c r="AS359" s="272"/>
      <c r="AT359" s="273"/>
      <c r="AU359" s="274">
        <f>SUM(AU349:AX358)</f>
        <v>0</v>
      </c>
      <c r="AV359" s="275"/>
      <c r="AW359" s="275"/>
      <c r="AX359" s="277"/>
      <c r="AY359">
        <f t="shared" si="14"/>
        <v>0</v>
      </c>
    </row>
    <row r="360" spans="1:51" ht="24.75" hidden="1" customHeight="1" thickBot="1" x14ac:dyDescent="0.25">
      <c r="A360" s="264" t="s">
        <v>577</v>
      </c>
      <c r="B360" s="265"/>
      <c r="C360" s="265"/>
      <c r="D360" s="265"/>
      <c r="E360" s="265"/>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6"/>
      <c r="AL360" s="267" t="s">
        <v>232</v>
      </c>
      <c r="AM360" s="268"/>
      <c r="AN360" s="268"/>
      <c r="AO360" s="79" t="s">
        <v>231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61.5" customHeight="1" x14ac:dyDescent="0.2">
      <c r="A366" s="230">
        <v>1</v>
      </c>
      <c r="B366" s="230">
        <v>1</v>
      </c>
      <c r="C366" s="252" t="s">
        <v>668</v>
      </c>
      <c r="D366" s="251"/>
      <c r="E366" s="251"/>
      <c r="F366" s="251"/>
      <c r="G366" s="251"/>
      <c r="H366" s="251"/>
      <c r="I366" s="251"/>
      <c r="J366" s="233">
        <v>9000020341002</v>
      </c>
      <c r="K366" s="234"/>
      <c r="L366" s="234"/>
      <c r="M366" s="234"/>
      <c r="N366" s="234"/>
      <c r="O366" s="234"/>
      <c r="P366" s="260" t="s">
        <v>669</v>
      </c>
      <c r="Q366" s="261"/>
      <c r="R366" s="261"/>
      <c r="S366" s="261"/>
      <c r="T366" s="261"/>
      <c r="U366" s="261"/>
      <c r="V366" s="261"/>
      <c r="W366" s="261"/>
      <c r="X366" s="261"/>
      <c r="Y366" s="236">
        <v>20.100000000000001</v>
      </c>
      <c r="Z366" s="237"/>
      <c r="AA366" s="237"/>
      <c r="AB366" s="238"/>
      <c r="AC366" s="262" t="s">
        <v>259</v>
      </c>
      <c r="AD366" s="263"/>
      <c r="AE366" s="263"/>
      <c r="AF366" s="263"/>
      <c r="AG366" s="263"/>
      <c r="AH366" s="253" t="s">
        <v>284</v>
      </c>
      <c r="AI366" s="254"/>
      <c r="AJ366" s="254"/>
      <c r="AK366" s="254"/>
      <c r="AL366" s="226">
        <v>100</v>
      </c>
      <c r="AM366" s="227"/>
      <c r="AN366" s="227"/>
      <c r="AO366" s="228"/>
      <c r="AP366" s="229" t="s">
        <v>284</v>
      </c>
      <c r="AQ366" s="229"/>
      <c r="AR366" s="229"/>
      <c r="AS366" s="229"/>
      <c r="AT366" s="229"/>
      <c r="AU366" s="229"/>
      <c r="AV366" s="229"/>
      <c r="AW366" s="229"/>
      <c r="AX366" s="229"/>
    </row>
    <row r="367" spans="1:51" ht="61.5" customHeight="1" x14ac:dyDescent="0.2">
      <c r="A367" s="230">
        <v>2</v>
      </c>
      <c r="B367" s="230">
        <v>1</v>
      </c>
      <c r="C367" s="252" t="s">
        <v>670</v>
      </c>
      <c r="D367" s="251"/>
      <c r="E367" s="251"/>
      <c r="F367" s="251"/>
      <c r="G367" s="251"/>
      <c r="H367" s="251"/>
      <c r="I367" s="251"/>
      <c r="J367" s="233">
        <v>7000020340006</v>
      </c>
      <c r="K367" s="234"/>
      <c r="L367" s="234"/>
      <c r="M367" s="234"/>
      <c r="N367" s="234"/>
      <c r="O367" s="234"/>
      <c r="P367" s="260" t="s">
        <v>669</v>
      </c>
      <c r="Q367" s="261"/>
      <c r="R367" s="261"/>
      <c r="S367" s="261"/>
      <c r="T367" s="261"/>
      <c r="U367" s="261"/>
      <c r="V367" s="261"/>
      <c r="W367" s="261"/>
      <c r="X367" s="261"/>
      <c r="Y367" s="236">
        <v>7.8</v>
      </c>
      <c r="Z367" s="237"/>
      <c r="AA367" s="237"/>
      <c r="AB367" s="238"/>
      <c r="AC367" s="262" t="s">
        <v>259</v>
      </c>
      <c r="AD367" s="262"/>
      <c r="AE367" s="262"/>
      <c r="AF367" s="262"/>
      <c r="AG367" s="262"/>
      <c r="AH367" s="253" t="s">
        <v>284</v>
      </c>
      <c r="AI367" s="254"/>
      <c r="AJ367" s="254"/>
      <c r="AK367" s="254"/>
      <c r="AL367" s="226">
        <v>100</v>
      </c>
      <c r="AM367" s="227"/>
      <c r="AN367" s="227"/>
      <c r="AO367" s="228"/>
      <c r="AP367" s="229" t="s">
        <v>284</v>
      </c>
      <c r="AQ367" s="229"/>
      <c r="AR367" s="229"/>
      <c r="AS367" s="229"/>
      <c r="AT367" s="229"/>
      <c r="AU367" s="229"/>
      <c r="AV367" s="229"/>
      <c r="AW367" s="229"/>
      <c r="AX367" s="229"/>
      <c r="AY367">
        <f>COUNTA($C$367)</f>
        <v>1</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65" customHeight="1" x14ac:dyDescent="0.2">
      <c r="A399" s="230">
        <v>1</v>
      </c>
      <c r="B399" s="230">
        <v>1</v>
      </c>
      <c r="C399" s="252" t="s">
        <v>691</v>
      </c>
      <c r="D399" s="251"/>
      <c r="E399" s="251"/>
      <c r="F399" s="251"/>
      <c r="G399" s="251"/>
      <c r="H399" s="251"/>
      <c r="I399" s="251"/>
      <c r="J399" s="233">
        <v>4240005012723</v>
      </c>
      <c r="K399" s="234"/>
      <c r="L399" s="234"/>
      <c r="M399" s="234"/>
      <c r="N399" s="234"/>
      <c r="O399" s="234"/>
      <c r="P399" s="245" t="s">
        <v>689</v>
      </c>
      <c r="Q399" s="235"/>
      <c r="R399" s="235"/>
      <c r="S399" s="235"/>
      <c r="T399" s="235"/>
      <c r="U399" s="235"/>
      <c r="V399" s="235"/>
      <c r="W399" s="235"/>
      <c r="X399" s="235"/>
      <c r="Y399" s="236">
        <f>AU320</f>
        <v>5</v>
      </c>
      <c r="Z399" s="237"/>
      <c r="AA399" s="237"/>
      <c r="AB399" s="238"/>
      <c r="AC399" s="222" t="s">
        <v>259</v>
      </c>
      <c r="AD399" s="223"/>
      <c r="AE399" s="223"/>
      <c r="AF399" s="223"/>
      <c r="AG399" s="223"/>
      <c r="AH399" s="253">
        <v>1</v>
      </c>
      <c r="AI399" s="254"/>
      <c r="AJ399" s="254"/>
      <c r="AK399" s="254"/>
      <c r="AL399" s="226">
        <v>100</v>
      </c>
      <c r="AM399" s="227"/>
      <c r="AN399" s="227"/>
      <c r="AO399" s="228"/>
      <c r="AP399" s="229" t="s">
        <v>284</v>
      </c>
      <c r="AQ399" s="229"/>
      <c r="AR399" s="229"/>
      <c r="AS399" s="229"/>
      <c r="AT399" s="229"/>
      <c r="AU399" s="229"/>
      <c r="AV399" s="229"/>
      <c r="AW399" s="229"/>
      <c r="AX399" s="229"/>
      <c r="AY399">
        <f>$AY$396</f>
        <v>1</v>
      </c>
    </row>
    <row r="400" spans="1:51" ht="45.65" customHeight="1" x14ac:dyDescent="0.2">
      <c r="A400" s="230">
        <v>2</v>
      </c>
      <c r="B400" s="230">
        <v>1</v>
      </c>
      <c r="C400" s="252" t="s">
        <v>691</v>
      </c>
      <c r="D400" s="251"/>
      <c r="E400" s="251"/>
      <c r="F400" s="251"/>
      <c r="G400" s="251"/>
      <c r="H400" s="251"/>
      <c r="I400" s="251"/>
      <c r="J400" s="233">
        <v>4240005012723</v>
      </c>
      <c r="K400" s="234"/>
      <c r="L400" s="234"/>
      <c r="M400" s="234"/>
      <c r="N400" s="234"/>
      <c r="O400" s="234"/>
      <c r="P400" s="245" t="s">
        <v>690</v>
      </c>
      <c r="Q400" s="235"/>
      <c r="R400" s="235"/>
      <c r="S400" s="235"/>
      <c r="T400" s="235"/>
      <c r="U400" s="235"/>
      <c r="V400" s="235"/>
      <c r="W400" s="235"/>
      <c r="X400" s="235"/>
      <c r="Y400" s="236">
        <v>1.4</v>
      </c>
      <c r="Z400" s="237"/>
      <c r="AA400" s="237"/>
      <c r="AB400" s="238"/>
      <c r="AC400" s="222" t="s">
        <v>259</v>
      </c>
      <c r="AD400" s="223"/>
      <c r="AE400" s="223"/>
      <c r="AF400" s="223"/>
      <c r="AG400" s="223"/>
      <c r="AH400" s="253">
        <v>1</v>
      </c>
      <c r="AI400" s="254"/>
      <c r="AJ400" s="254"/>
      <c r="AK400" s="254"/>
      <c r="AL400" s="226">
        <v>100</v>
      </c>
      <c r="AM400" s="227"/>
      <c r="AN400" s="227"/>
      <c r="AO400" s="228"/>
      <c r="AP400" s="229" t="s">
        <v>284</v>
      </c>
      <c r="AQ400" s="229"/>
      <c r="AR400" s="229"/>
      <c r="AS400" s="229"/>
      <c r="AT400" s="229"/>
      <c r="AU400" s="229"/>
      <c r="AV400" s="229"/>
      <c r="AW400" s="229"/>
      <c r="AX400" s="229"/>
      <c r="AY400">
        <f>COUNTA($C$400)</f>
        <v>1</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671</v>
      </c>
      <c r="F631" s="232"/>
      <c r="G631" s="232"/>
      <c r="H631" s="232"/>
      <c r="I631" s="232"/>
      <c r="J631" s="233"/>
      <c r="K631" s="234"/>
      <c r="L631" s="234"/>
      <c r="M631" s="234"/>
      <c r="N631" s="234"/>
      <c r="O631" s="234"/>
      <c r="P631" s="245" t="s">
        <v>671</v>
      </c>
      <c r="Q631" s="235"/>
      <c r="R631" s="235"/>
      <c r="S631" s="235"/>
      <c r="T631" s="235"/>
      <c r="U631" s="235"/>
      <c r="V631" s="235"/>
      <c r="W631" s="235"/>
      <c r="X631" s="235"/>
      <c r="Y631" s="236" t="s">
        <v>634</v>
      </c>
      <c r="Z631" s="237"/>
      <c r="AA631" s="237"/>
      <c r="AB631" s="238"/>
      <c r="AC631" s="222"/>
      <c r="AD631" s="223"/>
      <c r="AE631" s="223"/>
      <c r="AF631" s="223"/>
      <c r="AG631" s="223"/>
      <c r="AH631" s="224" t="s">
        <v>634</v>
      </c>
      <c r="AI631" s="225"/>
      <c r="AJ631" s="225"/>
      <c r="AK631" s="225"/>
      <c r="AL631" s="226" t="s">
        <v>634</v>
      </c>
      <c r="AM631" s="227"/>
      <c r="AN631" s="227"/>
      <c r="AO631" s="228"/>
      <c r="AP631" s="229" t="s">
        <v>671</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3" priority="929">
      <formula>IF(RIGHT(TEXT(P14,"0.#"),1)=".",FALSE,TRUE)</formula>
    </cfRule>
    <cfRule type="expression" dxfId="812" priority="930">
      <formula>IF(RIGHT(TEXT(P14,"0.#"),1)=".",TRUE,FALSE)</formula>
    </cfRule>
  </conditionalFormatting>
  <conditionalFormatting sqref="P18:AX18">
    <cfRule type="expression" dxfId="811" priority="927">
      <formula>IF(RIGHT(TEXT(P18,"0.#"),1)=".",FALSE,TRUE)</formula>
    </cfRule>
    <cfRule type="expression" dxfId="810" priority="928">
      <formula>IF(RIGHT(TEXT(P18,"0.#"),1)=".",TRUE,FALSE)</formula>
    </cfRule>
  </conditionalFormatting>
  <conditionalFormatting sqref="Y320">
    <cfRule type="expression" dxfId="809" priority="923">
      <formula>IF(RIGHT(TEXT(Y320,"0.#"),1)=".",FALSE,TRUE)</formula>
    </cfRule>
    <cfRule type="expression" dxfId="808" priority="924">
      <formula>IF(RIGHT(TEXT(Y320,"0.#"),1)=".",TRUE,FALSE)</formula>
    </cfRule>
  </conditionalFormatting>
  <conditionalFormatting sqref="Y351:Y358 Y349 Y338:Y345 Y336 Y325:Y332 Y323">
    <cfRule type="expression" dxfId="807" priority="903">
      <formula>IF(RIGHT(TEXT(Y323,"0.#"),1)=".",FALSE,TRUE)</formula>
    </cfRule>
    <cfRule type="expression" dxfId="806" priority="904">
      <formula>IF(RIGHT(TEXT(Y323,"0.#"),1)=".",TRUE,FALSE)</formula>
    </cfRule>
  </conditionalFormatting>
  <conditionalFormatting sqref="P16:AQ17 P15:AX15 P13:AX13">
    <cfRule type="expression" dxfId="805" priority="921">
      <formula>IF(RIGHT(TEXT(P13,"0.#"),1)=".",FALSE,TRUE)</formula>
    </cfRule>
    <cfRule type="expression" dxfId="804" priority="922">
      <formula>IF(RIGHT(TEXT(P13,"0.#"),1)=".",TRUE,FALSE)</formula>
    </cfRule>
  </conditionalFormatting>
  <conditionalFormatting sqref="P19:AJ19">
    <cfRule type="expression" dxfId="803" priority="919">
      <formula>IF(RIGHT(TEXT(P19,"0.#"),1)=".",FALSE,TRUE)</formula>
    </cfRule>
    <cfRule type="expression" dxfId="802" priority="920">
      <formula>IF(RIGHT(TEXT(P19,"0.#"),1)=".",TRUE,FALSE)</formula>
    </cfRule>
  </conditionalFormatting>
  <conditionalFormatting sqref="AE32 AQ32">
    <cfRule type="expression" dxfId="801" priority="917">
      <formula>IF(RIGHT(TEXT(AE32,"0.#"),1)=".",FALSE,TRUE)</formula>
    </cfRule>
    <cfRule type="expression" dxfId="800" priority="918">
      <formula>IF(RIGHT(TEXT(AE32,"0.#"),1)=".",TRUE,FALSE)</formula>
    </cfRule>
  </conditionalFormatting>
  <conditionalFormatting sqref="Y318:Y319">
    <cfRule type="expression" dxfId="799" priority="915">
      <formula>IF(RIGHT(TEXT(Y318,"0.#"),1)=".",FALSE,TRUE)</formula>
    </cfRule>
    <cfRule type="expression" dxfId="798" priority="916">
      <formula>IF(RIGHT(TEXT(Y318,"0.#"),1)=".",TRUE,FALSE)</formula>
    </cfRule>
  </conditionalFormatting>
  <conditionalFormatting sqref="AU311">
    <cfRule type="expression" dxfId="797" priority="913">
      <formula>IF(RIGHT(TEXT(AU311,"0.#"),1)=".",FALSE,TRUE)</formula>
    </cfRule>
    <cfRule type="expression" dxfId="796" priority="914">
      <formula>IF(RIGHT(TEXT(AU311,"0.#"),1)=".",TRUE,FALSE)</formula>
    </cfRule>
  </conditionalFormatting>
  <conditionalFormatting sqref="AU320">
    <cfRule type="expression" dxfId="795" priority="911">
      <formula>IF(RIGHT(TEXT(AU320,"0.#"),1)=".",FALSE,TRUE)</formula>
    </cfRule>
    <cfRule type="expression" dxfId="794" priority="912">
      <formula>IF(RIGHT(TEXT(AU320,"0.#"),1)=".",TRUE,FALSE)</formula>
    </cfRule>
  </conditionalFormatting>
  <conditionalFormatting sqref="AU312:AU319">
    <cfRule type="expression" dxfId="793" priority="909">
      <formula>IF(RIGHT(TEXT(AU312,"0.#"),1)=".",FALSE,TRUE)</formula>
    </cfRule>
    <cfRule type="expression" dxfId="792" priority="910">
      <formula>IF(RIGHT(TEXT(AU312,"0.#"),1)=".",TRUE,FALSE)</formula>
    </cfRule>
  </conditionalFormatting>
  <conditionalFormatting sqref="Y350 Y337 Y324">
    <cfRule type="expression" dxfId="791" priority="907">
      <formula>IF(RIGHT(TEXT(Y324,"0.#"),1)=".",FALSE,TRUE)</formula>
    </cfRule>
    <cfRule type="expression" dxfId="790" priority="908">
      <formula>IF(RIGHT(TEXT(Y324,"0.#"),1)=".",TRUE,FALSE)</formula>
    </cfRule>
  </conditionalFormatting>
  <conditionalFormatting sqref="Y359 Y346 Y333">
    <cfRule type="expression" dxfId="789" priority="905">
      <formula>IF(RIGHT(TEXT(Y333,"0.#"),1)=".",FALSE,TRUE)</formula>
    </cfRule>
    <cfRule type="expression" dxfId="788" priority="906">
      <formula>IF(RIGHT(TEXT(Y333,"0.#"),1)=".",TRUE,FALSE)</formula>
    </cfRule>
  </conditionalFormatting>
  <conditionalFormatting sqref="AU350 AU337 AU324">
    <cfRule type="expression" dxfId="787" priority="901">
      <formula>IF(RIGHT(TEXT(AU324,"0.#"),1)=".",FALSE,TRUE)</formula>
    </cfRule>
    <cfRule type="expression" dxfId="786" priority="902">
      <formula>IF(RIGHT(TEXT(AU324,"0.#"),1)=".",TRUE,FALSE)</formula>
    </cfRule>
  </conditionalFormatting>
  <conditionalFormatting sqref="AU359 AU346 AU333">
    <cfRule type="expression" dxfId="785" priority="899">
      <formula>IF(RIGHT(TEXT(AU333,"0.#"),1)=".",FALSE,TRUE)</formula>
    </cfRule>
    <cfRule type="expression" dxfId="784" priority="900">
      <formula>IF(RIGHT(TEXT(AU333,"0.#"),1)=".",TRUE,FALSE)</formula>
    </cfRule>
  </conditionalFormatting>
  <conditionalFormatting sqref="AU351:AU358 AU349 AU338:AU345 AU336 AU325:AU332 AU323">
    <cfRule type="expression" dxfId="783" priority="897">
      <formula>IF(RIGHT(TEXT(AU323,"0.#"),1)=".",FALSE,TRUE)</formula>
    </cfRule>
    <cfRule type="expression" dxfId="782" priority="898">
      <formula>IF(RIGHT(TEXT(AU323,"0.#"),1)=".",TRUE,FALSE)</formula>
    </cfRule>
  </conditionalFormatting>
  <conditionalFormatting sqref="AI32">
    <cfRule type="expression" dxfId="781" priority="895">
      <formula>IF(RIGHT(TEXT(AI32,"0.#"),1)=".",FALSE,TRUE)</formula>
    </cfRule>
    <cfRule type="expression" dxfId="780" priority="896">
      <formula>IF(RIGHT(TEXT(AI32,"0.#"),1)=".",TRUE,FALSE)</formula>
    </cfRule>
  </conditionalFormatting>
  <conditionalFormatting sqref="AM32">
    <cfRule type="expression" dxfId="779" priority="893">
      <formula>IF(RIGHT(TEXT(AM32,"0.#"),1)=".",FALSE,TRUE)</formula>
    </cfRule>
    <cfRule type="expression" dxfId="778" priority="894">
      <formula>IF(RIGHT(TEXT(AM32,"0.#"),1)=".",TRUE,FALSE)</formula>
    </cfRule>
  </conditionalFormatting>
  <conditionalFormatting sqref="AE33">
    <cfRule type="expression" dxfId="777" priority="891">
      <formula>IF(RIGHT(TEXT(AE33,"0.#"),1)=".",FALSE,TRUE)</formula>
    </cfRule>
    <cfRule type="expression" dxfId="776" priority="892">
      <formula>IF(RIGHT(TEXT(AE33,"0.#"),1)=".",TRUE,FALSE)</formula>
    </cfRule>
  </conditionalFormatting>
  <conditionalFormatting sqref="AI33">
    <cfRule type="expression" dxfId="775" priority="889">
      <formula>IF(RIGHT(TEXT(AI33,"0.#"),1)=".",FALSE,TRUE)</formula>
    </cfRule>
    <cfRule type="expression" dxfId="774" priority="890">
      <formula>IF(RIGHT(TEXT(AI33,"0.#"),1)=".",TRUE,FALSE)</formula>
    </cfRule>
  </conditionalFormatting>
  <conditionalFormatting sqref="AM33">
    <cfRule type="expression" dxfId="773" priority="887">
      <formula>IF(RIGHT(TEXT(AM33,"0.#"),1)=".",FALSE,TRUE)</formula>
    </cfRule>
    <cfRule type="expression" dxfId="772" priority="888">
      <formula>IF(RIGHT(TEXT(AM33,"0.#"),1)=".",TRUE,FALSE)</formula>
    </cfRule>
  </conditionalFormatting>
  <conditionalFormatting sqref="AQ33">
    <cfRule type="expression" dxfId="771" priority="885">
      <formula>IF(RIGHT(TEXT(AQ33,"0.#"),1)=".",FALSE,TRUE)</formula>
    </cfRule>
    <cfRule type="expression" dxfId="770" priority="886">
      <formula>IF(RIGHT(TEXT(AQ33,"0.#"),1)=".",TRUE,FALSE)</formula>
    </cfRule>
  </conditionalFormatting>
  <conditionalFormatting sqref="AE210">
    <cfRule type="expression" dxfId="769" priority="883">
      <formula>IF(RIGHT(TEXT(AE210,"0.#"),1)=".",FALSE,TRUE)</formula>
    </cfRule>
    <cfRule type="expression" dxfId="768" priority="884">
      <formula>IF(RIGHT(TEXT(AE210,"0.#"),1)=".",TRUE,FALSE)</formula>
    </cfRule>
  </conditionalFormatting>
  <conditionalFormatting sqref="AE211">
    <cfRule type="expression" dxfId="767" priority="881">
      <formula>IF(RIGHT(TEXT(AE211,"0.#"),1)=".",FALSE,TRUE)</formula>
    </cfRule>
    <cfRule type="expression" dxfId="766" priority="882">
      <formula>IF(RIGHT(TEXT(AE211,"0.#"),1)=".",TRUE,FALSE)</formula>
    </cfRule>
  </conditionalFormatting>
  <conditionalFormatting sqref="AE212">
    <cfRule type="expression" dxfId="765" priority="879">
      <formula>IF(RIGHT(TEXT(AE212,"0.#"),1)=".",FALSE,TRUE)</formula>
    </cfRule>
    <cfRule type="expression" dxfId="764" priority="880">
      <formula>IF(RIGHT(TEXT(AE212,"0.#"),1)=".",TRUE,FALSE)</formula>
    </cfRule>
  </conditionalFormatting>
  <conditionalFormatting sqref="AI212">
    <cfRule type="expression" dxfId="763" priority="877">
      <formula>IF(RIGHT(TEXT(AI212,"0.#"),1)=".",FALSE,TRUE)</formula>
    </cfRule>
    <cfRule type="expression" dxfId="762" priority="878">
      <formula>IF(RIGHT(TEXT(AI212,"0.#"),1)=".",TRUE,FALSE)</formula>
    </cfRule>
  </conditionalFormatting>
  <conditionalFormatting sqref="AI211">
    <cfRule type="expression" dxfId="761" priority="875">
      <formula>IF(RIGHT(TEXT(AI211,"0.#"),1)=".",FALSE,TRUE)</formula>
    </cfRule>
    <cfRule type="expression" dxfId="760" priority="876">
      <formula>IF(RIGHT(TEXT(AI211,"0.#"),1)=".",TRUE,FALSE)</formula>
    </cfRule>
  </conditionalFormatting>
  <conditionalFormatting sqref="AI210">
    <cfRule type="expression" dxfId="759" priority="873">
      <formula>IF(RIGHT(TEXT(AI210,"0.#"),1)=".",FALSE,TRUE)</formula>
    </cfRule>
    <cfRule type="expression" dxfId="758" priority="874">
      <formula>IF(RIGHT(TEXT(AI210,"0.#"),1)=".",TRUE,FALSE)</formula>
    </cfRule>
  </conditionalFormatting>
  <conditionalFormatting sqref="AM210">
    <cfRule type="expression" dxfId="757" priority="871">
      <formula>IF(RIGHT(TEXT(AM210,"0.#"),1)=".",FALSE,TRUE)</formula>
    </cfRule>
    <cfRule type="expression" dxfId="756" priority="872">
      <formula>IF(RIGHT(TEXT(AM210,"0.#"),1)=".",TRUE,FALSE)</formula>
    </cfRule>
  </conditionalFormatting>
  <conditionalFormatting sqref="AM211">
    <cfRule type="expression" dxfId="755" priority="869">
      <formula>IF(RIGHT(TEXT(AM211,"0.#"),1)=".",FALSE,TRUE)</formula>
    </cfRule>
    <cfRule type="expression" dxfId="754" priority="870">
      <formula>IF(RIGHT(TEXT(AM211,"0.#"),1)=".",TRUE,FALSE)</formula>
    </cfRule>
  </conditionalFormatting>
  <conditionalFormatting sqref="AM212">
    <cfRule type="expression" dxfId="753" priority="867">
      <formula>IF(RIGHT(TEXT(AM212,"0.#"),1)=".",FALSE,TRUE)</formula>
    </cfRule>
    <cfRule type="expression" dxfId="752" priority="868">
      <formula>IF(RIGHT(TEXT(AM212,"0.#"),1)=".",TRUE,FALSE)</formula>
    </cfRule>
  </conditionalFormatting>
  <conditionalFormatting sqref="AL368:AO395">
    <cfRule type="expression" dxfId="751" priority="863">
      <formula>IF(AND(AL368&gt;=0, RIGHT(TEXT(AL368,"0.#"),1)&lt;&gt;"."),TRUE,FALSE)</formula>
    </cfRule>
    <cfRule type="expression" dxfId="750" priority="864">
      <formula>IF(AND(AL368&gt;=0, RIGHT(TEXT(AL368,"0.#"),1)="."),TRUE,FALSE)</formula>
    </cfRule>
    <cfRule type="expression" dxfId="749" priority="865">
      <formula>IF(AND(AL368&lt;0, RIGHT(TEXT(AL368,"0.#"),1)&lt;&gt;"."),TRUE,FALSE)</formula>
    </cfRule>
    <cfRule type="expression" dxfId="748" priority="866">
      <formula>IF(AND(AL368&lt;0, RIGHT(TEXT(AL368,"0.#"),1)="."),TRUE,FALSE)</formula>
    </cfRule>
  </conditionalFormatting>
  <conditionalFormatting sqref="AQ210:AQ212">
    <cfRule type="expression" dxfId="747" priority="861">
      <formula>IF(RIGHT(TEXT(AQ210,"0.#"),1)=".",FALSE,TRUE)</formula>
    </cfRule>
    <cfRule type="expression" dxfId="746" priority="862">
      <formula>IF(RIGHT(TEXT(AQ210,"0.#"),1)=".",TRUE,FALSE)</formula>
    </cfRule>
  </conditionalFormatting>
  <conditionalFormatting sqref="AU210:AU212">
    <cfRule type="expression" dxfId="745" priority="859">
      <formula>IF(RIGHT(TEXT(AU210,"0.#"),1)=".",FALSE,TRUE)</formula>
    </cfRule>
    <cfRule type="expression" dxfId="744" priority="860">
      <formula>IF(RIGHT(TEXT(AU210,"0.#"),1)=".",TRUE,FALSE)</formula>
    </cfRule>
  </conditionalFormatting>
  <conditionalFormatting sqref="Y368:Y395">
    <cfRule type="expression" dxfId="743" priority="857">
      <formula>IF(RIGHT(TEXT(Y368,"0.#"),1)=".",FALSE,TRUE)</formula>
    </cfRule>
    <cfRule type="expression" dxfId="742" priority="858">
      <formula>IF(RIGHT(TEXT(Y368,"0.#"),1)=".",TRUE,FALSE)</formula>
    </cfRule>
  </conditionalFormatting>
  <conditionalFormatting sqref="AL631:AO660">
    <cfRule type="expression" dxfId="741" priority="853">
      <formula>IF(AND(AL631&gt;=0, RIGHT(TEXT(AL631,"0.#"),1)&lt;&gt;"."),TRUE,FALSE)</formula>
    </cfRule>
    <cfRule type="expression" dxfId="740" priority="854">
      <formula>IF(AND(AL631&gt;=0, RIGHT(TEXT(AL631,"0.#"),1)="."),TRUE,FALSE)</formula>
    </cfRule>
    <cfRule type="expression" dxfId="739" priority="855">
      <formula>IF(AND(AL631&lt;0, RIGHT(TEXT(AL631,"0.#"),1)&lt;&gt;"."),TRUE,FALSE)</formula>
    </cfRule>
    <cfRule type="expression" dxfId="738" priority="856">
      <formula>IF(AND(AL631&lt;0, RIGHT(TEXT(AL631,"0.#"),1)="."),TRUE,FALSE)</formula>
    </cfRule>
  </conditionalFormatting>
  <conditionalFormatting sqref="Y631:Y660">
    <cfRule type="expression" dxfId="737" priority="851">
      <formula>IF(RIGHT(TEXT(Y631,"0.#"),1)=".",FALSE,TRUE)</formula>
    </cfRule>
    <cfRule type="expression" dxfId="736" priority="852">
      <formula>IF(RIGHT(TEXT(Y631,"0.#"),1)=".",TRUE,FALSE)</formula>
    </cfRule>
  </conditionalFormatting>
  <conditionalFormatting sqref="Y401:Y428">
    <cfRule type="expression" dxfId="735" priority="783">
      <formula>IF(RIGHT(TEXT(Y401,"0.#"),1)=".",FALSE,TRUE)</formula>
    </cfRule>
    <cfRule type="expression" dxfId="734" priority="784">
      <formula>IF(RIGHT(TEXT(Y401,"0.#"),1)=".",TRUE,FALSE)</formula>
    </cfRule>
  </conditionalFormatting>
  <conditionalFormatting sqref="Y434:Y461">
    <cfRule type="expression" dxfId="733" priority="771">
      <formula>IF(RIGHT(TEXT(Y434,"0.#"),1)=".",FALSE,TRUE)</formula>
    </cfRule>
    <cfRule type="expression" dxfId="732" priority="772">
      <formula>IF(RIGHT(TEXT(Y434,"0.#"),1)=".",TRUE,FALSE)</formula>
    </cfRule>
  </conditionalFormatting>
  <conditionalFormatting sqref="Y432:Y433">
    <cfRule type="expression" dxfId="731" priority="765">
      <formula>IF(RIGHT(TEXT(Y432,"0.#"),1)=".",FALSE,TRUE)</formula>
    </cfRule>
    <cfRule type="expression" dxfId="730" priority="766">
      <formula>IF(RIGHT(TEXT(Y432,"0.#"),1)=".",TRUE,FALSE)</formula>
    </cfRule>
  </conditionalFormatting>
  <conditionalFormatting sqref="Y467:Y494">
    <cfRule type="expression" dxfId="729" priority="759">
      <formula>IF(RIGHT(TEXT(Y467,"0.#"),1)=".",FALSE,TRUE)</formula>
    </cfRule>
    <cfRule type="expression" dxfId="728" priority="760">
      <formula>IF(RIGHT(TEXT(Y467,"0.#"),1)=".",TRUE,FALSE)</formula>
    </cfRule>
  </conditionalFormatting>
  <conditionalFormatting sqref="Y465:Y466">
    <cfRule type="expression" dxfId="727" priority="753">
      <formula>IF(RIGHT(TEXT(Y465,"0.#"),1)=".",FALSE,TRUE)</formula>
    </cfRule>
    <cfRule type="expression" dxfId="726" priority="754">
      <formula>IF(RIGHT(TEXT(Y465,"0.#"),1)=".",TRUE,FALSE)</formula>
    </cfRule>
  </conditionalFormatting>
  <conditionalFormatting sqref="Y500:Y527">
    <cfRule type="expression" dxfId="725" priority="747">
      <formula>IF(RIGHT(TEXT(Y500,"0.#"),1)=".",FALSE,TRUE)</formula>
    </cfRule>
    <cfRule type="expression" dxfId="724" priority="748">
      <formula>IF(RIGHT(TEXT(Y500,"0.#"),1)=".",TRUE,FALSE)</formula>
    </cfRule>
  </conditionalFormatting>
  <conditionalFormatting sqref="Y498:Y499">
    <cfRule type="expression" dxfId="723" priority="741">
      <formula>IF(RIGHT(TEXT(Y498,"0.#"),1)=".",FALSE,TRUE)</formula>
    </cfRule>
    <cfRule type="expression" dxfId="722" priority="742">
      <formula>IF(RIGHT(TEXT(Y498,"0.#"),1)=".",TRUE,FALSE)</formula>
    </cfRule>
  </conditionalFormatting>
  <conditionalFormatting sqref="Y533:Y560">
    <cfRule type="expression" dxfId="721" priority="735">
      <formula>IF(RIGHT(TEXT(Y533,"0.#"),1)=".",FALSE,TRUE)</formula>
    </cfRule>
    <cfRule type="expression" dxfId="720" priority="736">
      <formula>IF(RIGHT(TEXT(Y533,"0.#"),1)=".",TRUE,FALSE)</formula>
    </cfRule>
  </conditionalFormatting>
  <conditionalFormatting sqref="W23">
    <cfRule type="expression" dxfId="719" priority="843">
      <formula>IF(RIGHT(TEXT(W23,"0.#"),1)=".",FALSE,TRUE)</formula>
    </cfRule>
    <cfRule type="expression" dxfId="718" priority="844">
      <formula>IF(RIGHT(TEXT(W23,"0.#"),1)=".",TRUE,FALSE)</formula>
    </cfRule>
  </conditionalFormatting>
  <conditionalFormatting sqref="W24:W27">
    <cfRule type="expression" dxfId="717" priority="841">
      <formula>IF(RIGHT(TEXT(W24,"0.#"),1)=".",FALSE,TRUE)</formula>
    </cfRule>
    <cfRule type="expression" dxfId="716" priority="842">
      <formula>IF(RIGHT(TEXT(W24,"0.#"),1)=".",TRUE,FALSE)</formula>
    </cfRule>
  </conditionalFormatting>
  <conditionalFormatting sqref="W28">
    <cfRule type="expression" dxfId="715" priority="839">
      <formula>IF(RIGHT(TEXT(W28,"0.#"),1)=".",FALSE,TRUE)</formula>
    </cfRule>
    <cfRule type="expression" dxfId="714" priority="840">
      <formula>IF(RIGHT(TEXT(W28,"0.#"),1)=".",TRUE,FALSE)</formula>
    </cfRule>
  </conditionalFormatting>
  <conditionalFormatting sqref="P23">
    <cfRule type="expression" dxfId="713" priority="837">
      <formula>IF(RIGHT(TEXT(P23,"0.#"),1)=".",FALSE,TRUE)</formula>
    </cfRule>
    <cfRule type="expression" dxfId="712" priority="838">
      <formula>IF(RIGHT(TEXT(P23,"0.#"),1)=".",TRUE,FALSE)</formula>
    </cfRule>
  </conditionalFormatting>
  <conditionalFormatting sqref="P24:P27">
    <cfRule type="expression" dxfId="711" priority="835">
      <formula>IF(RIGHT(TEXT(P24,"0.#"),1)=".",FALSE,TRUE)</formula>
    </cfRule>
    <cfRule type="expression" dxfId="710" priority="836">
      <formula>IF(RIGHT(TEXT(P24,"0.#"),1)=".",TRUE,FALSE)</formula>
    </cfRule>
  </conditionalFormatting>
  <conditionalFormatting sqref="P28">
    <cfRule type="expression" dxfId="709" priority="833">
      <formula>IF(RIGHT(TEXT(P28,"0.#"),1)=".",FALSE,TRUE)</formula>
    </cfRule>
    <cfRule type="expression" dxfId="708" priority="834">
      <formula>IF(RIGHT(TEXT(P28,"0.#"),1)=".",TRUE,FALSE)</formula>
    </cfRule>
  </conditionalFormatting>
  <conditionalFormatting sqref="AE202">
    <cfRule type="expression" dxfId="707" priority="831">
      <formula>IF(RIGHT(TEXT(AE202,"0.#"),1)=".",FALSE,TRUE)</formula>
    </cfRule>
    <cfRule type="expression" dxfId="706" priority="832">
      <formula>IF(RIGHT(TEXT(AE202,"0.#"),1)=".",TRUE,FALSE)</formula>
    </cfRule>
  </conditionalFormatting>
  <conditionalFormatting sqref="AE203">
    <cfRule type="expression" dxfId="705" priority="829">
      <formula>IF(RIGHT(TEXT(AE203,"0.#"),1)=".",FALSE,TRUE)</formula>
    </cfRule>
    <cfRule type="expression" dxfId="704" priority="830">
      <formula>IF(RIGHT(TEXT(AE203,"0.#"),1)=".",TRUE,FALSE)</formula>
    </cfRule>
  </conditionalFormatting>
  <conditionalFormatting sqref="AE204">
    <cfRule type="expression" dxfId="703" priority="827">
      <formula>IF(RIGHT(TEXT(AE204,"0.#"),1)=".",FALSE,TRUE)</formula>
    </cfRule>
    <cfRule type="expression" dxfId="702" priority="828">
      <formula>IF(RIGHT(TEXT(AE204,"0.#"),1)=".",TRUE,FALSE)</formula>
    </cfRule>
  </conditionalFormatting>
  <conditionalFormatting sqref="AI204">
    <cfRule type="expression" dxfId="701" priority="825">
      <formula>IF(RIGHT(TEXT(AI204,"0.#"),1)=".",FALSE,TRUE)</formula>
    </cfRule>
    <cfRule type="expression" dxfId="700" priority="826">
      <formula>IF(RIGHT(TEXT(AI204,"0.#"),1)=".",TRUE,FALSE)</formula>
    </cfRule>
  </conditionalFormatting>
  <conditionalFormatting sqref="AI203">
    <cfRule type="expression" dxfId="699" priority="823">
      <formula>IF(RIGHT(TEXT(AI203,"0.#"),1)=".",FALSE,TRUE)</formula>
    </cfRule>
    <cfRule type="expression" dxfId="698" priority="824">
      <formula>IF(RIGHT(TEXT(AI203,"0.#"),1)=".",TRUE,FALSE)</formula>
    </cfRule>
  </conditionalFormatting>
  <conditionalFormatting sqref="AI202">
    <cfRule type="expression" dxfId="697" priority="821">
      <formula>IF(RIGHT(TEXT(AI202,"0.#"),1)=".",FALSE,TRUE)</formula>
    </cfRule>
    <cfRule type="expression" dxfId="696" priority="822">
      <formula>IF(RIGHT(TEXT(AI202,"0.#"),1)=".",TRUE,FALSE)</formula>
    </cfRule>
  </conditionalFormatting>
  <conditionalFormatting sqref="AM202">
    <cfRule type="expression" dxfId="695" priority="819">
      <formula>IF(RIGHT(TEXT(AM202,"0.#"),1)=".",FALSE,TRUE)</formula>
    </cfRule>
    <cfRule type="expression" dxfId="694" priority="820">
      <formula>IF(RIGHT(TEXT(AM202,"0.#"),1)=".",TRUE,FALSE)</formula>
    </cfRule>
  </conditionalFormatting>
  <conditionalFormatting sqref="AM203">
    <cfRule type="expression" dxfId="693" priority="817">
      <formula>IF(RIGHT(TEXT(AM203,"0.#"),1)=".",FALSE,TRUE)</formula>
    </cfRule>
    <cfRule type="expression" dxfId="692" priority="818">
      <formula>IF(RIGHT(TEXT(AM203,"0.#"),1)=".",TRUE,FALSE)</formula>
    </cfRule>
  </conditionalFormatting>
  <conditionalFormatting sqref="AM204">
    <cfRule type="expression" dxfId="691" priority="815">
      <formula>IF(RIGHT(TEXT(AM204,"0.#"),1)=".",FALSE,TRUE)</formula>
    </cfRule>
    <cfRule type="expression" dxfId="690" priority="816">
      <formula>IF(RIGHT(TEXT(AM204,"0.#"),1)=".",TRUE,FALSE)</formula>
    </cfRule>
  </conditionalFormatting>
  <conditionalFormatting sqref="AQ202:AQ204">
    <cfRule type="expression" dxfId="689" priority="813">
      <formula>IF(RIGHT(TEXT(AQ202,"0.#"),1)=".",FALSE,TRUE)</formula>
    </cfRule>
    <cfRule type="expression" dxfId="688" priority="814">
      <formula>IF(RIGHT(TEXT(AQ202,"0.#"),1)=".",TRUE,FALSE)</formula>
    </cfRule>
  </conditionalFormatting>
  <conditionalFormatting sqref="AU202:AU204">
    <cfRule type="expression" dxfId="687" priority="811">
      <formula>IF(RIGHT(TEXT(AU202,"0.#"),1)=".",FALSE,TRUE)</formula>
    </cfRule>
    <cfRule type="expression" dxfId="686" priority="812">
      <formula>IF(RIGHT(TEXT(AU202,"0.#"),1)=".",TRUE,FALSE)</formula>
    </cfRule>
  </conditionalFormatting>
  <conditionalFormatting sqref="AE205">
    <cfRule type="expression" dxfId="685" priority="809">
      <formula>IF(RIGHT(TEXT(AE205,"0.#"),1)=".",FALSE,TRUE)</formula>
    </cfRule>
    <cfRule type="expression" dxfId="684" priority="810">
      <formula>IF(RIGHT(TEXT(AE205,"0.#"),1)=".",TRUE,FALSE)</formula>
    </cfRule>
  </conditionalFormatting>
  <conditionalFormatting sqref="AE206">
    <cfRule type="expression" dxfId="683" priority="807">
      <formula>IF(RIGHT(TEXT(AE206,"0.#"),1)=".",FALSE,TRUE)</formula>
    </cfRule>
    <cfRule type="expression" dxfId="682" priority="808">
      <formula>IF(RIGHT(TEXT(AE206,"0.#"),1)=".",TRUE,FALSE)</formula>
    </cfRule>
  </conditionalFormatting>
  <conditionalFormatting sqref="AE207">
    <cfRule type="expression" dxfId="681" priority="805">
      <formula>IF(RIGHT(TEXT(AE207,"0.#"),1)=".",FALSE,TRUE)</formula>
    </cfRule>
    <cfRule type="expression" dxfId="680" priority="806">
      <formula>IF(RIGHT(TEXT(AE207,"0.#"),1)=".",TRUE,FALSE)</formula>
    </cfRule>
  </conditionalFormatting>
  <conditionalFormatting sqref="AI207">
    <cfRule type="expression" dxfId="679" priority="803">
      <formula>IF(RIGHT(TEXT(AI207,"0.#"),1)=".",FALSE,TRUE)</formula>
    </cfRule>
    <cfRule type="expression" dxfId="678" priority="804">
      <formula>IF(RIGHT(TEXT(AI207,"0.#"),1)=".",TRUE,FALSE)</formula>
    </cfRule>
  </conditionalFormatting>
  <conditionalFormatting sqref="AI206">
    <cfRule type="expression" dxfId="677" priority="801">
      <formula>IF(RIGHT(TEXT(AI206,"0.#"),1)=".",FALSE,TRUE)</formula>
    </cfRule>
    <cfRule type="expression" dxfId="676" priority="802">
      <formula>IF(RIGHT(TEXT(AI206,"0.#"),1)=".",TRUE,FALSE)</formula>
    </cfRule>
  </conditionalFormatting>
  <conditionalFormatting sqref="AI205">
    <cfRule type="expression" dxfId="675" priority="799">
      <formula>IF(RIGHT(TEXT(AI205,"0.#"),1)=".",FALSE,TRUE)</formula>
    </cfRule>
    <cfRule type="expression" dxfId="674" priority="800">
      <formula>IF(RIGHT(TEXT(AI205,"0.#"),1)=".",TRUE,FALSE)</formula>
    </cfRule>
  </conditionalFormatting>
  <conditionalFormatting sqref="AM205">
    <cfRule type="expression" dxfId="673" priority="797">
      <formula>IF(RIGHT(TEXT(AM205,"0.#"),1)=".",FALSE,TRUE)</formula>
    </cfRule>
    <cfRule type="expression" dxfId="672" priority="798">
      <formula>IF(RIGHT(TEXT(AM205,"0.#"),1)=".",TRUE,FALSE)</formula>
    </cfRule>
  </conditionalFormatting>
  <conditionalFormatting sqref="AM206">
    <cfRule type="expression" dxfId="671" priority="795">
      <formula>IF(RIGHT(TEXT(AM206,"0.#"),1)=".",FALSE,TRUE)</formula>
    </cfRule>
    <cfRule type="expression" dxfId="670" priority="796">
      <formula>IF(RIGHT(TEXT(AM206,"0.#"),1)=".",TRUE,FALSE)</formula>
    </cfRule>
  </conditionalFormatting>
  <conditionalFormatting sqref="AM207">
    <cfRule type="expression" dxfId="669" priority="793">
      <formula>IF(RIGHT(TEXT(AM207,"0.#"),1)=".",FALSE,TRUE)</formula>
    </cfRule>
    <cfRule type="expression" dxfId="668" priority="794">
      <formula>IF(RIGHT(TEXT(AM207,"0.#"),1)=".",TRUE,FALSE)</formula>
    </cfRule>
  </conditionalFormatting>
  <conditionalFormatting sqref="AQ205:AQ207">
    <cfRule type="expression" dxfId="667" priority="791">
      <formula>IF(RIGHT(TEXT(AQ205,"0.#"),1)=".",FALSE,TRUE)</formula>
    </cfRule>
    <cfRule type="expression" dxfId="666" priority="792">
      <formula>IF(RIGHT(TEXT(AQ205,"0.#"),1)=".",TRUE,FALSE)</formula>
    </cfRule>
  </conditionalFormatting>
  <conditionalFormatting sqref="AU205:AU207">
    <cfRule type="expression" dxfId="665" priority="789">
      <formula>IF(RIGHT(TEXT(AU205,"0.#"),1)=".",FALSE,TRUE)</formula>
    </cfRule>
    <cfRule type="expression" dxfId="664" priority="790">
      <formula>IF(RIGHT(TEXT(AU205,"0.#"),1)=".",TRUE,FALSE)</formula>
    </cfRule>
  </conditionalFormatting>
  <conditionalFormatting sqref="AL401:AO428">
    <cfRule type="expression" dxfId="663" priority="785">
      <formula>IF(AND(AL401&gt;=0, RIGHT(TEXT(AL401,"0.#"),1)&lt;&gt;"."),TRUE,FALSE)</formula>
    </cfRule>
    <cfRule type="expression" dxfId="662" priority="786">
      <formula>IF(AND(AL401&gt;=0, RIGHT(TEXT(AL401,"0.#"),1)="."),TRUE,FALSE)</formula>
    </cfRule>
    <cfRule type="expression" dxfId="661" priority="787">
      <formula>IF(AND(AL401&lt;0, RIGHT(TEXT(AL401,"0.#"),1)&lt;&gt;"."),TRUE,FALSE)</formula>
    </cfRule>
    <cfRule type="expression" dxfId="660" priority="788">
      <formula>IF(AND(AL401&lt;0, RIGHT(TEXT(AL401,"0.#"),1)="."),TRUE,FALSE)</formula>
    </cfRule>
  </conditionalFormatting>
  <conditionalFormatting sqref="AL434:AO461">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5:AO466">
    <cfRule type="expression" dxfId="647" priority="755">
      <formula>IF(AND(AL465&gt;=0, RIGHT(TEXT(AL465,"0.#"),1)&lt;&gt;"."),TRUE,FALSE)</formula>
    </cfRule>
    <cfRule type="expression" dxfId="646" priority="756">
      <formula>IF(AND(AL465&gt;=0, RIGHT(TEXT(AL465,"0.#"),1)="."),TRUE,FALSE)</formula>
    </cfRule>
    <cfRule type="expression" dxfId="645" priority="757">
      <formula>IF(AND(AL465&lt;0, RIGHT(TEXT(AL465,"0.#"),1)&lt;&gt;"."),TRUE,FALSE)</formula>
    </cfRule>
    <cfRule type="expression" dxfId="644" priority="758">
      <formula>IF(AND(AL465&lt;0, RIGHT(TEXT(AL465,"0.#"),1)="."),TRUE,FALSE)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Y311">
    <cfRule type="expression" dxfId="23" priority="23">
      <formula>IF(RIGHT(TEXT(Y311,"0.#"),1)=".",FALSE,TRUE)</formula>
    </cfRule>
    <cfRule type="expression" dxfId="22" priority="24">
      <formula>IF(RIGHT(TEXT(Y311,"0.#"),1)=".",TRUE,FALSE)</formula>
    </cfRule>
  </conditionalFormatting>
  <conditionalFormatting sqref="Y312:Y317 Y310">
    <cfRule type="expression" dxfId="21" priority="21">
      <formula>IF(RIGHT(TEXT(Y310,"0.#"),1)=".",FALSE,TRUE)</formula>
    </cfRule>
    <cfRule type="expression" dxfId="20" priority="22">
      <formula>IF(RIGHT(TEXT(Y310,"0.#"),1)=".",TRUE,FALSE)</formula>
    </cfRule>
  </conditionalFormatting>
  <conditionalFormatting sqref="AU310">
    <cfRule type="expression" dxfId="19" priority="19">
      <formula>IF(RIGHT(TEXT(AU310,"0.#"),1)=".",FALSE,TRUE)</formula>
    </cfRule>
    <cfRule type="expression" dxfId="18" priority="20">
      <formula>IF(RIGHT(TEXT(AU310,"0.#"),1)=".",TRUE,FALSE)</formula>
    </cfRule>
  </conditionalFormatting>
  <conditionalFormatting sqref="AL366:AO367">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Y367">
    <cfRule type="expression" dxfId="13" priority="13">
      <formula>IF(RIGHT(TEXT(Y366,"0.#"),1)=".",FALSE,TRUE)</formula>
    </cfRule>
    <cfRule type="expression" dxfId="12" priority="14">
      <formula>IF(RIGHT(TEXT(Y366,"0.#"),1)=".",TRUE,FALSE)</formula>
    </cfRule>
  </conditionalFormatting>
  <conditionalFormatting sqref="Y399">
    <cfRule type="expression" dxfId="11" priority="7">
      <formula>IF(RIGHT(TEXT(Y399,"0.#"),1)=".",FALSE,TRUE)</formula>
    </cfRule>
    <cfRule type="expression" dxfId="10" priority="8">
      <formula>IF(RIGHT(TEXT(Y399,"0.#"),1)=".",TRUE,FALSE)</formula>
    </cfRule>
  </conditionalFormatting>
  <conditionalFormatting sqref="AL399:AO399">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Y400">
    <cfRule type="expression" dxfId="5" priority="1">
      <formula>IF(RIGHT(TEXT(Y400,"0.#"),1)=".",FALSE,TRUE)</formula>
    </cfRule>
    <cfRule type="expression" dxfId="4" priority="2">
      <formula>IF(RIGHT(TEXT(Y400,"0.#"),1)=".",TRUE,FALSE)</formula>
    </cfRule>
  </conditionalFormatting>
  <conditionalFormatting sqref="AL400:AO400">
    <cfRule type="expression" dxfId="3" priority="3">
      <formula>IF(AND(AL400&gt;=0, RIGHT(TEXT(AL400,"0.#"),1)&lt;&gt;"."),TRUE,FALSE)</formula>
    </cfRule>
    <cfRule type="expression" dxfId="2" priority="4">
      <formula>IF(AND(AL400&gt;=0, RIGHT(TEXT(AL400,"0.#"),1)="."),TRUE,FALSE)</formula>
    </cfRule>
    <cfRule type="expression" dxfId="1" priority="5">
      <formula>IF(AND(AL400&lt;0, RIGHT(TEXT(AL400,"0.#"),1)&lt;&gt;"."),TRUE,FALSE)</formula>
    </cfRule>
    <cfRule type="expression" dxfId="0" priority="6">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t="s">
        <v>632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632</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2">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2">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2">
      <c r="A38" s="13"/>
      <c r="B38" s="13"/>
      <c r="F38" s="13"/>
      <c r="G38" s="19"/>
      <c r="K38" s="13"/>
      <c r="L38" s="13"/>
      <c r="O38" s="13"/>
      <c r="P38" s="13"/>
      <c r="Q38" s="19"/>
      <c r="T38" s="13"/>
      <c r="Y38" s="32" t="s">
        <v>326</v>
      </c>
      <c r="Z38" s="32" t="s">
        <v>454</v>
      </c>
      <c r="AF38" s="30"/>
      <c r="AK38" s="42" t="str">
        <f t="shared" si="7"/>
        <v>k</v>
      </c>
    </row>
    <row r="39" spans="1:37" x14ac:dyDescent="0.2">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2">
      <c r="A40" s="13"/>
      <c r="B40" s="13"/>
      <c r="F40" s="13"/>
      <c r="G40" s="19"/>
      <c r="K40" s="13"/>
      <c r="L40" s="13"/>
      <c r="O40" s="13"/>
      <c r="P40" s="13"/>
      <c r="Q40" s="19"/>
      <c r="T40" s="13"/>
      <c r="U40" s="32"/>
      <c r="Y40" s="32" t="s">
        <v>328</v>
      </c>
      <c r="Z40" s="32" t="s">
        <v>456</v>
      </c>
      <c r="AF40" s="30"/>
      <c r="AK40" s="42" t="str">
        <f t="shared" si="7"/>
        <v>m</v>
      </c>
    </row>
    <row r="41" spans="1:37" x14ac:dyDescent="0.2">
      <c r="A41" s="13"/>
      <c r="B41" s="13"/>
      <c r="F41" s="13"/>
      <c r="G41" s="19"/>
      <c r="K41" s="13"/>
      <c r="L41" s="13"/>
      <c r="O41" s="13"/>
      <c r="P41" s="13"/>
      <c r="Q41" s="19"/>
      <c r="T41" s="13"/>
      <c r="U41" s="32" t="s">
        <v>268</v>
      </c>
      <c r="Y41" s="32" t="s">
        <v>329</v>
      </c>
      <c r="Z41" s="32" t="s">
        <v>457</v>
      </c>
      <c r="AF41" s="30"/>
      <c r="AK41" s="42" t="str">
        <f t="shared" si="7"/>
        <v>n</v>
      </c>
    </row>
    <row r="42" spans="1:37" x14ac:dyDescent="0.2">
      <c r="A42" s="13"/>
      <c r="B42" s="13"/>
      <c r="F42" s="13"/>
      <c r="G42" s="19"/>
      <c r="K42" s="13"/>
      <c r="L42" s="13"/>
      <c r="O42" s="13"/>
      <c r="P42" s="13"/>
      <c r="Q42" s="19"/>
      <c r="T42" s="13"/>
      <c r="U42" s="32" t="s">
        <v>278</v>
      </c>
      <c r="Y42" s="32" t="s">
        <v>330</v>
      </c>
      <c r="Z42" s="32" t="s">
        <v>458</v>
      </c>
      <c r="AF42" s="30"/>
      <c r="AK42" s="42" t="str">
        <f t="shared" si="7"/>
        <v>o</v>
      </c>
    </row>
    <row r="43" spans="1:37" x14ac:dyDescent="0.2">
      <c r="A43" s="13"/>
      <c r="B43" s="13"/>
      <c r="F43" s="13"/>
      <c r="G43" s="19"/>
      <c r="K43" s="13"/>
      <c r="L43" s="13"/>
      <c r="O43" s="13"/>
      <c r="P43" s="13"/>
      <c r="Q43" s="19"/>
      <c r="T43" s="13"/>
      <c r="Y43" s="32" t="s">
        <v>331</v>
      </c>
      <c r="Z43" s="32" t="s">
        <v>459</v>
      </c>
      <c r="AF43" s="30"/>
      <c r="AK43" s="42" t="str">
        <f t="shared" si="7"/>
        <v>p</v>
      </c>
    </row>
    <row r="44" spans="1:37" x14ac:dyDescent="0.2">
      <c r="A44" s="13"/>
      <c r="B44" s="13"/>
      <c r="F44" s="13"/>
      <c r="G44" s="19"/>
      <c r="K44" s="13"/>
      <c r="L44" s="13"/>
      <c r="O44" s="13"/>
      <c r="P44" s="13"/>
      <c r="Q44" s="19"/>
      <c r="T44" s="13"/>
      <c r="Y44" s="32" t="s">
        <v>332</v>
      </c>
      <c r="Z44" s="32" t="s">
        <v>460</v>
      </c>
      <c r="AF44" s="30"/>
      <c r="AK44" s="42" t="str">
        <f t="shared" si="7"/>
        <v>q</v>
      </c>
    </row>
    <row r="45" spans="1:37" x14ac:dyDescent="0.2">
      <c r="A45" s="13"/>
      <c r="B45" s="13"/>
      <c r="F45" s="13"/>
      <c r="G45" s="19"/>
      <c r="K45" s="13"/>
      <c r="L45" s="13"/>
      <c r="O45" s="13"/>
      <c r="P45" s="13"/>
      <c r="Q45" s="19"/>
      <c r="T45" s="13"/>
      <c r="U45" s="29" t="s">
        <v>160</v>
      </c>
      <c r="Y45" s="32" t="s">
        <v>333</v>
      </c>
      <c r="Z45" s="32" t="s">
        <v>461</v>
      </c>
      <c r="AF45" s="30"/>
      <c r="AK45" s="42" t="str">
        <f t="shared" si="7"/>
        <v>r</v>
      </c>
    </row>
    <row r="46" spans="1:37" x14ac:dyDescent="0.2">
      <c r="A46" s="13"/>
      <c r="B46" s="13"/>
      <c r="F46" s="13"/>
      <c r="G46" s="19"/>
      <c r="K46" s="13"/>
      <c r="L46" s="13"/>
      <c r="O46" s="13"/>
      <c r="P46" s="13"/>
      <c r="Q46" s="19"/>
      <c r="T46" s="13"/>
      <c r="U46" s="78" t="s">
        <v>602</v>
      </c>
      <c r="Y46" s="32" t="s">
        <v>334</v>
      </c>
      <c r="Z46" s="32" t="s">
        <v>462</v>
      </c>
      <c r="AF46" s="30"/>
      <c r="AK46" s="42" t="str">
        <f t="shared" si="7"/>
        <v>s</v>
      </c>
    </row>
    <row r="47" spans="1:37" x14ac:dyDescent="0.2">
      <c r="A47" s="13"/>
      <c r="B47" s="13"/>
      <c r="F47" s="13"/>
      <c r="G47" s="19"/>
      <c r="K47" s="13"/>
      <c r="L47" s="13"/>
      <c r="O47" s="13"/>
      <c r="P47" s="13"/>
      <c r="Q47" s="19"/>
      <c r="T47" s="13"/>
      <c r="Y47" s="32" t="s">
        <v>335</v>
      </c>
      <c r="Z47" s="32" t="s">
        <v>463</v>
      </c>
      <c r="AF47" s="30"/>
      <c r="AK47" s="42" t="str">
        <f t="shared" si="7"/>
        <v>t</v>
      </c>
    </row>
    <row r="48" spans="1:37" x14ac:dyDescent="0.2">
      <c r="A48" s="13"/>
      <c r="B48" s="13"/>
      <c r="F48" s="13"/>
      <c r="G48" s="19"/>
      <c r="K48" s="13"/>
      <c r="L48" s="13"/>
      <c r="O48" s="13"/>
      <c r="P48" s="13"/>
      <c r="Q48" s="19"/>
      <c r="T48" s="13"/>
      <c r="U48" s="78">
        <v>2021</v>
      </c>
      <c r="Y48" s="32" t="s">
        <v>336</v>
      </c>
      <c r="Z48" s="32" t="s">
        <v>464</v>
      </c>
      <c r="AF48" s="30"/>
      <c r="AK48" s="42" t="str">
        <f t="shared" si="7"/>
        <v>u</v>
      </c>
    </row>
    <row r="49" spans="1:37" x14ac:dyDescent="0.2">
      <c r="A49" s="13"/>
      <c r="B49" s="13"/>
      <c r="F49" s="13"/>
      <c r="G49" s="19"/>
      <c r="K49" s="13"/>
      <c r="L49" s="13"/>
      <c r="O49" s="13"/>
      <c r="P49" s="13"/>
      <c r="Q49" s="19"/>
      <c r="T49" s="13"/>
      <c r="U49" s="78">
        <v>2022</v>
      </c>
      <c r="Y49" s="32" t="s">
        <v>337</v>
      </c>
      <c r="Z49" s="32" t="s">
        <v>465</v>
      </c>
      <c r="AF49" s="30"/>
      <c r="AK49" s="42" t="str">
        <f t="shared" si="7"/>
        <v>v</v>
      </c>
    </row>
    <row r="50" spans="1:37" x14ac:dyDescent="0.2">
      <c r="A50" s="13"/>
      <c r="B50" s="13"/>
      <c r="F50" s="13"/>
      <c r="G50" s="19"/>
      <c r="K50" s="13"/>
      <c r="L50" s="13"/>
      <c r="O50" s="13"/>
      <c r="P50" s="13"/>
      <c r="Q50" s="19"/>
      <c r="T50" s="13"/>
      <c r="U50" s="78">
        <v>2023</v>
      </c>
      <c r="Y50" s="32" t="s">
        <v>338</v>
      </c>
      <c r="Z50" s="32" t="s">
        <v>466</v>
      </c>
      <c r="AF50" s="30"/>
    </row>
    <row r="51" spans="1:37" x14ac:dyDescent="0.2">
      <c r="A51" s="13"/>
      <c r="B51" s="13"/>
      <c r="F51" s="13"/>
      <c r="G51" s="19"/>
      <c r="K51" s="13"/>
      <c r="L51" s="13"/>
      <c r="O51" s="13"/>
      <c r="P51" s="13"/>
      <c r="Q51" s="19"/>
      <c r="T51" s="13"/>
      <c r="U51" s="78">
        <v>2024</v>
      </c>
      <c r="Y51" s="32" t="s">
        <v>339</v>
      </c>
      <c r="Z51" s="32" t="s">
        <v>467</v>
      </c>
      <c r="AF51" s="30"/>
    </row>
    <row r="52" spans="1:37" x14ac:dyDescent="0.2">
      <c r="A52" s="13"/>
      <c r="B52" s="13"/>
      <c r="F52" s="13"/>
      <c r="G52" s="19"/>
      <c r="K52" s="13"/>
      <c r="L52" s="13"/>
      <c r="O52" s="13"/>
      <c r="P52" s="13"/>
      <c r="Q52" s="19"/>
      <c r="T52" s="13"/>
      <c r="U52" s="78">
        <v>2025</v>
      </c>
      <c r="Y52" s="32" t="s">
        <v>340</v>
      </c>
      <c r="Z52" s="32" t="s">
        <v>468</v>
      </c>
      <c r="AF52" s="30"/>
    </row>
    <row r="53" spans="1:37" x14ac:dyDescent="0.2">
      <c r="A53" s="13"/>
      <c r="B53" s="13"/>
      <c r="F53" s="13"/>
      <c r="G53" s="19"/>
      <c r="K53" s="13"/>
      <c r="L53" s="13"/>
      <c r="O53" s="13"/>
      <c r="P53" s="13"/>
      <c r="Q53" s="19"/>
      <c r="T53" s="13"/>
      <c r="U53" s="78">
        <v>2026</v>
      </c>
      <c r="Y53" s="32" t="s">
        <v>341</v>
      </c>
      <c r="Z53" s="32" t="s">
        <v>469</v>
      </c>
      <c r="AF53" s="30"/>
    </row>
    <row r="54" spans="1:37" x14ac:dyDescent="0.2">
      <c r="A54" s="13"/>
      <c r="B54" s="13"/>
      <c r="F54" s="13"/>
      <c r="G54" s="19"/>
      <c r="K54" s="13"/>
      <c r="L54" s="13"/>
      <c r="O54" s="13"/>
      <c r="P54" s="20"/>
      <c r="Q54" s="19"/>
      <c r="T54" s="13"/>
      <c r="Y54" s="32" t="s">
        <v>342</v>
      </c>
      <c r="Z54" s="32" t="s">
        <v>470</v>
      </c>
      <c r="AF54" s="30"/>
    </row>
    <row r="55" spans="1:37" x14ac:dyDescent="0.2">
      <c r="A55" s="13"/>
      <c r="B55" s="13"/>
      <c r="F55" s="13"/>
      <c r="G55" s="19"/>
      <c r="K55" s="13"/>
      <c r="L55" s="13"/>
      <c r="O55" s="13"/>
      <c r="P55" s="13"/>
      <c r="Q55" s="19"/>
      <c r="T55" s="13"/>
      <c r="Y55" s="32" t="s">
        <v>343</v>
      </c>
      <c r="Z55" s="32" t="s">
        <v>471</v>
      </c>
      <c r="AF55" s="30"/>
    </row>
    <row r="56" spans="1:37" x14ac:dyDescent="0.2">
      <c r="A56" s="13"/>
      <c r="B56" s="13"/>
      <c r="F56" s="13"/>
      <c r="G56" s="19"/>
      <c r="K56" s="13"/>
      <c r="L56" s="13"/>
      <c r="O56" s="13"/>
      <c r="P56" s="13"/>
      <c r="Q56" s="19"/>
      <c r="T56" s="13"/>
      <c r="U56" s="78">
        <v>20</v>
      </c>
      <c r="Y56" s="32" t="s">
        <v>344</v>
      </c>
      <c r="Z56" s="32" t="s">
        <v>472</v>
      </c>
      <c r="AF56" s="30"/>
    </row>
    <row r="57" spans="1:37" x14ac:dyDescent="0.2">
      <c r="A57" s="13"/>
      <c r="B57" s="13"/>
      <c r="F57" s="13"/>
      <c r="G57" s="19"/>
      <c r="K57" s="13"/>
      <c r="L57" s="13"/>
      <c r="O57" s="13"/>
      <c r="P57" s="13"/>
      <c r="Q57" s="19"/>
      <c r="T57" s="13"/>
      <c r="U57" s="32" t="s">
        <v>542</v>
      </c>
      <c r="Y57" s="32" t="s">
        <v>345</v>
      </c>
      <c r="Z57" s="32" t="s">
        <v>473</v>
      </c>
      <c r="AF57" s="30"/>
    </row>
    <row r="58" spans="1:37" x14ac:dyDescent="0.2">
      <c r="A58" s="13"/>
      <c r="B58" s="13"/>
      <c r="F58" s="13"/>
      <c r="G58" s="19"/>
      <c r="K58" s="13"/>
      <c r="L58" s="13"/>
      <c r="O58" s="13"/>
      <c r="P58" s="13"/>
      <c r="Q58" s="19"/>
      <c r="T58" s="13"/>
      <c r="U58" s="32" t="s">
        <v>543</v>
      </c>
      <c r="Y58" s="32" t="s">
        <v>346</v>
      </c>
      <c r="Z58" s="32" t="s">
        <v>474</v>
      </c>
      <c r="AF58" s="30"/>
    </row>
    <row r="59" spans="1:37" x14ac:dyDescent="0.2">
      <c r="A59" s="13"/>
      <c r="B59" s="13"/>
      <c r="F59" s="13"/>
      <c r="G59" s="19"/>
      <c r="K59" s="13"/>
      <c r="L59" s="13"/>
      <c r="O59" s="13"/>
      <c r="P59" s="13"/>
      <c r="Q59" s="19"/>
      <c r="T59" s="13"/>
      <c r="Y59" s="32" t="s">
        <v>347</v>
      </c>
      <c r="Z59" s="32" t="s">
        <v>475</v>
      </c>
      <c r="AF59" s="30"/>
    </row>
    <row r="60" spans="1:37" x14ac:dyDescent="0.2">
      <c r="A60" s="13"/>
      <c r="B60" s="13"/>
      <c r="F60" s="13"/>
      <c r="G60" s="19"/>
      <c r="K60" s="13"/>
      <c r="L60" s="13"/>
      <c r="O60" s="13"/>
      <c r="P60" s="13"/>
      <c r="Q60" s="19"/>
      <c r="T60" s="13"/>
      <c r="Y60" s="32" t="s">
        <v>348</v>
      </c>
      <c r="Z60" s="32" t="s">
        <v>476</v>
      </c>
      <c r="AF60" s="30"/>
    </row>
    <row r="61" spans="1:37" x14ac:dyDescent="0.2">
      <c r="A61" s="13"/>
      <c r="B61" s="13"/>
      <c r="F61" s="13"/>
      <c r="G61" s="19"/>
      <c r="K61" s="13"/>
      <c r="L61" s="13"/>
      <c r="O61" s="13"/>
      <c r="P61" s="13"/>
      <c r="Q61" s="19"/>
      <c r="T61" s="13"/>
      <c r="Y61" s="32" t="s">
        <v>349</v>
      </c>
      <c r="Z61" s="32" t="s">
        <v>477</v>
      </c>
      <c r="AF61" s="30"/>
    </row>
    <row r="62" spans="1:37" x14ac:dyDescent="0.2">
      <c r="A62" s="13"/>
      <c r="B62" s="13"/>
      <c r="F62" s="13"/>
      <c r="G62" s="19"/>
      <c r="K62" s="13"/>
      <c r="L62" s="13"/>
      <c r="O62" s="13"/>
      <c r="P62" s="13"/>
      <c r="Q62" s="19"/>
      <c r="T62" s="13"/>
      <c r="Y62" s="32" t="s">
        <v>350</v>
      </c>
      <c r="Z62" s="32" t="s">
        <v>478</v>
      </c>
      <c r="AF62" s="30"/>
    </row>
    <row r="63" spans="1:37" x14ac:dyDescent="0.2">
      <c r="A63" s="13"/>
      <c r="B63" s="13"/>
      <c r="F63" s="13"/>
      <c r="G63" s="19"/>
      <c r="K63" s="13"/>
      <c r="L63" s="13"/>
      <c r="O63" s="13"/>
      <c r="P63" s="13"/>
      <c r="Q63" s="19"/>
      <c r="T63" s="13"/>
      <c r="Y63" s="32" t="s">
        <v>351</v>
      </c>
      <c r="Z63" s="32" t="s">
        <v>479</v>
      </c>
      <c r="AF63" s="30"/>
    </row>
    <row r="64" spans="1:37" x14ac:dyDescent="0.2">
      <c r="A64" s="13"/>
      <c r="B64" s="13"/>
      <c r="F64" s="13"/>
      <c r="G64" s="19"/>
      <c r="K64" s="13"/>
      <c r="L64" s="13"/>
      <c r="O64" s="13"/>
      <c r="P64" s="13"/>
      <c r="Q64" s="19"/>
      <c r="T64" s="13"/>
      <c r="Y64" s="32" t="s">
        <v>352</v>
      </c>
      <c r="Z64" s="32" t="s">
        <v>480</v>
      </c>
      <c r="AF64" s="30"/>
    </row>
    <row r="65" spans="1:32" x14ac:dyDescent="0.2">
      <c r="A65" s="13"/>
      <c r="B65" s="13"/>
      <c r="F65" s="13"/>
      <c r="G65" s="19"/>
      <c r="K65" s="13"/>
      <c r="L65" s="13"/>
      <c r="O65" s="13"/>
      <c r="P65" s="13"/>
      <c r="Q65" s="19"/>
      <c r="T65" s="13"/>
      <c r="Y65" s="32" t="s">
        <v>353</v>
      </c>
      <c r="Z65" s="32" t="s">
        <v>481</v>
      </c>
      <c r="AF65" s="30"/>
    </row>
    <row r="66" spans="1:32" x14ac:dyDescent="0.2">
      <c r="A66" s="13"/>
      <c r="B66" s="13"/>
      <c r="F66" s="13"/>
      <c r="G66" s="19"/>
      <c r="K66" s="13"/>
      <c r="L66" s="13"/>
      <c r="O66" s="13"/>
      <c r="P66" s="13"/>
      <c r="Q66" s="19"/>
      <c r="T66" s="13"/>
      <c r="Y66" s="32" t="s">
        <v>66</v>
      </c>
      <c r="Z66" s="32" t="s">
        <v>482</v>
      </c>
      <c r="AF66" s="30"/>
    </row>
    <row r="67" spans="1:32" x14ac:dyDescent="0.2">
      <c r="A67" s="13"/>
      <c r="B67" s="13"/>
      <c r="F67" s="13"/>
      <c r="G67" s="19"/>
      <c r="K67" s="13"/>
      <c r="L67" s="13"/>
      <c r="O67" s="13"/>
      <c r="P67" s="13"/>
      <c r="Q67" s="19"/>
      <c r="T67" s="13"/>
      <c r="Y67" s="32" t="s">
        <v>354</v>
      </c>
      <c r="Z67" s="32" t="s">
        <v>483</v>
      </c>
      <c r="AF67" s="30"/>
    </row>
    <row r="68" spans="1:32" x14ac:dyDescent="0.2">
      <c r="A68" s="13"/>
      <c r="B68" s="13"/>
      <c r="F68" s="13"/>
      <c r="G68" s="19"/>
      <c r="K68" s="13"/>
      <c r="L68" s="13"/>
      <c r="O68" s="13"/>
      <c r="P68" s="13"/>
      <c r="Q68" s="19"/>
      <c r="T68" s="13"/>
      <c r="Y68" s="32" t="s">
        <v>355</v>
      </c>
      <c r="Z68" s="32" t="s">
        <v>484</v>
      </c>
      <c r="AF68" s="30"/>
    </row>
    <row r="69" spans="1:32" x14ac:dyDescent="0.2">
      <c r="A69" s="13"/>
      <c r="B69" s="13"/>
      <c r="F69" s="13"/>
      <c r="G69" s="19"/>
      <c r="K69" s="13"/>
      <c r="L69" s="13"/>
      <c r="O69" s="13"/>
      <c r="P69" s="13"/>
      <c r="Q69" s="19"/>
      <c r="T69" s="13"/>
      <c r="Y69" s="32" t="s">
        <v>356</v>
      </c>
      <c r="Z69" s="32" t="s">
        <v>485</v>
      </c>
      <c r="AF69" s="30"/>
    </row>
    <row r="70" spans="1:32" x14ac:dyDescent="0.2">
      <c r="A70" s="13"/>
      <c r="B70" s="13"/>
      <c r="Y70" s="32" t="s">
        <v>357</v>
      </c>
      <c r="Z70" s="32" t="s">
        <v>486</v>
      </c>
    </row>
    <row r="71" spans="1:32" x14ac:dyDescent="0.2">
      <c r="Y71" s="32" t="s">
        <v>358</v>
      </c>
      <c r="Z71" s="32" t="s">
        <v>487</v>
      </c>
    </row>
    <row r="72" spans="1:32" x14ac:dyDescent="0.2">
      <c r="Y72" s="32" t="s">
        <v>359</v>
      </c>
      <c r="Z72" s="32" t="s">
        <v>488</v>
      </c>
    </row>
    <row r="73" spans="1:32" x14ac:dyDescent="0.2">
      <c r="Y73" s="32" t="s">
        <v>360</v>
      </c>
      <c r="Z73" s="32" t="s">
        <v>489</v>
      </c>
    </row>
    <row r="74" spans="1:32" x14ac:dyDescent="0.2">
      <c r="Y74" s="32" t="s">
        <v>361</v>
      </c>
      <c r="Z74" s="32" t="s">
        <v>490</v>
      </c>
    </row>
    <row r="75" spans="1:32" x14ac:dyDescent="0.2">
      <c r="Y75" s="32" t="s">
        <v>362</v>
      </c>
      <c r="Z75" s="32" t="s">
        <v>491</v>
      </c>
    </row>
    <row r="76" spans="1:32" x14ac:dyDescent="0.2">
      <c r="Y76" s="32" t="s">
        <v>363</v>
      </c>
      <c r="Z76" s="32" t="s">
        <v>492</v>
      </c>
    </row>
    <row r="77" spans="1:32" x14ac:dyDescent="0.2">
      <c r="Y77" s="32" t="s">
        <v>364</v>
      </c>
      <c r="Z77" s="32" t="s">
        <v>493</v>
      </c>
    </row>
    <row r="78" spans="1:32" x14ac:dyDescent="0.2">
      <c r="Y78" s="32" t="s">
        <v>365</v>
      </c>
      <c r="Z78" s="32" t="s">
        <v>494</v>
      </c>
    </row>
    <row r="79" spans="1:32" x14ac:dyDescent="0.2">
      <c r="Y79" s="32" t="s">
        <v>366</v>
      </c>
      <c r="Z79" s="32" t="s">
        <v>495</v>
      </c>
    </row>
    <row r="80" spans="1:32" x14ac:dyDescent="0.2">
      <c r="Y80" s="32" t="s">
        <v>367</v>
      </c>
      <c r="Z80" s="32" t="s">
        <v>496</v>
      </c>
    </row>
    <row r="81" spans="25:26" x14ac:dyDescent="0.2">
      <c r="Y81" s="32" t="s">
        <v>368</v>
      </c>
      <c r="Z81" s="32" t="s">
        <v>497</v>
      </c>
    </row>
    <row r="82" spans="25:26" x14ac:dyDescent="0.2">
      <c r="Y82" s="32" t="s">
        <v>369</v>
      </c>
      <c r="Z82" s="32" t="s">
        <v>498</v>
      </c>
    </row>
    <row r="83" spans="25:26" x14ac:dyDescent="0.2">
      <c r="Y83" s="32" t="s">
        <v>370</v>
      </c>
      <c r="Z83" s="32" t="s">
        <v>499</v>
      </c>
    </row>
    <row r="84" spans="25:26" x14ac:dyDescent="0.2">
      <c r="Y84" s="32" t="s">
        <v>371</v>
      </c>
      <c r="Z84" s="32" t="s">
        <v>500</v>
      </c>
    </row>
    <row r="85" spans="25:26" x14ac:dyDescent="0.2">
      <c r="Y85" s="32" t="s">
        <v>372</v>
      </c>
      <c r="Z85" s="32" t="s">
        <v>501</v>
      </c>
    </row>
    <row r="86" spans="25:26" x14ac:dyDescent="0.2">
      <c r="Y86" s="32" t="s">
        <v>373</v>
      </c>
      <c r="Z86" s="32" t="s">
        <v>502</v>
      </c>
    </row>
    <row r="87" spans="25:26" x14ac:dyDescent="0.2">
      <c r="Y87" s="32" t="s">
        <v>374</v>
      </c>
      <c r="Z87" s="32" t="s">
        <v>503</v>
      </c>
    </row>
    <row r="88" spans="25:26" x14ac:dyDescent="0.2">
      <c r="Y88" s="32" t="s">
        <v>375</v>
      </c>
      <c r="Z88" s="32" t="s">
        <v>504</v>
      </c>
    </row>
    <row r="89" spans="25:26" x14ac:dyDescent="0.2">
      <c r="Y89" s="32" t="s">
        <v>376</v>
      </c>
      <c r="Z89" s="32" t="s">
        <v>505</v>
      </c>
    </row>
    <row r="90" spans="25:26" x14ac:dyDescent="0.2">
      <c r="Y90" s="32" t="s">
        <v>377</v>
      </c>
      <c r="Z90" s="32" t="s">
        <v>506</v>
      </c>
    </row>
    <row r="91" spans="25:26" x14ac:dyDescent="0.2">
      <c r="Y91" s="32" t="s">
        <v>378</v>
      </c>
      <c r="Z91" s="32" t="s">
        <v>507</v>
      </c>
    </row>
    <row r="92" spans="25:26" x14ac:dyDescent="0.2">
      <c r="Y92" s="32" t="s">
        <v>379</v>
      </c>
      <c r="Z92" s="32" t="s">
        <v>508</v>
      </c>
    </row>
    <row r="93" spans="25:26" x14ac:dyDescent="0.2">
      <c r="Y93" s="32" t="s">
        <v>380</v>
      </c>
      <c r="Z93" s="32" t="s">
        <v>509</v>
      </c>
    </row>
    <row r="94" spans="25:26" x14ac:dyDescent="0.2">
      <c r="Y94" s="32" t="s">
        <v>381</v>
      </c>
      <c r="Z94" s="32" t="s">
        <v>510</v>
      </c>
    </row>
    <row r="95" spans="25:26" x14ac:dyDescent="0.2">
      <c r="Y95" s="32" t="s">
        <v>382</v>
      </c>
      <c r="Z95" s="32" t="s">
        <v>511</v>
      </c>
    </row>
    <row r="96" spans="25:26" x14ac:dyDescent="0.2">
      <c r="Y96" s="32" t="s">
        <v>286</v>
      </c>
      <c r="Z96" s="32" t="s">
        <v>512</v>
      </c>
    </row>
    <row r="97" spans="25:26" x14ac:dyDescent="0.2">
      <c r="Y97" s="32" t="s">
        <v>383</v>
      </c>
      <c r="Z97" s="32" t="s">
        <v>513</v>
      </c>
    </row>
    <row r="98" spans="25:26" x14ac:dyDescent="0.2">
      <c r="Y98" s="32" t="s">
        <v>384</v>
      </c>
      <c r="Z98" s="32" t="s">
        <v>514</v>
      </c>
    </row>
    <row r="99" spans="25:26" x14ac:dyDescent="0.2">
      <c r="Y99" s="32" t="s">
        <v>414</v>
      </c>
      <c r="Z99" s="32" t="s">
        <v>515</v>
      </c>
    </row>
    <row r="100" spans="25:26" x14ac:dyDescent="0.2">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岸本　基希</cp:lastModifiedBy>
  <cp:lastPrinted>2022-03-22T09:36:04Z</cp:lastPrinted>
  <dcterms:created xsi:type="dcterms:W3CDTF">2012-03-13T00:50:25Z</dcterms:created>
  <dcterms:modified xsi:type="dcterms:W3CDTF">2022-08-17T06:38:20Z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