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１９日\"/>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8" i="11"/>
  <c r="AY117" i="11"/>
  <c r="AY114" i="11"/>
  <c r="AY113" i="11"/>
  <c r="AY112" i="11"/>
  <c r="AY120" i="11" s="1"/>
  <c r="AY99" i="11"/>
  <c r="AY100" i="11" s="1"/>
  <c r="AY98" i="11"/>
  <c r="AY102" i="11"/>
  <c r="AY104" i="11" s="1"/>
  <c r="AY126" i="11" l="1"/>
  <c r="AY101" i="11"/>
  <c r="AY115" i="11"/>
  <c r="AY119" i="11"/>
  <c r="AY123" i="11"/>
  <c r="AY131" i="11"/>
  <c r="AY143" i="11"/>
  <c r="AY138" i="11"/>
  <c r="AY177" i="11"/>
  <c r="AY204" i="11"/>
  <c r="AY212" i="11"/>
  <c r="AY172"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4" i="11"/>
  <c r="AY93" i="11"/>
  <c r="AY95" i="11" s="1"/>
  <c r="AY88" i="11"/>
  <c r="AY91" i="11" s="1"/>
  <c r="AY84" i="11"/>
  <c r="AY80" i="11"/>
  <c r="AY78" i="11"/>
  <c r="AY87" i="11" s="1"/>
  <c r="AY44" i="11"/>
  <c r="AY52" i="11" s="1"/>
  <c r="AY92" i="11" l="1"/>
  <c r="AY81" i="11"/>
  <c r="AY85" i="11"/>
  <c r="AY89" i="11"/>
  <c r="AY97"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<sst xmlns="http://schemas.openxmlformats.org/spreadsheetml/2006/main" count="1365" uniqueCount="694">
  <si>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</si>
  <si>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</si>
  <si>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</si>
  <si>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</si>
  <si>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</si>
  <si>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</si>
  <si>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</si>
  <si>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</si>
  <si>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</si>
  <si>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</si>
  <si>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</si>
  <si>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</si>
  <si>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</si>
  <si>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</si>
  <si>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</si>
  <si>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</si>
  <si>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</si>
  <si>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</si>
  <si>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</si>
  <si>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</si>
  <si>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</si>
  <si>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</si>
  <si>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</si>
  <si>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</si>
  <si>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</si>
  <si>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</si>
  <si>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</si>
  <si>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</si>
  <si>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</si>
  <si>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</si>
  <si>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</si>
  <si>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</si>
  <si>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</si>
  <si>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</si>
  <si>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</si>
  <si>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</si>
  <si>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</si>
  <si>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</si>
  <si>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</si>
  <si>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</si>
  <si>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</si>
  <si>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</si>
  <si>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</si>
  <si>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</si>
  <si>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</si>
  <si>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</si>
  <si>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</si>
  <si>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</si>
  <si>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</si>
  <si>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</si>
  <si>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</si>
  <si>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</si>
  <si>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</si>
  <si>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</si>
  <si>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</si>
  <si>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</si>
  <si>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</si>
  <si>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</si>
  <si>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</si>
  <si>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</si>
  <si>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</si>
  <si>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</si>
  <si>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</si>
  <si>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</si>
  <si>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</si>
  <si>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</si>
  <si>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</si>
  <si>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</si>
  <si>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</si>
  <si>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</si>
  <si>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</si>
  <si>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</si>
  <si>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</si>
  <si>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</si>
  <si>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</si>
  <si>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</si>
  <si>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</si>
  <si>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</si>
  <si>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</si>
  <si>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</si>
  <si>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</si>
  <si>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</si>
  <si>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</si>
  <si>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</si>
  <si>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</si>
  <si>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</si>
  <si>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</si>
  <si>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</si>
  <si>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</si>
  <si>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</si>
  <si>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</si>
  <si>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</si>
  <si>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</si>
  <si>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</si>
  <si>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</si>
  <si>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</si>
  <si>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</si>
  <si>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</si>
  <si>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</si>
  <si>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</si>
  <si>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</si>
  <si>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</si>
  <si>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</si>
  <si>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</si>
  <si>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</si>
  <si>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</si>
  <si>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</si>
  <si>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</si>
  <si>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</si>
  <si>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</si>
  <si>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</si>
  <si>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</si>
  <si>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</si>
  <si>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</si>
  <si>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</si>
  <si>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</si>
  <si>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</si>
  <si>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</si>
  <si>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</si>
  <si>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</si>
  <si>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</si>
  <si>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</si>
  <si>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</si>
  <si>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</si>
  <si>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</si>
  <si>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</si>
  <si>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</si>
  <si>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</si>
  <si>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</si>
  <si>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</si>
  <si>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</si>
  <si>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</si>
  <si>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</si>
  <si>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</si>
  <si>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</si>
  <si>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</si>
  <si>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</si>
  <si>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</si>
  <si>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</si>
  <si>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</si>
  <si>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</si>
  <si>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</si>
  <si>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</si>
  <si>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</si>
  <si>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</si>
  <si>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</si>
  <si>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</si>
  <si>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</si>
  <si>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</si>
  <si>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</si>
  <si>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</si>
  <si>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</si>
  <si>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</si>
  <si>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</si>
  <si>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</si>
  <si>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</si>
  <si>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</si>
  <si>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</si>
  <si>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</si>
  <si>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</si>
  <si>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</si>
  <si>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</si>
  <si>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</si>
  <si>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</si>
  <si>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</si>
  <si>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</si>
  <si>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</si>
  <si>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</si>
  <si>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</si>
  <si>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</si>
  <si>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</si>
  <si>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</si>
  <si>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</si>
  <si>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</si>
  <si>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</si>
  <si>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</si>
  <si>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</si>
  <si>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</si>
  <si>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</si>
  <si>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</si>
  <si>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</si>
  <si>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</si>
  <si>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</si>
  <si>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</si>
  <si>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</si>
  <si>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</si>
  <si>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</si>
  <si>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</si>
  <si>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</si>
  <si>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</si>
  <si>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</si>
  <si>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</si>
  <si>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</si>
  <si>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</si>
  <si>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</si>
  <si>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</si>
  <si>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</si>
  <si>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</si>
  <si>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</si>
  <si>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</si>
  <si>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</si>
  <si>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</si>
  <si>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</si>
  <si>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</si>
  <si>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</si>
  <si>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</si>
  <si>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</si>
  <si>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</si>
  <si>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</si>
  <si>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</si>
  <si>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</si>
  <si>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</si>
  <si>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</si>
  <si>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</si>
  <si>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</si>
  <si>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</si>
  <si>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</si>
  <si>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</si>
  <si>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</si>
  <si>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</si>
  <si>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</si>
  <si>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</si>
  <si>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</si>
  <si>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</si>
  <si>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</si>
  <si>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</si>
  <si>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</si>
  <si>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</si>
  <si>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</si>
  <si>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</si>
  <si>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</si>
  <si>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</si>
  <si>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</si>
  <si>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</si>
  <si>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</si>
  <si>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</si>
  <si>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</si>
  <si>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</si>
  <si>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</si>
  <si>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</si>
  <si>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</si>
  <si>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</si>
  <si>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</si>
  <si>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</si>
  <si>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</si>
  <si>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</si>
  <si>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</si>
  <si>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</si>
  <si>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</si>
  <si>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</si>
  <si>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</si>
  <si>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</si>
  <si>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</si>
  <si>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</si>
  <si>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</si>
  <si>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</si>
  <si>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</si>
  <si>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</si>
  <si>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</si>
  <si>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</si>
  <si>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</si>
  <si>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</si>
  <si>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</si>
  <si>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</si>
  <si>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</si>
  <si>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</si>
  <si>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</si>
  <si>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</si>
  <si>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</si>
  <si>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</si>
  <si>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</si>
  <si>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</si>
  <si>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</si>
  <si>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</si>
  <si>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</si>
  <si>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</si>
  <si>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</si>
  <si>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</si>
  <si>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</si>
  <si>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</si>
  <si>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</si>
  <si>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</si>
  <si>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</si>
  <si>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</si>
  <si>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</si>
  <si>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</si>
  <si>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</si>
  <si>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</si>
  <si>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</si>
  <si>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</si>
  <si>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</si>
  <si>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</si>
  <si>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</si>
  <si>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</si>
  <si>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</si>
  <si>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</si>
  <si>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</si>
  <si>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</si>
  <si>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</si>
  <si>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</si>
  <si>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</si>
  <si>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</si>
  <si>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</si>
  <si>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</si>
  <si>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</si>
  <si>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</si>
  <si>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</si>
  <si>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</si>
  <si>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</si>
  <si>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</si>
  <si>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</si>
  <si>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</si>
  <si>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</si>
  <si>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</si>
  <si>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</si>
  <si>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</si>
  <si>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</si>
  <si>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</si>
  <si>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</si>
  <si>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</si>
  <si>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</si>
  <si>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</si>
  <si>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</si>
  <si>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</si>
  <si>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</si>
  <si>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</si>
  <si>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</si>
  <si>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</si>
  <si>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</si>
  <si>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</si>
  <si>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</si>
  <si>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</si>
  <si>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</si>
  <si>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</si>
  <si>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</si>
  <si>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</si>
  <si>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</si>
  <si>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</si>
  <si>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</si>
  <si>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</si>
  <si>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</si>
  <si>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</si>
  <si>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</si>
  <si>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</si>
  <si>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</si>
  <si>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</si>
  <si>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</si>
  <si>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</si>
  <si>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</si>
  <si>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</si>
  <si>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</si>
  <si>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</si>
  <si>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</si>
  <si>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</si>
  <si>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</si>
  <si>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</si>
  <si>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</si>
  <si>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</si>
  <si>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</si>
  <si>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</si>
  <si>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</si>
  <si>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</si>
  <si>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</si>
  <si>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</si>
  <si>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</si>
  <si>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</si>
  <si>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</si>
  <si>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</si>
  <si>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</si>
  <si>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</si>
  <si>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</si>
  <si>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</si>
  <si>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</si>
  <si>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</si>
  <si>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</si>
  <si>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</si>
  <si>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</si>
  <si>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</si>
  <si>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</si>
  <si>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</si>
  <si>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</si>
  <si>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</si>
  <si>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</si>
  <si>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</si>
  <si>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</si>
  <si>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</si>
  <si>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</si>
  <si>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</si>
  <si>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</si>
  <si>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</si>
  <si>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</si>
  <si>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</si>
  <si>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</si>
  <si>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</si>
  <si>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</si>
  <si>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</si>
  <si>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</si>
  <si>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</si>
  <si>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</si>
  <si>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</si>
  <si>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</si>
  <si>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</si>
  <si>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</si>
  <si>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</si>
  <si>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</si>
  <si>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</si>
  <si>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</si>
  <si>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</si>
  <si>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</si>
  <si>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</si>
  <si>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</si>
  <si>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</si>
  <si>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</si>
  <si>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</si>
  <si>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</si>
  <si>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</si>
  <si>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</si>
  <si>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</si>
  <si>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</si>
  <si>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</si>
  <si>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</si>
  <si>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</si>
  <si>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</si>
  <si>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</si>
  <si>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</si>
  <si>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</si>
  <si>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</si>
  <si>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</si>
  <si>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</si>
  <si>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</si>
  <si>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</si>
  <si>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</si>
  <si>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</si>
  <si>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</si>
  <si>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</si>
  <si>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</si>
  <si>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</si>
  <si>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</si>
  <si>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</si>
  <si>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</si>
  <si>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</si>
  <si>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</si>
  <si>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</si>
  <si>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</si>
  <si>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</si>
  <si>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</si>
  <si>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</si>
  <si>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</si>
  <si>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</si>
  <si>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</si>
  <si>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</si>
  <si>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</si>
  <si>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</si>
  <si>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</si>
  <si>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</si>
  <si>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</si>
  <si>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</si>
  <si>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</si>
  <si>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</si>
  <si>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</si>
  <si>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</si>
  <si>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</si>
  <si>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</si>
  <si>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</si>
  <si>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</si>
  <si>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</si>
  <si>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</si>
  <si>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</si>
  <si>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</si>
  <si>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</si>
  <si>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</si>
  <si>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</si>
  <si>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</si>
  <si>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</si>
  <si>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</si>
  <si>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</si>
  <si>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</si>
  <si>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</si>
  <si>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</si>
  <si>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</si>
  <si>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</si>
  <si>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</si>
  <si>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</si>
  <si>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</si>
  <si>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</si>
  <si>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</si>
  <si>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</si>
  <si>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</si>
  <si>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</si>
  <si>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</si>
  <si>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</si>
  <si>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</si>
  <si>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</si>
  <si>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</si>
  <si>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</si>
  <si>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</si>
  <si>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</si>
  <si>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</si>
  <si>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</si>
  <si>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</si>
  <si>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</si>
  <si>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</si>
  <si>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</si>
  <si>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</si>
  <si>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</si>
  <si>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</si>
  <si>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</si>
  <si>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</si>
  <si>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</si>
  <si>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</si>
  <si>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</si>
  <si>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</si>
  <si>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</si>
  <si>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</si>
  <si>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</si>
  <si>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</si>
  <si>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</si>
  <si>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</si>
  <si>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</si>
  <si>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</si>
  <si>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</si>
  <si>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</si>
  <si>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</si>
  <si>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</si>
  <si>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</si>
  <si>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</si>
  <si>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</si>
  <si>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</si>
  <si>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</si>
  <si>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</si>
  <si>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</si>
  <si>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</si>
  <si>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</si>
  <si>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</si>
  <si>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</si>
  <si>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</si>
  <si>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</si>
  <si>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</si>
  <si>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</si>
  <si>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</si>
  <si>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</si>
  <si>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</si>
  <si>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</si>
  <si>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</si>
  <si>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</si>
  <si>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</si>
  <si>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</si>
  <si>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</si>
  <si>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</si>
  <si>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</si>
  <si>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</si>
  <si>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</si>
  <si>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</si>
  <si>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</si>
  <si>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</si>
  <si>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</si>
  <si>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</si>
  <si>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</si>
  <si>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</si>
  <si>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</si>
  <si>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</si>
  <si>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</si>
  <si>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</si>
  <si>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</si>
  <si>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</si>
  <si>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</si>
  <si>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</si>
  <si>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</si>
  <si>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</si>
  <si>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</si>
  <si>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</si>
  <si>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</si>
  <si>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</si>
  <si>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</si>
  <si>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</si>
  <si>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</si>
  <si>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</si>
  <si>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</si>
  <si>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</si>
  <si>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</si>
  <si>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</si>
  <si>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</si>
  <si>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</si>
  <si>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</si>
  <si>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</si>
  <si>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</si>
  <si>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</si>
  <si>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</si>
  <si>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</si>
  <si>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</si>
  <si>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</si>
  <si>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</si>
  <si>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</si>
  <si>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</si>
  <si>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</si>
  <si>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</si>
  <si>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</si>
  <si>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</si>
  <si>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</si>
  <si>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</si>
  <si>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</si>
  <si>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</si>
  <si>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</si>
  <si>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</si>
  <si>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</si>
  <si>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</si>
  <si>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</si>
  <si>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</si>
  <si>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</si>
  <si>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原爆被爆者対策費</t>
  </si>
  <si>
    <t>健康局</t>
  </si>
  <si>
    <t>昭和61年度</t>
  </si>
  <si>
    <t>終了予定なし</t>
  </si>
  <si>
    <t>総務課指導調査室</t>
  </si>
  <si>
    <t>-</t>
  </si>
  <si>
    <t xml:space="preserve">当経費は広島市及び長崎市に投下された原子爆弾による死没者の尊い犠牲を銘記し、かつ、恒久の平和を祈念するため、原子爆弾の惨禍に関する国民の理解を深め、その体験の後代の国民への継承を図り、及び原子爆弾による死没者に対する追悼の意を表す事業等の行政事務に必要な経費を支出することを目的とする。
</t>
  </si>
  <si>
    <t>原爆被爆者対策関係の行政事務経費
・原爆訴訟関係費
・在外被爆者対策費
・戦没者追悼式参列費
・原爆死没者追悼平和記念館運営企画検討会費
・原子爆弾被爆者実態調査（１０年周期調査、前回調査は平成27～28年に実施）</t>
  </si>
  <si>
    <t>庁費</t>
  </si>
  <si>
    <t>職員旅費</t>
  </si>
  <si>
    <t>諸謝金</t>
  </si>
  <si>
    <t>戦没者追悼式参列旅費</t>
  </si>
  <si>
    <t>委員等旅費</t>
  </si>
  <si>
    <t>件</t>
  </si>
  <si>
    <t>指導調査室調べ</t>
  </si>
  <si>
    <t>回</t>
  </si>
  <si>
    <t>円</t>
  </si>
  <si>
    <t>X / Y</t>
    <phoneticPr fontId="5"/>
  </si>
  <si>
    <t>26/136,682</t>
  </si>
  <si>
    <t>24/127,755</t>
  </si>
  <si>
    <t>／　</t>
    <phoneticPr fontId="5"/>
  </si>
  <si>
    <t>168</t>
  </si>
  <si>
    <t>140</t>
  </si>
  <si>
    <t>165</t>
  </si>
  <si>
    <t>177</t>
  </si>
  <si>
    <t>186</t>
  </si>
  <si>
    <t>189</t>
  </si>
  <si>
    <t>200</t>
  </si>
  <si>
    <t>○</t>
  </si>
  <si>
    <t>総務課指導調査室
比嘉　敏充</t>
    <phoneticPr fontId="5"/>
  </si>
  <si>
    <t>厚労</t>
    <rPh sb="0" eb="2">
      <t>コウロウ</t>
    </rPh>
    <phoneticPr fontId="5"/>
  </si>
  <si>
    <t>原爆症認定審査について、速やかに行うよう、前年同程度を目標に事務を行う。</t>
    <phoneticPr fontId="5"/>
  </si>
  <si>
    <t>医療分科会等の開催</t>
    <phoneticPr fontId="5"/>
  </si>
  <si>
    <t>原爆被爆者にかかる原爆症認定審査を実施するため、医療分科会を開催等する。</t>
    <rPh sb="0" eb="2">
      <t>ゲンバク</t>
    </rPh>
    <rPh sb="2" eb="5">
      <t>ヒバクシャ</t>
    </rPh>
    <rPh sb="17" eb="19">
      <t>ジッシ</t>
    </rPh>
    <rPh sb="32" eb="33">
      <t>トウ</t>
    </rPh>
    <phoneticPr fontId="5"/>
  </si>
  <si>
    <t>原爆被爆者にかかる原爆症認定の審査。</t>
    <rPh sb="12" eb="14">
      <t>ニンテイ</t>
    </rPh>
    <phoneticPr fontId="5"/>
  </si>
  <si>
    <t>-</t>
    <phoneticPr fontId="5"/>
  </si>
  <si>
    <t>p2</t>
    <phoneticPr fontId="5"/>
  </si>
  <si>
    <t>Ⅰ-5 感染症など健康を脅かす疾病を予防・防止するとともに、感染者等に必要な医療等を確保すること</t>
  </si>
  <si>
    <t>Ⅰ-5-4 原子爆弾被爆者等を援護すること</t>
    <phoneticPr fontId="5"/>
  </si>
  <si>
    <t>無</t>
  </si>
  <si>
    <t>‐</t>
  </si>
  <si>
    <t>原子爆弾被爆者に対する援護に関する法律に基づく国の被爆者援護に必要な経費であり、国費を投入すべき事業である。</t>
    <rPh sb="0" eb="2">
      <t>ゲンシ</t>
    </rPh>
    <rPh sb="2" eb="4">
      <t>バクダン</t>
    </rPh>
    <rPh sb="4" eb="7">
      <t>ヒバクシャ</t>
    </rPh>
    <rPh sb="8" eb="9">
      <t>タイ</t>
    </rPh>
    <rPh sb="11" eb="13">
      <t>エンゴ</t>
    </rPh>
    <rPh sb="14" eb="15">
      <t>カン</t>
    </rPh>
    <rPh sb="17" eb="19">
      <t>ホウリツ</t>
    </rPh>
    <rPh sb="20" eb="21">
      <t>モト</t>
    </rPh>
    <rPh sb="23" eb="24">
      <t>クニ</t>
    </rPh>
    <rPh sb="25" eb="28">
      <t>ヒバクシャ</t>
    </rPh>
    <rPh sb="28" eb="30">
      <t>エンゴ</t>
    </rPh>
    <rPh sb="31" eb="33">
      <t>ヒツヨウ</t>
    </rPh>
    <rPh sb="34" eb="36">
      <t>ケイヒ</t>
    </rPh>
    <rPh sb="40" eb="42">
      <t>コクヒ</t>
    </rPh>
    <rPh sb="43" eb="45">
      <t>トウニュウ</t>
    </rPh>
    <rPh sb="48" eb="50">
      <t>ジギョウ</t>
    </rPh>
    <phoneticPr fontId="5"/>
  </si>
  <si>
    <t>国が実施する原爆被爆者対策の業務に必要な経費である。</t>
    <rPh sb="0" eb="1">
      <t>クニ</t>
    </rPh>
    <rPh sb="2" eb="4">
      <t>ジッシ</t>
    </rPh>
    <rPh sb="6" eb="8">
      <t>ゲンバク</t>
    </rPh>
    <rPh sb="8" eb="11">
      <t>ヒバクシャ</t>
    </rPh>
    <rPh sb="11" eb="13">
      <t>タイサク</t>
    </rPh>
    <rPh sb="14" eb="16">
      <t>ギョウム</t>
    </rPh>
    <rPh sb="17" eb="19">
      <t>ヒツヨウ</t>
    </rPh>
    <rPh sb="20" eb="22">
      <t>ケイヒ</t>
    </rPh>
    <phoneticPr fontId="5"/>
  </si>
  <si>
    <t>原爆被爆者に対する援護施策を円滑に遂行するための行政事務経費であり、優先度の高い経費である。</t>
    <rPh sb="0" eb="2">
      <t>ゲンバク</t>
    </rPh>
    <rPh sb="2" eb="5">
      <t>ヒバクシャ</t>
    </rPh>
    <rPh sb="6" eb="7">
      <t>タイ</t>
    </rPh>
    <rPh sb="9" eb="11">
      <t>エンゴ</t>
    </rPh>
    <rPh sb="11" eb="13">
      <t>シサク</t>
    </rPh>
    <rPh sb="14" eb="16">
      <t>エンカツ</t>
    </rPh>
    <rPh sb="17" eb="19">
      <t>スイコウ</t>
    </rPh>
    <rPh sb="24" eb="26">
      <t>ギョウセイ</t>
    </rPh>
    <rPh sb="26" eb="28">
      <t>ジム</t>
    </rPh>
    <rPh sb="28" eb="30">
      <t>ケイヒ</t>
    </rPh>
    <rPh sb="34" eb="37">
      <t>ユウセンド</t>
    </rPh>
    <rPh sb="38" eb="39">
      <t>タカ</t>
    </rPh>
    <rPh sb="40" eb="42">
      <t>ケイヒ</t>
    </rPh>
    <phoneticPr fontId="5"/>
  </si>
  <si>
    <t>少額随意契約を行っている。</t>
    <rPh sb="0" eb="2">
      <t>ショウガク</t>
    </rPh>
    <rPh sb="2" eb="4">
      <t>ズイイ</t>
    </rPh>
    <rPh sb="4" eb="6">
      <t>ケイヤク</t>
    </rPh>
    <rPh sb="7" eb="8">
      <t>オコナ</t>
    </rPh>
    <phoneticPr fontId="5"/>
  </si>
  <si>
    <t>被爆者援護対策の業務に必要な謝金、旅費、賃金などは統一的な基準に基づき支出されており、コスト水準は妥当である。</t>
    <rPh sb="0" eb="3">
      <t>ヒバクシャ</t>
    </rPh>
    <rPh sb="3" eb="5">
      <t>エンゴ</t>
    </rPh>
    <rPh sb="5" eb="7">
      <t>タイサク</t>
    </rPh>
    <rPh sb="8" eb="10">
      <t>ギョウム</t>
    </rPh>
    <rPh sb="11" eb="13">
      <t>ヒツヨウ</t>
    </rPh>
    <rPh sb="14" eb="16">
      <t>シャキン</t>
    </rPh>
    <rPh sb="17" eb="19">
      <t>リョヒ</t>
    </rPh>
    <rPh sb="20" eb="22">
      <t>チンギン</t>
    </rPh>
    <rPh sb="25" eb="28">
      <t>トウイツテキ</t>
    </rPh>
    <rPh sb="29" eb="31">
      <t>キジュン</t>
    </rPh>
    <rPh sb="32" eb="33">
      <t>モト</t>
    </rPh>
    <rPh sb="35" eb="37">
      <t>シシュツ</t>
    </rPh>
    <rPh sb="46" eb="48">
      <t>スイジュン</t>
    </rPh>
    <rPh sb="49" eb="51">
      <t>ダトウ</t>
    </rPh>
    <phoneticPr fontId="5"/>
  </si>
  <si>
    <t>国が実施する原爆被爆者対策の業務に必要な経費に限定されている。</t>
    <rPh sb="0" eb="1">
      <t>クニ</t>
    </rPh>
    <rPh sb="2" eb="4">
      <t>ジッシ</t>
    </rPh>
    <rPh sb="6" eb="8">
      <t>ゲンバク</t>
    </rPh>
    <rPh sb="8" eb="11">
      <t>ヒバクシャ</t>
    </rPh>
    <rPh sb="11" eb="13">
      <t>タイサク</t>
    </rPh>
    <rPh sb="14" eb="16">
      <t>ギョウム</t>
    </rPh>
    <rPh sb="17" eb="19">
      <t>ヒツヨウ</t>
    </rPh>
    <rPh sb="20" eb="22">
      <t>ケイヒ</t>
    </rPh>
    <rPh sb="23" eb="25">
      <t>ゲンテイ</t>
    </rPh>
    <phoneticPr fontId="5"/>
  </si>
  <si>
    <t>高齢化の進展に伴う被爆者数の減によるものであり、妥当である。</t>
    <rPh sb="0" eb="3">
      <t>コウレイカ</t>
    </rPh>
    <phoneticPr fontId="5"/>
  </si>
  <si>
    <t>成果実績は成果目標に見合ったものとなっている。</t>
    <rPh sb="0" eb="2">
      <t>セイカ</t>
    </rPh>
    <rPh sb="2" eb="4">
      <t>ジッセキ</t>
    </rPh>
    <rPh sb="5" eb="7">
      <t>セイカ</t>
    </rPh>
    <rPh sb="7" eb="9">
      <t>モクヒョウ</t>
    </rPh>
    <rPh sb="10" eb="12">
      <t>ミア</t>
    </rPh>
    <phoneticPr fontId="5"/>
  </si>
  <si>
    <t>概ね目標に見合ったものとなっている。</t>
    <rPh sb="0" eb="1">
      <t>オオム</t>
    </rPh>
    <phoneticPr fontId="5"/>
  </si>
  <si>
    <t>引き続き執行状況を勘案し、原爆被爆者の援護対策に必要な予算の確保に努める。</t>
  </si>
  <si>
    <t>令和３年度においては、被爆者数の減少を勘案しつつ、訴訟等に対応するための予算を適正に確保した。成果実績については、例年8割以上の達成率を維持しており、被爆者の健康の保持及び増進に資することができている。</t>
    <rPh sb="0" eb="2">
      <t>レイワ</t>
    </rPh>
    <rPh sb="3" eb="5">
      <t>ネンド</t>
    </rPh>
    <rPh sb="11" eb="14">
      <t>ヒバクシャ</t>
    </rPh>
    <rPh sb="14" eb="15">
      <t>スウ</t>
    </rPh>
    <rPh sb="16" eb="18">
      <t>ゲンショウ</t>
    </rPh>
    <rPh sb="19" eb="21">
      <t>カンアン</t>
    </rPh>
    <rPh sb="25" eb="27">
      <t>ソショウ</t>
    </rPh>
    <rPh sb="27" eb="28">
      <t>トウ</t>
    </rPh>
    <rPh sb="29" eb="31">
      <t>タイオウ</t>
    </rPh>
    <rPh sb="36" eb="38">
      <t>ヨサン</t>
    </rPh>
    <rPh sb="39" eb="41">
      <t>テキセイ</t>
    </rPh>
    <rPh sb="42" eb="44">
      <t>カクホ</t>
    </rPh>
    <rPh sb="47" eb="49">
      <t>セイカ</t>
    </rPh>
    <rPh sb="49" eb="51">
      <t>ジッセキ</t>
    </rPh>
    <rPh sb="57" eb="59">
      <t>レイネン</t>
    </rPh>
    <rPh sb="60" eb="61">
      <t>ワリ</t>
    </rPh>
    <rPh sb="61" eb="63">
      <t>イジョウ</t>
    </rPh>
    <rPh sb="64" eb="67">
      <t>タッセイリツ</t>
    </rPh>
    <rPh sb="68" eb="70">
      <t>イジ</t>
    </rPh>
    <rPh sb="75" eb="78">
      <t>ヒバクシャ</t>
    </rPh>
    <rPh sb="79" eb="81">
      <t>ケンコウ</t>
    </rPh>
    <rPh sb="82" eb="84">
      <t>ホジ</t>
    </rPh>
    <rPh sb="84" eb="85">
      <t>オヨ</t>
    </rPh>
    <rPh sb="86" eb="88">
      <t>ゾウシン</t>
    </rPh>
    <rPh sb="89" eb="90">
      <t>シ</t>
    </rPh>
    <phoneticPr fontId="5"/>
  </si>
  <si>
    <t>厚労</t>
    <rPh sb="0" eb="2">
      <t>コウロウ</t>
    </rPh>
    <phoneticPr fontId="5"/>
  </si>
  <si>
    <t>－</t>
    <phoneticPr fontId="5"/>
  </si>
  <si>
    <t>事務補佐員A</t>
    <rPh sb="0" eb="2">
      <t>ジム</t>
    </rPh>
    <rPh sb="2" eb="5">
      <t>ホサイン</t>
    </rPh>
    <phoneticPr fontId="5"/>
  </si>
  <si>
    <t>株式会社阪急阪神ビジネストラベル</t>
  </si>
  <si>
    <t>株式会社太陽美術</t>
  </si>
  <si>
    <t>賃金</t>
  </si>
  <si>
    <t>旅費委託業務（職員旅費）</t>
  </si>
  <si>
    <t>書籍購入</t>
    <rPh sb="0" eb="2">
      <t>ショセキ</t>
    </rPh>
    <rPh sb="2" eb="4">
      <t>コウニュウ</t>
    </rPh>
    <phoneticPr fontId="5"/>
  </si>
  <si>
    <t>資料印刷</t>
    <rPh sb="0" eb="2">
      <t>シリョウ</t>
    </rPh>
    <rPh sb="2" eb="4">
      <t>インサツ</t>
    </rPh>
    <phoneticPr fontId="5"/>
  </si>
  <si>
    <t>会場借料</t>
    <rPh sb="0" eb="2">
      <t>カイジョウ</t>
    </rPh>
    <rPh sb="2" eb="4">
      <t>シャクリョウ</t>
    </rPh>
    <phoneticPr fontId="5"/>
  </si>
  <si>
    <t>事務補佐員の月給に対する保険料</t>
    <rPh sb="9" eb="10">
      <t>タイ</t>
    </rPh>
    <rPh sb="12" eb="15">
      <t>ホケンリョウ</t>
    </rPh>
    <phoneticPr fontId="5"/>
  </si>
  <si>
    <t>株式会社インターブックス</t>
    <phoneticPr fontId="5"/>
  </si>
  <si>
    <t>株式会社紀伊國屋書店</t>
    <phoneticPr fontId="5"/>
  </si>
  <si>
    <t>ＫＬＤｉｓｃｏｖｅｒｙ　Ｏｎｔｒａｃｋ株式会社</t>
    <phoneticPr fontId="5"/>
  </si>
  <si>
    <t>職員A</t>
    <rPh sb="0" eb="2">
      <t>ショクイン</t>
    </rPh>
    <phoneticPr fontId="5"/>
  </si>
  <si>
    <t>個人Ａ</t>
    <rPh sb="0" eb="2">
      <t>コジン</t>
    </rPh>
    <phoneticPr fontId="5"/>
  </si>
  <si>
    <t>出張旅費等</t>
    <phoneticPr fontId="5"/>
  </si>
  <si>
    <t>諸謝金</t>
    <rPh sb="0" eb="1">
      <t>ショ</t>
    </rPh>
    <rPh sb="1" eb="3">
      <t>シャキン</t>
    </rPh>
    <phoneticPr fontId="5"/>
  </si>
  <si>
    <t>各種資料の外国語への翻訳</t>
    <rPh sb="0" eb="2">
      <t>カクシュ</t>
    </rPh>
    <rPh sb="2" eb="4">
      <t>シリョウ</t>
    </rPh>
    <rPh sb="5" eb="8">
      <t>ガイコクゴ</t>
    </rPh>
    <rPh sb="10" eb="12">
      <t>ホンヤク</t>
    </rPh>
    <phoneticPr fontId="5"/>
  </si>
  <si>
    <t>ネットワークＨＤＤのデータ復旧作業</t>
    <rPh sb="13" eb="15">
      <t>フッキュウ</t>
    </rPh>
    <rPh sb="15" eb="17">
      <t>サギョウ</t>
    </rPh>
    <phoneticPr fontId="5"/>
  </si>
  <si>
    <t>厚生労働省共済組合本部長長期経理</t>
    <phoneticPr fontId="5"/>
  </si>
  <si>
    <t>株式会社ティーケーピー</t>
    <phoneticPr fontId="5"/>
  </si>
  <si>
    <t>A.事務補佐員A</t>
    <phoneticPr fontId="5"/>
  </si>
  <si>
    <t>事務補佐員に対する月給</t>
    <rPh sb="0" eb="2">
      <t>ジム</t>
    </rPh>
    <rPh sb="2" eb="5">
      <t>ホサイン</t>
    </rPh>
    <rPh sb="6" eb="7">
      <t>タイ</t>
    </rPh>
    <rPh sb="9" eb="11">
      <t>ゲッキュウ</t>
    </rPh>
    <phoneticPr fontId="5"/>
  </si>
  <si>
    <t>新規原爆症認定件数</t>
    <phoneticPr fontId="5"/>
  </si>
  <si>
    <t>https://www.mhlw.go.jp/wp/seisaku/hyouka/dl/r03_jizenbunseki/I-5-4.pdf</t>
    <phoneticPr fontId="5"/>
  </si>
  <si>
    <t>単位当たりコスト ＝ Ｘ ／ Ｙ
Ｘ：「事務費の執行額(百万円）」 
Ｙ：「被爆者数（人）」　　　　　　</t>
    <rPh sb="29" eb="31">
      <t>ヒャクマン</t>
    </rPh>
    <phoneticPr fontId="5"/>
  </si>
  <si>
    <t>原子爆弾による死没者の尊い犠牲を銘記し、かつ、恒久の平和を祈念するため、原子爆弾の惨禍に関する国民の理解を深め、その体験の後代の国民への継承を図り、及び原子爆弾による死没者に対する追悼の意を表す事業等の行政事務に必要な経費を支出するために必要な事業であり、引き続き、必要な予算額を確保し、適正な執行に努めること。</t>
    <phoneticPr fontId="5"/>
  </si>
  <si>
    <t>点検対象外</t>
    <rPh sb="0" eb="2">
      <t>テンケン</t>
    </rPh>
    <rPh sb="2" eb="5">
      <t>タイショウガイ</t>
    </rPh>
    <phoneticPr fontId="5"/>
  </si>
  <si>
    <t>-</t>
    <phoneticPr fontId="5"/>
  </si>
  <si>
    <t>25/118,935</t>
    <phoneticPr fontId="5"/>
  </si>
  <si>
    <t>36/120,798</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</si>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</sst>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270</xdr:row>
      <xdr:rowOff>0</xdr:rowOff>
    </xdr:from>
    <xdr:to>
      <xdr:col>31</xdr:col>
      <xdr:colOff>137033</xdr:colOff>
      <xdr:row>271</xdr:row>
      <xdr:rowOff>268968</xdr:rowOff>
    </xdr:to>
    <xdr:sp macro="" textlink="">
      <xdr:nvSpPr>
        <xdr:cNvPr id="5" name="正方形/長方形 4"/>
        <xdr:cNvSpPr/>
      </xdr:nvSpPr>
      <xdr:spPr>
        <a:xfrm>
          <a:off x="3867150" y="42024300"/>
          <a:ext cx="1978533" cy="6245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25</a:t>
          </a:r>
          <a:r>
            <a:rPr kumimoji="1" lang="ja-JP" altLang="en-US" sz="1100">
              <a:solidFill>
                <a:schemeClr val="tx1"/>
              </a:solidFill>
            </a:rPr>
            <a:t>百万円</a:t>
          </a:r>
        </a:p>
      </xdr:txBody>
    </xdr:sp>
    <xdr:clientData/>
  </xdr:twoCellAnchor>
  <xdr:twoCellAnchor>
    <xdr:from>
      <xdr:col>21</xdr:col>
      <xdr:colOff>1</xdr:colOff>
      <xdr:row>272</xdr:row>
      <xdr:rowOff>54429</xdr:rowOff>
    </xdr:from>
    <xdr:to>
      <xdr:col>31</xdr:col>
      <xdr:colOff>156484</xdr:colOff>
      <xdr:row>273</xdr:row>
      <xdr:rowOff>234043</xdr:rowOff>
    </xdr:to>
    <xdr:grpSp>
      <xdr:nvGrpSpPr>
        <xdr:cNvPr id="6" name="グループ化 5"/>
        <xdr:cNvGrpSpPr>
          <a:grpSpLocks/>
        </xdr:cNvGrpSpPr>
      </xdr:nvGrpSpPr>
      <xdr:grpSpPr bwMode="auto">
        <a:xfrm>
          <a:off x="4286251" y="34739036"/>
          <a:ext cx="2197554" cy="533400"/>
          <a:chOff x="3776363" y="14769353"/>
          <a:chExt cx="2073106" cy="717176"/>
        </a:xfrm>
      </xdr:grpSpPr>
      <xdr:sp macro="" textlink="">
        <xdr:nvSpPr>
          <xdr:cNvPr id="7" name="右大かっこ 6"/>
          <xdr:cNvSpPr/>
        </xdr:nvSpPr>
        <xdr:spPr>
          <a:xfrm>
            <a:off x="5693527" y="14769353"/>
            <a:ext cx="15594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左大かっこ 7"/>
          <xdr:cNvSpPr/>
        </xdr:nvSpPr>
        <xdr:spPr>
          <a:xfrm>
            <a:off x="3776363" y="14769353"/>
            <a:ext cx="15594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81643</xdr:colOff>
      <xdr:row>272</xdr:row>
      <xdr:rowOff>68036</xdr:rowOff>
    </xdr:from>
    <xdr:to>
      <xdr:col>31</xdr:col>
      <xdr:colOff>89651</xdr:colOff>
      <xdr:row>273</xdr:row>
      <xdr:rowOff>247527</xdr:rowOff>
    </xdr:to>
    <xdr:sp macro="" textlink="">
      <xdr:nvSpPr>
        <xdr:cNvPr id="9" name="テキスト ボックス 8"/>
        <xdr:cNvSpPr txBox="1"/>
      </xdr:nvSpPr>
      <xdr:spPr>
        <a:xfrm>
          <a:off x="3948793" y="42803536"/>
          <a:ext cx="1849508" cy="528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原爆被爆者対策を推進するための経費を支出。</a:t>
          </a:r>
          <a:endParaRPr kumimoji="1" lang="en-US" altLang="ja-JP" sz="1100"/>
        </a:p>
        <a:p>
          <a:endParaRPr kumimoji="1" lang="ja-JP" altLang="en-US" sz="1100"/>
        </a:p>
      </xdr:txBody>
    </xdr:sp>
    <xdr:clientData/>
  </xdr:twoCellAnchor>
  <xdr:twoCellAnchor>
    <xdr:from>
      <xdr:col>26</xdr:col>
      <xdr:colOff>68036</xdr:colOff>
      <xdr:row>273</xdr:row>
      <xdr:rowOff>340178</xdr:rowOff>
    </xdr:from>
    <xdr:to>
      <xdr:col>26</xdr:col>
      <xdr:colOff>68266</xdr:colOff>
      <xdr:row>277</xdr:row>
      <xdr:rowOff>239608</xdr:rowOff>
    </xdr:to>
    <xdr:cxnSp macro="">
      <xdr:nvCxnSpPr>
        <xdr:cNvPr id="10" name="直線矢印コネクタ 9"/>
        <xdr:cNvCxnSpPr/>
      </xdr:nvCxnSpPr>
      <xdr:spPr>
        <a:xfrm>
          <a:off x="4855936" y="43424928"/>
          <a:ext cx="230" cy="13154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40822</xdr:colOff>
      <xdr:row>278</xdr:row>
      <xdr:rowOff>63499</xdr:rowOff>
    </xdr:from>
    <xdr:to>
      <xdr:col>31</xdr:col>
      <xdr:colOff>177855</xdr:colOff>
      <xdr:row>280</xdr:row>
      <xdr:rowOff>22678</xdr:rowOff>
    </xdr:to>
    <xdr:sp macro="" textlink="">
      <xdr:nvSpPr>
        <xdr:cNvPr id="11" name="正方形/長方形 10"/>
        <xdr:cNvSpPr/>
      </xdr:nvSpPr>
      <xdr:spPr>
        <a:xfrm>
          <a:off x="3850822" y="37501285"/>
          <a:ext cx="1951319" cy="666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．事務費（</a:t>
          </a:r>
          <a:r>
            <a:rPr kumimoji="1" lang="en-US" altLang="ja-JP" sz="1100">
              <a:solidFill>
                <a:schemeClr val="tx1"/>
              </a:solidFill>
            </a:rPr>
            <a:t>82</a:t>
          </a:r>
          <a:r>
            <a:rPr kumimoji="1" lang="ja-JP" altLang="en-US" sz="1100">
              <a:solidFill>
                <a:schemeClr val="tx1"/>
              </a:solidFill>
            </a:rPr>
            <a:t>者）</a:t>
          </a:r>
          <a:endParaRPr kumimoji="1" lang="en-US" altLang="ja-JP" sz="1100">
            <a:solidFill>
              <a:schemeClr val="tx1"/>
            </a:solidFill>
          </a:endParaRPr>
        </a:p>
        <a:p>
          <a:pPr algn="ctr"/>
          <a:r>
            <a:rPr kumimoji="1" lang="en-US" altLang="ja-JP" sz="1100">
              <a:solidFill>
                <a:schemeClr val="tx1"/>
              </a:solidFill>
            </a:rPr>
            <a:t>25</a:t>
          </a:r>
          <a:r>
            <a:rPr kumimoji="1" lang="ja-JP" altLang="en-US" sz="1100">
              <a:solidFill>
                <a:schemeClr val="tx1"/>
              </a:solidFill>
            </a:rPr>
            <a:t>百万円</a:t>
          </a:r>
        </a:p>
      </xdr:txBody>
    </xdr:sp>
    <xdr:clientData/>
  </xdr:twoCellAnchor>
  <xdr:twoCellAnchor>
    <xdr:from>
      <xdr:col>21</xdr:col>
      <xdr:colOff>27214</xdr:colOff>
      <xdr:row>280</xdr:row>
      <xdr:rowOff>136072</xdr:rowOff>
    </xdr:from>
    <xdr:to>
      <xdr:col>32</xdr:col>
      <xdr:colOff>2269</xdr:colOff>
      <xdr:row>281</xdr:row>
      <xdr:rowOff>272144</xdr:rowOff>
    </xdr:to>
    <xdr:grpSp>
      <xdr:nvGrpSpPr>
        <xdr:cNvPr id="12" name="グループ化 5"/>
        <xdr:cNvGrpSpPr>
          <a:grpSpLocks/>
        </xdr:cNvGrpSpPr>
      </xdr:nvGrpSpPr>
      <xdr:grpSpPr bwMode="auto">
        <a:xfrm>
          <a:off x="4313464" y="36943393"/>
          <a:ext cx="2220234" cy="489858"/>
          <a:chOff x="3776363" y="14769353"/>
          <a:chExt cx="2073106" cy="717176"/>
        </a:xfrm>
      </xdr:grpSpPr>
      <xdr:sp macro="" textlink="">
        <xdr:nvSpPr>
          <xdr:cNvPr id="13" name="右大かっこ 12"/>
          <xdr:cNvSpPr/>
        </xdr:nvSpPr>
        <xdr:spPr>
          <a:xfrm>
            <a:off x="5693527" y="14769353"/>
            <a:ext cx="15594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a:off x="3776363" y="14769353"/>
            <a:ext cx="15594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176893</xdr:colOff>
      <xdr:row>280</xdr:row>
      <xdr:rowOff>122464</xdr:rowOff>
    </xdr:from>
    <xdr:to>
      <xdr:col>32</xdr:col>
      <xdr:colOff>3473</xdr:colOff>
      <xdr:row>281</xdr:row>
      <xdr:rowOff>326571</xdr:rowOff>
    </xdr:to>
    <xdr:sp macro="" textlink="">
      <xdr:nvSpPr>
        <xdr:cNvPr id="15" name="テキスト ボックス 14"/>
        <xdr:cNvSpPr txBox="1"/>
      </xdr:nvSpPr>
      <xdr:spPr>
        <a:xfrm>
          <a:off x="3986893" y="38267821"/>
          <a:ext cx="1822294" cy="557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原爆被爆者対策を推進に必要な職員旅費、諸謝金、賃金、事務費等。</a:t>
          </a:r>
          <a:endParaRPr kumimoji="1" lang="en-US" altLang="ja-JP" sz="1100"/>
        </a:p>
        <a:p>
          <a:pPr>
            <a:lnSpc>
              <a:spcPts val="12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639</v>
      </c>
      <c r="AK2" s="172"/>
      <c r="AL2" s="172"/>
      <c r="AM2" s="172"/>
      <c r="AN2" s="75" t="s">
        <v>285</v>
      </c>
      <c r="AO2" s="172">
        <v>21</v>
      </c>
      <c r="AP2" s="172"/>
      <c r="AQ2" s="172"/>
      <c r="AR2" s="76" t="s">
        <v>285</v>
      </c>
      <c r="AS2" s="173">
        <v>273</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638</v>
      </c>
      <c r="AR5" s="197"/>
      <c r="AS5" s="197"/>
      <c r="AT5" s="197"/>
      <c r="AU5" s="197"/>
      <c r="AV5" s="197"/>
      <c r="AW5" s="197"/>
      <c r="AX5" s="198"/>
    </row>
    <row r="6" spans="1:50" ht="27"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39.950000000000003"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27"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7"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36</v>
      </c>
      <c r="Q13" s="217"/>
      <c r="R13" s="217"/>
      <c r="S13" s="217"/>
      <c r="T13" s="217"/>
      <c r="U13" s="217"/>
      <c r="V13" s="218"/>
      <c r="W13" s="216">
        <v>36</v>
      </c>
      <c r="X13" s="217"/>
      <c r="Y13" s="217"/>
      <c r="Z13" s="217"/>
      <c r="AA13" s="217"/>
      <c r="AB13" s="217"/>
      <c r="AC13" s="218"/>
      <c r="AD13" s="216">
        <v>36</v>
      </c>
      <c r="AE13" s="217"/>
      <c r="AF13" s="217"/>
      <c r="AG13" s="217"/>
      <c r="AH13" s="217"/>
      <c r="AI13" s="217"/>
      <c r="AJ13" s="218"/>
      <c r="AK13" s="216">
        <v>36</v>
      </c>
      <c r="AL13" s="217"/>
      <c r="AM13" s="217"/>
      <c r="AN13" s="217"/>
      <c r="AO13" s="217"/>
      <c r="AP13" s="217"/>
      <c r="AQ13" s="218"/>
      <c r="AR13" s="228">
        <v>36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614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614</v>
      </c>
      <c r="AL15" s="217"/>
      <c r="AM15" s="217"/>
      <c r="AN15" s="217"/>
      <c r="AO15" s="217"/>
      <c r="AP15" s="217"/>
      <c r="AQ15" s="218"/>
      <c r="AR15" s="216" t="s">
        <v>614</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614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614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36</v>
      </c>
      <c r="Q18" s="261"/>
      <c r="R18" s="261"/>
      <c r="S18" s="261"/>
      <c r="T18" s="261"/>
      <c r="U18" s="261"/>
      <c r="V18" s="262"/>
      <c r="W18" s="260">
        <f>SUM(W13:AC17)</f>
        <v>36</v>
      </c>
      <c r="X18" s="261"/>
      <c r="Y18" s="261"/>
      <c r="Z18" s="261"/>
      <c r="AA18" s="261"/>
      <c r="AB18" s="261"/>
      <c r="AC18" s="262"/>
      <c r="AD18" s="260">
        <f>SUM(AD13:AJ17)</f>
        <v>36</v>
      </c>
      <c r="AE18" s="261"/>
      <c r="AF18" s="261"/>
      <c r="AG18" s="261"/>
      <c r="AH18" s="261"/>
      <c r="AI18" s="261"/>
      <c r="AJ18" s="262"/>
      <c r="AK18" s="260">
        <f>SUM(AK13:AQ17)</f>
        <v>36</v>
      </c>
      <c r="AL18" s="261"/>
      <c r="AM18" s="261"/>
      <c r="AN18" s="261"/>
      <c r="AO18" s="261"/>
      <c r="AP18" s="261"/>
      <c r="AQ18" s="262"/>
      <c r="AR18" s="260">
        <f>SUM(AR13:AX17)</f>
        <v>36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26</v>
      </c>
      <c r="Q19" s="217"/>
      <c r="R19" s="217"/>
      <c r="S19" s="217"/>
      <c r="T19" s="217"/>
      <c r="U19" s="217"/>
      <c r="V19" s="218"/>
      <c r="W19" s="216">
        <v>24</v>
      </c>
      <c r="X19" s="217"/>
      <c r="Y19" s="217"/>
      <c r="Z19" s="217"/>
      <c r="AA19" s="217"/>
      <c r="AB19" s="217"/>
      <c r="AC19" s="218"/>
      <c r="AD19" s="216">
        <v>25</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0.72222222222222221</v>
      </c>
      <c r="Q20" s="292"/>
      <c r="R20" s="292"/>
      <c r="S20" s="292"/>
      <c r="T20" s="292"/>
      <c r="U20" s="292"/>
      <c r="V20" s="292"/>
      <c r="W20" s="292">
        <f>IF(W18=0, "-", SUM(W19)/W18)</f>
        <v>0.66666666666666663</v>
      </c>
      <c r="X20" s="292"/>
      <c r="Y20" s="292"/>
      <c r="Z20" s="292"/>
      <c r="AA20" s="292"/>
      <c r="AB20" s="292"/>
      <c r="AC20" s="292"/>
      <c r="AD20" s="292">
        <f>IF(AD18=0, "-", SUM(AD19)/AD18)</f>
        <v>0.69444444444444442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0.72222222222222221</v>
      </c>
      <c r="Q21" s="292"/>
      <c r="R21" s="292"/>
      <c r="S21" s="292"/>
      <c r="T21" s="292"/>
      <c r="U21" s="292"/>
      <c r="V21" s="292"/>
      <c r="W21" s="292">
        <f>IF(W19=0, "-", SUM(W19)/SUM(W13,W14))</f>
        <v>0.66666666666666663</v>
      </c>
      <c r="X21" s="292"/>
      <c r="Y21" s="292"/>
      <c r="Z21" s="292"/>
      <c r="AA21" s="292"/>
      <c r="AB21" s="292"/>
      <c r="AC21" s="292"/>
      <c r="AD21" s="292">
        <f>IF(AD19=0, "-", SUM(AD19)/SUM(AD13,AD14))</f>
        <v>0.69444444444444442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16</v>
      </c>
      <c r="Q23" s="229"/>
      <c r="R23" s="229"/>
      <c r="S23" s="229"/>
      <c r="T23" s="229"/>
      <c r="U23" s="229"/>
      <c r="V23" s="280"/>
      <c r="W23" s="228">
        <v>16</v>
      </c>
      <c r="X23" s="229"/>
      <c r="Y23" s="229"/>
      <c r="Z23" s="229"/>
      <c r="AA23" s="229"/>
      <c r="AB23" s="229"/>
      <c r="AC23" s="280"/>
      <c r="AD23" s="281" t="s">
        <v>690</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618</v>
      </c>
      <c r="H24" s="288"/>
      <c r="I24" s="288"/>
      <c r="J24" s="288"/>
      <c r="K24" s="288"/>
      <c r="L24" s="288"/>
      <c r="M24" s="288"/>
      <c r="N24" s="288"/>
      <c r="O24" s="289"/>
      <c r="P24" s="216">
        <v>14</v>
      </c>
      <c r="Q24" s="217"/>
      <c r="R24" s="217"/>
      <c r="S24" s="217"/>
      <c r="T24" s="217"/>
      <c r="U24" s="217"/>
      <c r="V24" s="218"/>
      <c r="W24" s="216">
        <v>14</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619</v>
      </c>
      <c r="H25" s="288"/>
      <c r="I25" s="288"/>
      <c r="J25" s="288"/>
      <c r="K25" s="288"/>
      <c r="L25" s="288"/>
      <c r="M25" s="288"/>
      <c r="N25" s="288"/>
      <c r="O25" s="289"/>
      <c r="P25" s="216">
        <v>3</v>
      </c>
      <c r="Q25" s="217"/>
      <c r="R25" s="217"/>
      <c r="S25" s="217"/>
      <c r="T25" s="217"/>
      <c r="U25" s="217"/>
      <c r="V25" s="218"/>
      <c r="W25" s="216">
        <v>3</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620</v>
      </c>
      <c r="H26" s="288"/>
      <c r="I26" s="288"/>
      <c r="J26" s="288"/>
      <c r="K26" s="288"/>
      <c r="L26" s="288"/>
      <c r="M26" s="288"/>
      <c r="N26" s="288"/>
      <c r="O26" s="289"/>
      <c r="P26" s="216">
        <v>2</v>
      </c>
      <c r="Q26" s="217"/>
      <c r="R26" s="217"/>
      <c r="S26" s="217"/>
      <c r="T26" s="217"/>
      <c r="U26" s="217"/>
      <c r="V26" s="218"/>
      <c r="W26" s="216">
        <v>2</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621</v>
      </c>
      <c r="H27" s="288"/>
      <c r="I27" s="288"/>
      <c r="J27" s="288"/>
      <c r="K27" s="288"/>
      <c r="L27" s="288"/>
      <c r="M27" s="288"/>
      <c r="N27" s="288"/>
      <c r="O27" s="289"/>
      <c r="P27" s="216">
        <v>0.5</v>
      </c>
      <c r="Q27" s="217"/>
      <c r="R27" s="217"/>
      <c r="S27" s="217"/>
      <c r="T27" s="217"/>
      <c r="U27" s="217"/>
      <c r="V27" s="218"/>
      <c r="W27" s="216">
        <v>0.5</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36</v>
      </c>
      <c r="Q29" s="331"/>
      <c r="R29" s="331"/>
      <c r="S29" s="331"/>
      <c r="T29" s="331"/>
      <c r="U29" s="331"/>
      <c r="V29" s="332"/>
      <c r="W29" s="333">
        <f>AR13</f>
        <v>36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642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643</v>
      </c>
      <c r="H32" s="358"/>
      <c r="I32" s="358"/>
      <c r="J32" s="358"/>
      <c r="K32" s="358"/>
      <c r="L32" s="358"/>
      <c r="M32" s="358"/>
      <c r="N32" s="358"/>
      <c r="O32" s="358"/>
      <c r="P32" s="361" t="s">
        <v>641</v>
      </c>
      <c r="Q32" s="362"/>
      <c r="R32" s="362"/>
      <c r="S32" s="362"/>
      <c r="T32" s="362"/>
      <c r="U32" s="362"/>
      <c r="V32" s="362"/>
      <c r="W32" s="362"/>
      <c r="X32" s="363"/>
      <c r="Y32" s="367" t="s">
        <v>51</v>
      </c>
      <c r="Z32" s="368"/>
      <c r="AA32" s="369"/>
      <c r="AB32" s="370" t="s">
        <v>624</v>
      </c>
      <c r="AC32" s="370"/>
      <c r="AD32" s="370"/>
      <c r="AE32" s="371">
        <v>16</v>
      </c>
      <c r="AF32" s="371"/>
      <c r="AG32" s="371"/>
      <c r="AH32" s="371"/>
      <c r="AI32" s="371">
        <v>12</v>
      </c>
      <c r="AJ32" s="371"/>
      <c r="AK32" s="371"/>
      <c r="AL32" s="371"/>
      <c r="AM32" s="371">
        <v>12</v>
      </c>
      <c r="AN32" s="371"/>
      <c r="AO32" s="371"/>
      <c r="AP32" s="371"/>
      <c r="AQ32" s="398" t="s">
        <v>644</v>
      </c>
      <c r="AR32" s="371"/>
      <c r="AS32" s="371"/>
      <c r="AT32" s="371"/>
      <c r="AU32" s="389" t="s">
        <v>644</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624</v>
      </c>
      <c r="AC33" s="370"/>
      <c r="AD33" s="370"/>
      <c r="AE33" s="371">
        <v>18</v>
      </c>
      <c r="AF33" s="371"/>
      <c r="AG33" s="371"/>
      <c r="AH33" s="371"/>
      <c r="AI33" s="371">
        <v>16</v>
      </c>
      <c r="AJ33" s="371"/>
      <c r="AK33" s="371"/>
      <c r="AL33" s="371"/>
      <c r="AM33" s="371">
        <v>12</v>
      </c>
      <c r="AN33" s="371"/>
      <c r="AO33" s="371"/>
      <c r="AP33" s="371"/>
      <c r="AQ33" s="371">
        <v>12</v>
      </c>
      <c r="AR33" s="371"/>
      <c r="AS33" s="371"/>
      <c r="AT33" s="371"/>
      <c r="AU33" s="410">
        <v>12</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687</v>
      </c>
      <c r="H35" s="395"/>
      <c r="I35" s="395"/>
      <c r="J35" s="395"/>
      <c r="K35" s="395"/>
      <c r="L35" s="395"/>
      <c r="M35" s="395"/>
      <c r="N35" s="395"/>
      <c r="O35" s="395"/>
      <c r="P35" s="395"/>
      <c r="Q35" s="395"/>
      <c r="R35" s="395"/>
      <c r="S35" s="395"/>
      <c r="T35" s="395"/>
      <c r="U35" s="395"/>
      <c r="V35" s="395"/>
      <c r="W35" s="395"/>
      <c r="X35" s="395"/>
      <c r="Y35" s="419" t="s">
        <v>582</v>
      </c>
      <c r="Z35" s="420"/>
      <c r="AA35" s="421"/>
      <c r="AB35" s="422" t="s">
        <v>625</v>
      </c>
      <c r="AC35" s="423"/>
      <c r="AD35" s="424"/>
      <c r="AE35" s="398">
        <v>190</v>
      </c>
      <c r="AF35" s="398"/>
      <c r="AG35" s="398"/>
      <c r="AH35" s="398"/>
      <c r="AI35" s="398">
        <v>188</v>
      </c>
      <c r="AJ35" s="398"/>
      <c r="AK35" s="398"/>
      <c r="AL35" s="398"/>
      <c r="AM35" s="398">
        <v>210</v>
      </c>
      <c r="AN35" s="398"/>
      <c r="AO35" s="398"/>
      <c r="AP35" s="398"/>
      <c r="AQ35" s="389">
        <v>298</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626</v>
      </c>
      <c r="AC36" s="426"/>
      <c r="AD36" s="427"/>
      <c r="AE36" s="428" t="s">
        <v>627</v>
      </c>
      <c r="AF36" s="428"/>
      <c r="AG36" s="428"/>
      <c r="AH36" s="428"/>
      <c r="AI36" s="428" t="s">
        <v>628</v>
      </c>
      <c r="AJ36" s="428"/>
      <c r="AK36" s="428"/>
      <c r="AL36" s="428"/>
      <c r="AM36" s="428" t="s">
        <v>691</v>
      </c>
      <c r="AN36" s="428"/>
      <c r="AO36" s="428"/>
      <c r="AP36" s="428"/>
      <c r="AQ36" s="428" t="s">
        <v>692</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614</v>
      </c>
      <c r="AR38" s="433"/>
      <c r="AS38" s="434" t="s">
        <v>175</v>
      </c>
      <c r="AT38" s="435"/>
      <c r="AU38" s="436">
        <v>4</v>
      </c>
      <c r="AV38" s="436"/>
      <c r="AW38" s="324" t="s">
        <v>166</v>
      </c>
      <c r="AX38" s="329"/>
    </row>
    <row r="39" spans="1:51" ht="23.25" customHeight="1" x14ac:dyDescent="0.15">
      <c r="A39" s="473"/>
      <c r="B39" s="471"/>
      <c r="C39" s="471"/>
      <c r="D39" s="471"/>
      <c r="E39" s="471"/>
      <c r="F39" s="472"/>
      <c r="G39" s="374" t="s">
        <v>640</v>
      </c>
      <c r="H39" s="375"/>
      <c r="I39" s="375"/>
      <c r="J39" s="375"/>
      <c r="K39" s="375"/>
      <c r="L39" s="375"/>
      <c r="M39" s="375"/>
      <c r="N39" s="375"/>
      <c r="O39" s="376"/>
      <c r="P39" s="139" t="s">
        <v>685</v>
      </c>
      <c r="Q39" s="139"/>
      <c r="R39" s="139"/>
      <c r="S39" s="139"/>
      <c r="T39" s="139"/>
      <c r="U39" s="139"/>
      <c r="V39" s="139"/>
      <c r="W39" s="139"/>
      <c r="X39" s="140"/>
      <c r="Y39" s="385" t="s">
        <v>12</v>
      </c>
      <c r="Z39" s="386"/>
      <c r="AA39" s="387"/>
      <c r="AB39" s="388" t="s">
        <v>622</v>
      </c>
      <c r="AC39" s="388"/>
      <c r="AD39" s="388"/>
      <c r="AE39" s="389">
        <v>736</v>
      </c>
      <c r="AF39" s="372"/>
      <c r="AG39" s="372"/>
      <c r="AH39" s="372"/>
      <c r="AI39" s="389">
        <v>665</v>
      </c>
      <c r="AJ39" s="372"/>
      <c r="AK39" s="372"/>
      <c r="AL39" s="372"/>
      <c r="AM39" s="389">
        <v>557</v>
      </c>
      <c r="AN39" s="372"/>
      <c r="AO39" s="372"/>
      <c r="AP39" s="372"/>
      <c r="AQ39" s="391" t="s">
        <v>614</v>
      </c>
      <c r="AR39" s="392"/>
      <c r="AS39" s="392"/>
      <c r="AT39" s="393"/>
      <c r="AU39" s="372" t="s">
        <v>614</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622</v>
      </c>
      <c r="AC40" s="448"/>
      <c r="AD40" s="448"/>
      <c r="AE40" s="389">
        <v>766</v>
      </c>
      <c r="AF40" s="372"/>
      <c r="AG40" s="372"/>
      <c r="AH40" s="372"/>
      <c r="AI40" s="389">
        <v>736</v>
      </c>
      <c r="AJ40" s="372"/>
      <c r="AK40" s="372"/>
      <c r="AL40" s="372"/>
      <c r="AM40" s="389">
        <v>665</v>
      </c>
      <c r="AN40" s="372"/>
      <c r="AO40" s="372"/>
      <c r="AP40" s="372"/>
      <c r="AQ40" s="391" t="s">
        <v>614</v>
      </c>
      <c r="AR40" s="392"/>
      <c r="AS40" s="392"/>
      <c r="AT40" s="393"/>
      <c r="AU40" s="372">
        <v>557</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96</v>
      </c>
      <c r="AF41" s="372"/>
      <c r="AG41" s="372"/>
      <c r="AH41" s="372"/>
      <c r="AI41" s="389">
        <v>90</v>
      </c>
      <c r="AJ41" s="372"/>
      <c r="AK41" s="372"/>
      <c r="AL41" s="372"/>
      <c r="AM41" s="389">
        <v>84</v>
      </c>
      <c r="AN41" s="372"/>
      <c r="AO41" s="372"/>
      <c r="AP41" s="372"/>
      <c r="AQ41" s="391" t="s">
        <v>614</v>
      </c>
      <c r="AR41" s="392"/>
      <c r="AS41" s="392"/>
      <c r="AT41" s="393"/>
      <c r="AU41" s="372" t="s">
        <v>614</v>
      </c>
      <c r="AV41" s="372"/>
      <c r="AW41" s="372"/>
      <c r="AX41" s="373"/>
    </row>
    <row r="42" spans="1:51" ht="23.25" customHeight="1" x14ac:dyDescent="0.15">
      <c r="A42" s="461" t="s">
        <v>261</v>
      </c>
      <c r="B42" s="456"/>
      <c r="C42" s="456"/>
      <c r="D42" s="456"/>
      <c r="E42" s="456"/>
      <c r="F42" s="457"/>
      <c r="G42" s="497" t="s">
        <v>623</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629</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646</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647</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686</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645</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644</v>
      </c>
      <c r="K218" s="643"/>
      <c r="L218" s="643"/>
      <c r="M218" s="643"/>
      <c r="N218" s="643"/>
      <c r="O218" s="643"/>
      <c r="P218" s="643"/>
      <c r="Q218" s="643"/>
      <c r="R218" s="643"/>
      <c r="S218" s="643"/>
      <c r="T218" s="644"/>
      <c r="U218" s="617" t="s">
        <v>644</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644</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644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44.4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637</v>
      </c>
      <c r="AE223" s="706"/>
      <c r="AF223" s="706"/>
      <c r="AG223" s="707" t="s">
        <v>650</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637</v>
      </c>
      <c r="AE224" s="687"/>
      <c r="AF224" s="687"/>
      <c r="AG224" s="713" t="s">
        <v>651</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637</v>
      </c>
      <c r="AE225" s="720"/>
      <c r="AF225" s="720"/>
      <c r="AG225" s="677" t="s">
        <v>652</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637</v>
      </c>
      <c r="AE226" s="675"/>
      <c r="AF226" s="675"/>
      <c r="AG226" s="361" t="s">
        <v>653</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648</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648</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649</v>
      </c>
      <c r="AE229" s="739"/>
      <c r="AF229" s="739"/>
      <c r="AG229" s="740" t="s">
        <v>614</v>
      </c>
      <c r="AH229" s="741"/>
      <c r="AI229" s="741"/>
      <c r="AJ229" s="741"/>
      <c r="AK229" s="741"/>
      <c r="AL229" s="741"/>
      <c r="AM229" s="741"/>
      <c r="AN229" s="741"/>
      <c r="AO229" s="741"/>
      <c r="AP229" s="741"/>
      <c r="AQ229" s="741"/>
      <c r="AR229" s="741"/>
      <c r="AS229" s="741"/>
      <c r="AT229" s="741"/>
      <c r="AU229" s="741"/>
      <c r="AV229" s="741"/>
      <c r="AW229" s="741"/>
      <c r="AX229" s="742"/>
    </row>
    <row r="230" spans="1:50" ht="42.6"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637</v>
      </c>
      <c r="AE230" s="687"/>
      <c r="AF230" s="687"/>
      <c r="AG230" s="713" t="s">
        <v>654</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649</v>
      </c>
      <c r="AE231" s="687"/>
      <c r="AF231" s="687"/>
      <c r="AG231" s="713" t="s">
        <v>614</v>
      </c>
      <c r="AH231" s="714"/>
      <c r="AI231" s="714"/>
      <c r="AJ231" s="714"/>
      <c r="AK231" s="714"/>
      <c r="AL231" s="714"/>
      <c r="AM231" s="714"/>
      <c r="AN231" s="714"/>
      <c r="AO231" s="714"/>
      <c r="AP231" s="714"/>
      <c r="AQ231" s="714"/>
      <c r="AR231" s="714"/>
      <c r="AS231" s="714"/>
      <c r="AT231" s="714"/>
      <c r="AU231" s="714"/>
      <c r="AV231" s="714"/>
      <c r="AW231" s="714"/>
      <c r="AX231" s="715"/>
    </row>
    <row r="232" spans="1:50" ht="32.1"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637</v>
      </c>
      <c r="AE232" s="687"/>
      <c r="AF232" s="687"/>
      <c r="AG232" s="713" t="s">
        <v>655</v>
      </c>
      <c r="AH232" s="714"/>
      <c r="AI232" s="714"/>
      <c r="AJ232" s="714"/>
      <c r="AK232" s="714"/>
      <c r="AL232" s="714"/>
      <c r="AM232" s="714"/>
      <c r="AN232" s="714"/>
      <c r="AO232" s="714"/>
      <c r="AP232" s="714"/>
      <c r="AQ232" s="714"/>
      <c r="AR232" s="714"/>
      <c r="AS232" s="714"/>
      <c r="AT232" s="714"/>
      <c r="AU232" s="714"/>
      <c r="AV232" s="714"/>
      <c r="AW232" s="714"/>
      <c r="AX232" s="715"/>
    </row>
    <row r="233" spans="1:50" ht="32.1"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637</v>
      </c>
      <c r="AE233" s="720"/>
      <c r="AF233" s="720"/>
      <c r="AG233" s="735" t="s">
        <v>656</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649</v>
      </c>
      <c r="AE234" s="687"/>
      <c r="AF234" s="688"/>
      <c r="AG234" s="713" t="s">
        <v>614</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649</v>
      </c>
      <c r="AE235" s="728"/>
      <c r="AF235" s="729"/>
      <c r="AG235" s="730" t="s">
        <v>614</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637</v>
      </c>
      <c r="AE236" s="739"/>
      <c r="AF236" s="749"/>
      <c r="AG236" s="740" t="s">
        <v>657</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649</v>
      </c>
      <c r="AE237" s="754"/>
      <c r="AF237" s="754"/>
      <c r="AG237" s="713" t="s">
        <v>614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637</v>
      </c>
      <c r="AE238" s="687"/>
      <c r="AF238" s="687"/>
      <c r="AG238" s="713" t="s">
        <v>658</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649</v>
      </c>
      <c r="AE239" s="687"/>
      <c r="AF239" s="687"/>
      <c r="AG239" s="743" t="s">
        <v>614</v>
      </c>
      <c r="AH239" s="142"/>
      <c r="AI239" s="142"/>
      <c r="AJ239" s="142"/>
      <c r="AK239" s="142"/>
      <c r="AL239" s="142"/>
      <c r="AM239" s="142"/>
      <c r="AN239" s="142"/>
      <c r="AO239" s="142"/>
      <c r="AP239" s="142"/>
      <c r="AQ239" s="142"/>
      <c r="AR239" s="142"/>
      <c r="AS239" s="142"/>
      <c r="AT239" s="142"/>
      <c r="AU239" s="142"/>
      <c r="AV239" s="142"/>
      <c r="AW239" s="142"/>
      <c r="AX239" s="744"/>
    </row>
    <row r="240" spans="1:50" ht="29.4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644</v>
      </c>
      <c r="AE240" s="675"/>
      <c r="AF240" s="766"/>
      <c r="AG240" s="361" t="s">
        <v>644</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38.450000000000003" customHeight="1" x14ac:dyDescent="0.15">
      <c r="A247" s="122" t="s">
        <v>45</v>
      </c>
      <c r="B247" s="123"/>
      <c r="C247" s="126" t="s">
        <v>49</v>
      </c>
      <c r="D247" s="127"/>
      <c r="E247" s="127"/>
      <c r="F247" s="128"/>
      <c r="G247" s="129" t="s">
        <v>660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38.450000000000003" customHeight="1" thickBot="1" x14ac:dyDescent="0.2">
      <c r="A248" s="124"/>
      <c r="B248" s="125"/>
      <c r="C248" s="131" t="s">
        <v>53</v>
      </c>
      <c r="D248" s="132"/>
      <c r="E248" s="132"/>
      <c r="F248" s="133"/>
      <c r="G248" s="134" t="s">
        <v>659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7.5" customHeight="1" thickBot="1" x14ac:dyDescent="0.2">
      <c r="A250" s="112" t="s">
        <v>689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0.45" customHeight="1" thickBot="1" x14ac:dyDescent="0.2">
      <c r="A252" s="118" t="s">
        <v>132</v>
      </c>
      <c r="B252" s="119"/>
      <c r="C252" s="119"/>
      <c r="D252" s="119"/>
      <c r="E252" s="120"/>
      <c r="F252" s="121" t="s">
        <v>688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0.6" customHeight="1" thickBot="1" x14ac:dyDescent="0.2">
      <c r="A254" s="118" t="s">
        <v>132</v>
      </c>
      <c r="B254" s="119"/>
      <c r="C254" s="119"/>
      <c r="D254" s="119"/>
      <c r="E254" s="120"/>
      <c r="F254" s="774" t="s">
        <v>693</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0.6" customHeight="1" thickBot="1" x14ac:dyDescent="0.2">
      <c r="A256" s="780" t="s">
        <v>693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630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631</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632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633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634</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634</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635</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209</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218</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661</v>
      </c>
      <c r="H268" s="790"/>
      <c r="I268" s="790"/>
      <c r="J268" s="137">
        <v>20</v>
      </c>
      <c r="K268" s="137"/>
      <c r="L268" s="106">
        <v>264</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683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666</v>
      </c>
      <c r="H310" s="824"/>
      <c r="I310" s="824"/>
      <c r="J310" s="824"/>
      <c r="K310" s="825"/>
      <c r="L310" s="826" t="s">
        <v>684</v>
      </c>
      <c r="M310" s="827"/>
      <c r="N310" s="827"/>
      <c r="O310" s="827"/>
      <c r="P310" s="827"/>
      <c r="Q310" s="827"/>
      <c r="R310" s="827"/>
      <c r="S310" s="827"/>
      <c r="T310" s="827"/>
      <c r="U310" s="827"/>
      <c r="V310" s="827"/>
      <c r="W310" s="827"/>
      <c r="X310" s="828"/>
      <c r="Y310" s="829">
        <v>7</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7</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60" t="s">
        <v>663</v>
      </c>
      <c r="D366" s="860"/>
      <c r="E366" s="860"/>
      <c r="F366" s="860"/>
      <c r="G366" s="860"/>
      <c r="H366" s="860"/>
      <c r="I366" s="860"/>
      <c r="J366" s="861" t="s">
        <v>614</v>
      </c>
      <c r="K366" s="862"/>
      <c r="L366" s="862"/>
      <c r="M366" s="862"/>
      <c r="N366" s="862"/>
      <c r="O366" s="862"/>
      <c r="P366" s="864" t="s">
        <v>666</v>
      </c>
      <c r="Q366" s="864"/>
      <c r="R366" s="864"/>
      <c r="S366" s="864"/>
      <c r="T366" s="864"/>
      <c r="U366" s="864"/>
      <c r="V366" s="864"/>
      <c r="W366" s="864"/>
      <c r="X366" s="864"/>
      <c r="Y366" s="865">
        <v>7</v>
      </c>
      <c r="Z366" s="866"/>
      <c r="AA366" s="866"/>
      <c r="AB366" s="867"/>
      <c r="AC366" s="868" t="s">
        <v>75</v>
      </c>
      <c r="AD366" s="869"/>
      <c r="AE366" s="869"/>
      <c r="AF366" s="869"/>
      <c r="AG366" s="869"/>
      <c r="AH366" s="852" t="s">
        <v>644</v>
      </c>
      <c r="AI366" s="853"/>
      <c r="AJ366" s="853"/>
      <c r="AK366" s="853"/>
      <c r="AL366" s="854" t="s">
        <v>644</v>
      </c>
      <c r="AM366" s="855"/>
      <c r="AN366" s="855"/>
      <c r="AO366" s="856"/>
      <c r="AP366" s="857" t="s">
        <v>644</v>
      </c>
      <c r="AQ366" s="857"/>
      <c r="AR366" s="857"/>
      <c r="AS366" s="857"/>
      <c r="AT366" s="857"/>
      <c r="AU366" s="857"/>
      <c r="AV366" s="857"/>
      <c r="AW366" s="857"/>
      <c r="AX366" s="857"/>
    </row>
    <row r="367" spans="1:51" ht="30" customHeight="1" x14ac:dyDescent="0.15">
      <c r="A367" s="858">
        <v>2</v>
      </c>
      <c r="B367" s="858">
        <v>1</v>
      </c>
      <c r="C367" s="859" t="s">
        <v>664</v>
      </c>
      <c r="D367" s="860"/>
      <c r="E367" s="860"/>
      <c r="F367" s="860"/>
      <c r="G367" s="860"/>
      <c r="H367" s="860"/>
      <c r="I367" s="860"/>
      <c r="J367" s="861">
        <v>4120001126778</v>
      </c>
      <c r="K367" s="862"/>
      <c r="L367" s="862"/>
      <c r="M367" s="862"/>
      <c r="N367" s="862"/>
      <c r="O367" s="862"/>
      <c r="P367" s="864" t="s">
        <v>667</v>
      </c>
      <c r="Q367" s="864"/>
      <c r="R367" s="864"/>
      <c r="S367" s="864"/>
      <c r="T367" s="864"/>
      <c r="U367" s="864"/>
      <c r="V367" s="864"/>
      <c r="W367" s="864"/>
      <c r="X367" s="864"/>
      <c r="Y367" s="865">
        <v>3</v>
      </c>
      <c r="Z367" s="866"/>
      <c r="AA367" s="866"/>
      <c r="AB367" s="867"/>
      <c r="AC367" s="868" t="s">
        <v>259</v>
      </c>
      <c r="AD367" s="869"/>
      <c r="AE367" s="869"/>
      <c r="AF367" s="869"/>
      <c r="AG367" s="869"/>
      <c r="AH367" s="852" t="s">
        <v>644</v>
      </c>
      <c r="AI367" s="853"/>
      <c r="AJ367" s="853"/>
      <c r="AK367" s="853"/>
      <c r="AL367" s="854">
        <v>100</v>
      </c>
      <c r="AM367" s="855"/>
      <c r="AN367" s="855"/>
      <c r="AO367" s="856"/>
      <c r="AP367" s="857" t="s">
        <v>644</v>
      </c>
      <c r="AQ367" s="857"/>
      <c r="AR367" s="857"/>
      <c r="AS367" s="857"/>
      <c r="AT367" s="857"/>
      <c r="AU367" s="857"/>
      <c r="AV367" s="857"/>
      <c r="AW367" s="857"/>
      <c r="AX367" s="857"/>
      <c r="AY367">
        <f>COUNTA($C$367)</f>
        <v>1</v>
      </c>
    </row>
    <row r="368" spans="1:51" ht="30" customHeight="1" x14ac:dyDescent="0.15">
      <c r="A368" s="858">
        <v>3</v>
      </c>
      <c r="B368" s="858">
        <v>1</v>
      </c>
      <c r="C368" s="859" t="s">
        <v>673</v>
      </c>
      <c r="D368" s="860"/>
      <c r="E368" s="860"/>
      <c r="F368" s="860"/>
      <c r="G368" s="860"/>
      <c r="H368" s="860"/>
      <c r="I368" s="860"/>
      <c r="J368" s="861">
        <v>4011101005131</v>
      </c>
      <c r="K368" s="862"/>
      <c r="L368" s="862"/>
      <c r="M368" s="862"/>
      <c r="N368" s="862"/>
      <c r="O368" s="862"/>
      <c r="P368" s="863" t="s">
        <v>668</v>
      </c>
      <c r="Q368" s="864"/>
      <c r="R368" s="864"/>
      <c r="S368" s="864"/>
      <c r="T368" s="864"/>
      <c r="U368" s="864"/>
      <c r="V368" s="864"/>
      <c r="W368" s="864"/>
      <c r="X368" s="864"/>
      <c r="Y368" s="865">
        <v>2</v>
      </c>
      <c r="Z368" s="866"/>
      <c r="AA368" s="866"/>
      <c r="AB368" s="867"/>
      <c r="AC368" s="868" t="s">
        <v>253</v>
      </c>
      <c r="AD368" s="869"/>
      <c r="AE368" s="869"/>
      <c r="AF368" s="869"/>
      <c r="AG368" s="869"/>
      <c r="AH368" s="870" t="s">
        <v>644</v>
      </c>
      <c r="AI368" s="871"/>
      <c r="AJ368" s="871"/>
      <c r="AK368" s="871"/>
      <c r="AL368" s="854">
        <v>100</v>
      </c>
      <c r="AM368" s="855"/>
      <c r="AN368" s="855"/>
      <c r="AO368" s="856"/>
      <c r="AP368" s="857" t="s">
        <v>644</v>
      </c>
      <c r="AQ368" s="857"/>
      <c r="AR368" s="857"/>
      <c r="AS368" s="857"/>
      <c r="AT368" s="857"/>
      <c r="AU368" s="857"/>
      <c r="AV368" s="857"/>
      <c r="AW368" s="857"/>
      <c r="AX368" s="857"/>
      <c r="AY368">
        <f>COUNTA($C$368)</f>
        <v>1</v>
      </c>
    </row>
    <row r="369" spans="1:51" ht="30" customHeight="1" x14ac:dyDescent="0.15">
      <c r="A369" s="858">
        <v>4</v>
      </c>
      <c r="B369" s="858">
        <v>1</v>
      </c>
      <c r="C369" s="859" t="s">
        <v>665</v>
      </c>
      <c r="D369" s="860"/>
      <c r="E369" s="860"/>
      <c r="F369" s="860"/>
      <c r="G369" s="860"/>
      <c r="H369" s="860"/>
      <c r="I369" s="860"/>
      <c r="J369" s="861">
        <v>1011001013468</v>
      </c>
      <c r="K369" s="862"/>
      <c r="L369" s="862"/>
      <c r="M369" s="862"/>
      <c r="N369" s="862"/>
      <c r="O369" s="862"/>
      <c r="P369" s="863" t="s">
        <v>669</v>
      </c>
      <c r="Q369" s="864"/>
      <c r="R369" s="864"/>
      <c r="S369" s="864"/>
      <c r="T369" s="864"/>
      <c r="U369" s="864"/>
      <c r="V369" s="864"/>
      <c r="W369" s="864"/>
      <c r="X369" s="864"/>
      <c r="Y369" s="865">
        <v>2</v>
      </c>
      <c r="Z369" s="866"/>
      <c r="AA369" s="866"/>
      <c r="AB369" s="867"/>
      <c r="AC369" s="868" t="s">
        <v>259</v>
      </c>
      <c r="AD369" s="869"/>
      <c r="AE369" s="869"/>
      <c r="AF369" s="869"/>
      <c r="AG369" s="869"/>
      <c r="AH369" s="870" t="s">
        <v>644</v>
      </c>
      <c r="AI369" s="871"/>
      <c r="AJ369" s="871"/>
      <c r="AK369" s="871"/>
      <c r="AL369" s="854">
        <v>100</v>
      </c>
      <c r="AM369" s="855"/>
      <c r="AN369" s="855"/>
      <c r="AO369" s="856"/>
      <c r="AP369" s="857" t="s">
        <v>644</v>
      </c>
      <c r="AQ369" s="857"/>
      <c r="AR369" s="857"/>
      <c r="AS369" s="857"/>
      <c r="AT369" s="857"/>
      <c r="AU369" s="857"/>
      <c r="AV369" s="857"/>
      <c r="AW369" s="857"/>
      <c r="AX369" s="857"/>
      <c r="AY369">
        <f>COUNTA($C$369)</f>
        <v>1</v>
      </c>
    </row>
    <row r="370" spans="1:51" ht="30" customHeight="1" x14ac:dyDescent="0.15">
      <c r="A370" s="858">
        <v>5</v>
      </c>
      <c r="B370" s="858">
        <v>1</v>
      </c>
      <c r="C370" s="859" t="s">
        <v>682</v>
      </c>
      <c r="D370" s="860"/>
      <c r="E370" s="860"/>
      <c r="F370" s="860"/>
      <c r="G370" s="860"/>
      <c r="H370" s="860"/>
      <c r="I370" s="860"/>
      <c r="J370" s="861">
        <v>7010001105955</v>
      </c>
      <c r="K370" s="862"/>
      <c r="L370" s="862"/>
      <c r="M370" s="862"/>
      <c r="N370" s="862"/>
      <c r="O370" s="862"/>
      <c r="P370" s="864" t="s">
        <v>670</v>
      </c>
      <c r="Q370" s="864"/>
      <c r="R370" s="864"/>
      <c r="S370" s="864"/>
      <c r="T370" s="864"/>
      <c r="U370" s="864"/>
      <c r="V370" s="864"/>
      <c r="W370" s="864"/>
      <c r="X370" s="864"/>
      <c r="Y370" s="865">
        <v>1</v>
      </c>
      <c r="Z370" s="866"/>
      <c r="AA370" s="866"/>
      <c r="AB370" s="867"/>
      <c r="AC370" s="868" t="s">
        <v>259</v>
      </c>
      <c r="AD370" s="869"/>
      <c r="AE370" s="869"/>
      <c r="AF370" s="869"/>
      <c r="AG370" s="869"/>
      <c r="AH370" s="870" t="s">
        <v>644</v>
      </c>
      <c r="AI370" s="871"/>
      <c r="AJ370" s="871"/>
      <c r="AK370" s="871"/>
      <c r="AL370" s="854">
        <v>100</v>
      </c>
      <c r="AM370" s="855"/>
      <c r="AN370" s="855"/>
      <c r="AO370" s="856"/>
      <c r="AP370" s="857" t="s">
        <v>644</v>
      </c>
      <c r="AQ370" s="857"/>
      <c r="AR370" s="857"/>
      <c r="AS370" s="857"/>
      <c r="AT370" s="857"/>
      <c r="AU370" s="857"/>
      <c r="AV370" s="857"/>
      <c r="AW370" s="857"/>
      <c r="AX370" s="857"/>
      <c r="AY370">
        <f>COUNTA($C$370)</f>
        <v>1</v>
      </c>
    </row>
    <row r="371" spans="1:51" ht="30" customHeight="1" x14ac:dyDescent="0.15">
      <c r="A371" s="858">
        <v>6</v>
      </c>
      <c r="B371" s="858">
        <v>1</v>
      </c>
      <c r="C371" s="859" t="s">
        <v>681</v>
      </c>
      <c r="D371" s="860"/>
      <c r="E371" s="860"/>
      <c r="F371" s="860"/>
      <c r="G371" s="860"/>
      <c r="H371" s="860"/>
      <c r="I371" s="860"/>
      <c r="J371" s="861">
        <v>7700150000706</v>
      </c>
      <c r="K371" s="862"/>
      <c r="L371" s="862"/>
      <c r="M371" s="862"/>
      <c r="N371" s="862"/>
      <c r="O371" s="862"/>
      <c r="P371" s="863" t="s">
        <v>671</v>
      </c>
      <c r="Q371" s="864"/>
      <c r="R371" s="864"/>
      <c r="S371" s="864"/>
      <c r="T371" s="864"/>
      <c r="U371" s="864"/>
      <c r="V371" s="864"/>
      <c r="W371" s="864"/>
      <c r="X371" s="864"/>
      <c r="Y371" s="865">
        <v>0.9</v>
      </c>
      <c r="Z371" s="866"/>
      <c r="AA371" s="866"/>
      <c r="AB371" s="867"/>
      <c r="AC371" s="868" t="s">
        <v>75</v>
      </c>
      <c r="AD371" s="869"/>
      <c r="AE371" s="869"/>
      <c r="AF371" s="869"/>
      <c r="AG371" s="869"/>
      <c r="AH371" s="870" t="s">
        <v>644</v>
      </c>
      <c r="AI371" s="871"/>
      <c r="AJ371" s="871"/>
      <c r="AK371" s="871"/>
      <c r="AL371" s="854" t="s">
        <v>644</v>
      </c>
      <c r="AM371" s="855"/>
      <c r="AN371" s="855"/>
      <c r="AO371" s="856"/>
      <c r="AP371" s="857" t="s">
        <v>644</v>
      </c>
      <c r="AQ371" s="857"/>
      <c r="AR371" s="857"/>
      <c r="AS371" s="857"/>
      <c r="AT371" s="857"/>
      <c r="AU371" s="857"/>
      <c r="AV371" s="857"/>
      <c r="AW371" s="857"/>
      <c r="AX371" s="857"/>
      <c r="AY371">
        <f>COUNTA($C$371)</f>
        <v>1</v>
      </c>
    </row>
    <row r="372" spans="1:51" ht="30" customHeight="1" x14ac:dyDescent="0.15">
      <c r="A372" s="858">
        <v>7</v>
      </c>
      <c r="B372" s="858">
        <v>1</v>
      </c>
      <c r="C372" s="859" t="s">
        <v>675</v>
      </c>
      <c r="D372" s="860"/>
      <c r="E372" s="860"/>
      <c r="F372" s="860"/>
      <c r="G372" s="860"/>
      <c r="H372" s="860"/>
      <c r="I372" s="860"/>
      <c r="J372" s="861" t="s">
        <v>644</v>
      </c>
      <c r="K372" s="862"/>
      <c r="L372" s="862"/>
      <c r="M372" s="862"/>
      <c r="N372" s="862"/>
      <c r="O372" s="862"/>
      <c r="P372" s="863" t="s">
        <v>677</v>
      </c>
      <c r="Q372" s="864"/>
      <c r="R372" s="864"/>
      <c r="S372" s="864"/>
      <c r="T372" s="864"/>
      <c r="U372" s="864"/>
      <c r="V372" s="864"/>
      <c r="W372" s="864"/>
      <c r="X372" s="864"/>
      <c r="Y372" s="865">
        <v>0.5</v>
      </c>
      <c r="Z372" s="866"/>
      <c r="AA372" s="866"/>
      <c r="AB372" s="867"/>
      <c r="AC372" s="868" t="s">
        <v>75</v>
      </c>
      <c r="AD372" s="869"/>
      <c r="AE372" s="869"/>
      <c r="AF372" s="869"/>
      <c r="AG372" s="869"/>
      <c r="AH372" s="870" t="s">
        <v>644</v>
      </c>
      <c r="AI372" s="871"/>
      <c r="AJ372" s="871"/>
      <c r="AK372" s="871"/>
      <c r="AL372" s="854" t="s">
        <v>644</v>
      </c>
      <c r="AM372" s="855"/>
      <c r="AN372" s="855"/>
      <c r="AO372" s="856"/>
      <c r="AP372" s="857" t="s">
        <v>644</v>
      </c>
      <c r="AQ372" s="857"/>
      <c r="AR372" s="857"/>
      <c r="AS372" s="857"/>
      <c r="AT372" s="857"/>
      <c r="AU372" s="857"/>
      <c r="AV372" s="857"/>
      <c r="AW372" s="857"/>
      <c r="AX372" s="857"/>
      <c r="AY372">
        <f>COUNTA($C$372)</f>
        <v>1</v>
      </c>
    </row>
    <row r="373" spans="1:51" ht="30" customHeight="1" x14ac:dyDescent="0.15">
      <c r="A373" s="858">
        <v>8</v>
      </c>
      <c r="B373" s="858">
        <v>1</v>
      </c>
      <c r="C373" s="859" t="s">
        <v>672</v>
      </c>
      <c r="D373" s="860"/>
      <c r="E373" s="860"/>
      <c r="F373" s="860"/>
      <c r="G373" s="860"/>
      <c r="H373" s="860"/>
      <c r="I373" s="860"/>
      <c r="J373" s="861">
        <v>6010001117893</v>
      </c>
      <c r="K373" s="862"/>
      <c r="L373" s="862"/>
      <c r="M373" s="862"/>
      <c r="N373" s="862"/>
      <c r="O373" s="862"/>
      <c r="P373" s="863" t="s">
        <v>679</v>
      </c>
      <c r="Q373" s="864"/>
      <c r="R373" s="864"/>
      <c r="S373" s="864"/>
      <c r="T373" s="864"/>
      <c r="U373" s="864"/>
      <c r="V373" s="864"/>
      <c r="W373" s="864"/>
      <c r="X373" s="864"/>
      <c r="Y373" s="865">
        <v>0.5</v>
      </c>
      <c r="Z373" s="866"/>
      <c r="AA373" s="866"/>
      <c r="AB373" s="867"/>
      <c r="AC373" s="868" t="s">
        <v>259</v>
      </c>
      <c r="AD373" s="869"/>
      <c r="AE373" s="869"/>
      <c r="AF373" s="869"/>
      <c r="AG373" s="869"/>
      <c r="AH373" s="870" t="s">
        <v>644</v>
      </c>
      <c r="AI373" s="871"/>
      <c r="AJ373" s="871"/>
      <c r="AK373" s="871"/>
      <c r="AL373" s="854">
        <v>100</v>
      </c>
      <c r="AM373" s="855"/>
      <c r="AN373" s="855"/>
      <c r="AO373" s="856"/>
      <c r="AP373" s="857" t="s">
        <v>644</v>
      </c>
      <c r="AQ373" s="857"/>
      <c r="AR373" s="857"/>
      <c r="AS373" s="857"/>
      <c r="AT373" s="857"/>
      <c r="AU373" s="857"/>
      <c r="AV373" s="857"/>
      <c r="AW373" s="857"/>
      <c r="AX373" s="857"/>
      <c r="AY373">
        <f>COUNTA($C$373)</f>
        <v>1</v>
      </c>
    </row>
    <row r="374" spans="1:51" ht="30" customHeight="1" x14ac:dyDescent="0.15">
      <c r="A374" s="858">
        <v>9</v>
      </c>
      <c r="B374" s="858">
        <v>1</v>
      </c>
      <c r="C374" s="859" t="s">
        <v>674</v>
      </c>
      <c r="D374" s="860"/>
      <c r="E374" s="860"/>
      <c r="F374" s="860"/>
      <c r="G374" s="860"/>
      <c r="H374" s="860"/>
      <c r="I374" s="860"/>
      <c r="J374" s="861">
        <v>3010001202715</v>
      </c>
      <c r="K374" s="862"/>
      <c r="L374" s="862"/>
      <c r="M374" s="862"/>
      <c r="N374" s="862"/>
      <c r="O374" s="862"/>
      <c r="P374" s="863" t="s">
        <v>680</v>
      </c>
      <c r="Q374" s="864"/>
      <c r="R374" s="864"/>
      <c r="S374" s="864"/>
      <c r="T374" s="864"/>
      <c r="U374" s="864"/>
      <c r="V374" s="864"/>
      <c r="W374" s="864"/>
      <c r="X374" s="864"/>
      <c r="Y374" s="865">
        <v>0.5</v>
      </c>
      <c r="Z374" s="866"/>
      <c r="AA374" s="866"/>
      <c r="AB374" s="867"/>
      <c r="AC374" s="868" t="s">
        <v>259</v>
      </c>
      <c r="AD374" s="869"/>
      <c r="AE374" s="869"/>
      <c r="AF374" s="869"/>
      <c r="AG374" s="869"/>
      <c r="AH374" s="870" t="s">
        <v>644</v>
      </c>
      <c r="AI374" s="871"/>
      <c r="AJ374" s="871"/>
      <c r="AK374" s="871"/>
      <c r="AL374" s="854">
        <v>100</v>
      </c>
      <c r="AM374" s="855"/>
      <c r="AN374" s="855"/>
      <c r="AO374" s="856"/>
      <c r="AP374" s="857" t="s">
        <v>644</v>
      </c>
      <c r="AQ374" s="857"/>
      <c r="AR374" s="857"/>
      <c r="AS374" s="857"/>
      <c r="AT374" s="857"/>
      <c r="AU374" s="857"/>
      <c r="AV374" s="857"/>
      <c r="AW374" s="857"/>
      <c r="AX374" s="857"/>
      <c r="AY374">
        <f>COUNTA($C$374)</f>
        <v>1</v>
      </c>
    </row>
    <row r="375" spans="1:51" ht="30" customHeight="1" x14ac:dyDescent="0.15">
      <c r="A375" s="858">
        <v>10</v>
      </c>
      <c r="B375" s="858">
        <v>1</v>
      </c>
      <c r="C375" s="859" t="s">
        <v>676</v>
      </c>
      <c r="D375" s="860"/>
      <c r="E375" s="860"/>
      <c r="F375" s="860"/>
      <c r="G375" s="860"/>
      <c r="H375" s="860"/>
      <c r="I375" s="860"/>
      <c r="J375" s="861" t="s">
        <v>644</v>
      </c>
      <c r="K375" s="862"/>
      <c r="L375" s="862"/>
      <c r="M375" s="862"/>
      <c r="N375" s="862"/>
      <c r="O375" s="862"/>
      <c r="P375" s="863" t="s">
        <v>678</v>
      </c>
      <c r="Q375" s="864"/>
      <c r="R375" s="864"/>
      <c r="S375" s="864"/>
      <c r="T375" s="864"/>
      <c r="U375" s="864"/>
      <c r="V375" s="864"/>
      <c r="W375" s="864"/>
      <c r="X375" s="864"/>
      <c r="Y375" s="865">
        <v>0.4</v>
      </c>
      <c r="Z375" s="866"/>
      <c r="AA375" s="866"/>
      <c r="AB375" s="867"/>
      <c r="AC375" s="868" t="s">
        <v>75</v>
      </c>
      <c r="AD375" s="869"/>
      <c r="AE375" s="869"/>
      <c r="AF375" s="869"/>
      <c r="AG375" s="869"/>
      <c r="AH375" s="870" t="s">
        <v>644</v>
      </c>
      <c r="AI375" s="871"/>
      <c r="AJ375" s="871"/>
      <c r="AK375" s="871"/>
      <c r="AL375" s="854" t="s">
        <v>644</v>
      </c>
      <c r="AM375" s="855"/>
      <c r="AN375" s="855"/>
      <c r="AO375" s="856"/>
      <c r="AP375" s="857" t="s">
        <v>644</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8" t="s">
        <v>662</v>
      </c>
      <c r="F631" s="881"/>
      <c r="G631" s="881"/>
      <c r="H631" s="881"/>
      <c r="I631" s="881"/>
      <c r="J631" s="861" t="s">
        <v>662</v>
      </c>
      <c r="K631" s="862"/>
      <c r="L631" s="862"/>
      <c r="M631" s="862"/>
      <c r="N631" s="862"/>
      <c r="O631" s="862"/>
      <c r="P631" s="863" t="s">
        <v>662</v>
      </c>
      <c r="Q631" s="864"/>
      <c r="R631" s="864"/>
      <c r="S631" s="864"/>
      <c r="T631" s="864"/>
      <c r="U631" s="864"/>
      <c r="V631" s="864"/>
      <c r="W631" s="864"/>
      <c r="X631" s="864"/>
      <c r="Y631" s="865" t="s">
        <v>662</v>
      </c>
      <c r="Z631" s="866"/>
      <c r="AA631" s="866"/>
      <c r="AB631" s="867"/>
      <c r="AC631" s="868" t="s">
        <v>662</v>
      </c>
      <c r="AD631" s="869"/>
      <c r="AE631" s="869"/>
      <c r="AF631" s="869"/>
      <c r="AG631" s="869"/>
      <c r="AH631" s="870" t="s">
        <v>662</v>
      </c>
      <c r="AI631" s="871"/>
      <c r="AJ631" s="871"/>
      <c r="AK631" s="871"/>
      <c r="AL631" s="854" t="s">
        <v>662</v>
      </c>
      <c r="AM631" s="855"/>
      <c r="AN631" s="855"/>
      <c r="AO631" s="856"/>
      <c r="AP631" s="857" t="s">
        <v>285</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 max="16383" man="1"/>
    <brk id="256"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c r="M2" s="13" t="str">
        <f>IF(L2="","",K2)</f>
        <v/>
      </c>
      <c r="N2" s="13" t="str">
        <f>IF(M2="","",IF(N1&lt;&gt;"",CONCATENATE(N1,"、",M2),M2))</f>
        <v/>
      </c>
      <c r="O2" s="13"/>
      <c r="P2" s="12" t="s">
        <v>69</v>
      </c>
      <c r="Q2" s="17" t="s">
        <v>637</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637</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2022-05-25T01:22:45Z</cp:lastPrinted>
  <dcterms:created xsi:type="dcterms:W3CDTF">2012-03-13T00:50:25Z</dcterms:created>
  <dcterms:modified xsi:type="dcterms:W3CDTF">2022-08-25T08:38:51Z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