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37" i="11"/>
  <c r="AY324" i="11"/>
  <c r="AY328" i="11"/>
  <c r="AY332" i="11"/>
  <c r="AY338" i="11"/>
  <c r="AY325" i="11"/>
  <c r="AY329" i="11"/>
  <c r="AY333" i="11"/>
  <c r="AY340" i="11"/>
  <c r="AY323" i="11"/>
  <c r="AY327" i="11"/>
  <c r="AY331" i="11"/>
  <c r="AY322" i="11"/>
  <c r="AY326" i="11"/>
  <c r="AY336" i="11"/>
  <c r="AY341" i="11"/>
  <c r="AY69" i="11"/>
  <c r="AY66" i="11"/>
  <c r="AY75" i="11"/>
  <c r="AY73" i="11"/>
  <c r="AY77" i="11"/>
  <c r="AY74" i="11"/>
  <c r="AY72" i="11"/>
  <c r="AY335" i="11"/>
  <c r="AY214" i="11"/>
  <c r="AY211" i="11"/>
  <c r="AY210" i="11"/>
  <c r="AY209" i="11"/>
  <c r="AY208" i="11"/>
  <c r="AY213"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16" i="11" l="1"/>
  <c r="AY120" i="11"/>
  <c r="AY154" i="11"/>
  <c r="AY113" i="11"/>
  <c r="AY117" i="11"/>
  <c r="AY121" i="11"/>
  <c r="AY151" i="11"/>
  <c r="AY155" i="11"/>
  <c r="AY100" i="11"/>
  <c r="AY114" i="11"/>
  <c r="AY118" i="11"/>
  <c r="AY126" i="11"/>
  <c r="AY152" i="11"/>
  <c r="AY172" i="11"/>
  <c r="AY198" i="11"/>
  <c r="AY115" i="11"/>
  <c r="AY153" i="11"/>
  <c r="AY138" i="11"/>
  <c r="AY21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97" i="11"/>
  <c r="AY89"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<sst xmlns="http://schemas.openxmlformats.org/spreadsheetml/2006/main" count="1442" uniqueCount="696">
  <si>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</si>
  <si>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</si>
  <si>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</si>
  <si>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</si>
  <si>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</si>
  <si>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</si>
  <si>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</si>
  <si>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</si>
  <si>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</si>
  <si>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</si>
  <si>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</si>
  <si>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</si>
  <si>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</si>
  <si>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</si>
  <si>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</si>
  <si>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</si>
  <si>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</si>
  <si>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</si>
  <si>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</si>
  <si>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</si>
  <si>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</si>
  <si>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</si>
  <si>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</si>
  <si>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</si>
  <si>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</si>
  <si>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</si>
  <si>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</si>
  <si>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</si>
  <si>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</si>
  <si>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</si>
  <si>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</si>
  <si>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</si>
  <si>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</si>
  <si>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</si>
  <si>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</si>
  <si>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</si>
  <si>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</si>
  <si>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</si>
  <si>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</si>
  <si>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</si>
  <si>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</si>
  <si>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</si>
  <si>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</si>
  <si>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</si>
  <si>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</si>
  <si>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</si>
  <si>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</si>
  <si>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</si>
  <si>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</si>
  <si>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</si>
  <si>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</si>
  <si>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</si>
  <si>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</si>
  <si>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</si>
  <si>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</si>
  <si>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</si>
  <si>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</si>
  <si>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</si>
  <si>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</si>
  <si>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</si>
  <si>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</si>
  <si>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</si>
  <si>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</si>
  <si>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</si>
  <si>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</si>
  <si>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</si>
  <si>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</si>
  <si>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</si>
  <si>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</si>
  <si>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</si>
  <si>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</si>
  <si>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</si>
  <si>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</si>
  <si>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</si>
  <si>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</si>
  <si>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</si>
  <si>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</si>
  <si>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</si>
  <si>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</si>
  <si>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</si>
  <si>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</si>
  <si>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</si>
  <si>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</si>
  <si>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</si>
  <si>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</si>
  <si>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</si>
  <si>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</si>
  <si>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</si>
  <si>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</si>
  <si>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</si>
  <si>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</si>
  <si>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</si>
  <si>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</si>
  <si>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</si>
  <si>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</si>
  <si>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</si>
  <si>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</si>
  <si>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</si>
  <si>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</si>
  <si>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</si>
  <si>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</si>
  <si>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</si>
  <si>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</si>
  <si>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</si>
  <si>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</si>
  <si>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</si>
  <si>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</si>
  <si>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</si>
  <si>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</si>
  <si>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</si>
  <si>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</si>
  <si>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</si>
  <si>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</si>
  <si>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</si>
  <si>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</si>
  <si>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</si>
  <si>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</si>
  <si>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</si>
  <si>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</si>
  <si>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</si>
  <si>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</si>
  <si>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</si>
  <si>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</si>
  <si>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</si>
  <si>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</si>
  <si>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</si>
  <si>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</si>
  <si>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</si>
  <si>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</si>
  <si>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</si>
  <si>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</si>
  <si>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</si>
  <si>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</si>
  <si>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</si>
  <si>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</si>
  <si>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</si>
  <si>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</si>
  <si>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</si>
  <si>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</si>
  <si>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</si>
  <si>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</si>
  <si>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</si>
  <si>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</si>
  <si>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</si>
  <si>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</si>
  <si>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</si>
  <si>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</si>
  <si>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</si>
  <si>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</si>
  <si>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</si>
  <si>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</si>
  <si>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</si>
  <si>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</si>
  <si>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</si>
  <si>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</si>
  <si>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</si>
  <si>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</si>
  <si>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</si>
  <si>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</si>
  <si>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</si>
  <si>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</si>
  <si>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</si>
  <si>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</si>
  <si>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</si>
  <si>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</si>
  <si>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</si>
  <si>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</si>
  <si>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</si>
  <si>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</si>
  <si>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</si>
  <si>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</si>
  <si>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</si>
  <si>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</si>
  <si>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</si>
  <si>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</si>
  <si>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</si>
  <si>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</si>
  <si>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</si>
  <si>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</si>
  <si>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</si>
  <si>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</si>
  <si>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</si>
  <si>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</si>
  <si>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</si>
  <si>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</si>
  <si>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</si>
  <si>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</si>
  <si>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</si>
  <si>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</si>
  <si>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</si>
  <si>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</si>
  <si>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</si>
  <si>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</si>
  <si>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</si>
  <si>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</si>
  <si>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</si>
  <si>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</si>
  <si>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</si>
  <si>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</si>
  <si>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</si>
  <si>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</si>
  <si>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</si>
  <si>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</si>
  <si>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</si>
  <si>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</si>
  <si>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</si>
  <si>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</si>
  <si>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</si>
  <si>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</si>
  <si>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</si>
  <si>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</si>
  <si>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</si>
  <si>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</si>
  <si>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</si>
  <si>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</si>
  <si>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</si>
  <si>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</si>
  <si>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</si>
  <si>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</si>
  <si>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</si>
  <si>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</si>
  <si>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</si>
  <si>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</si>
  <si>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</si>
  <si>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</si>
  <si>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</si>
  <si>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</si>
  <si>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</si>
  <si>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</si>
  <si>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</si>
  <si>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</si>
  <si>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</si>
  <si>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</si>
  <si>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</si>
  <si>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</si>
  <si>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</si>
  <si>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</si>
  <si>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</si>
  <si>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</si>
  <si>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</si>
  <si>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</si>
  <si>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</si>
  <si>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</si>
  <si>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</si>
  <si>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</si>
  <si>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</si>
  <si>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</si>
  <si>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</si>
  <si>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</si>
  <si>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</si>
  <si>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</si>
  <si>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</si>
  <si>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</si>
  <si>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</si>
  <si>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</si>
  <si>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</si>
  <si>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</si>
  <si>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</si>
  <si>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</si>
  <si>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</si>
  <si>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</si>
  <si>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</si>
  <si>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</si>
  <si>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</si>
  <si>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</si>
  <si>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</si>
  <si>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</si>
  <si>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</si>
  <si>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</si>
  <si>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</si>
  <si>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</si>
  <si>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</si>
  <si>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</si>
  <si>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</si>
  <si>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</si>
  <si>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</si>
  <si>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</si>
  <si>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</si>
  <si>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</si>
  <si>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</si>
  <si>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</si>
  <si>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</si>
  <si>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</si>
  <si>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</si>
  <si>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</si>
  <si>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</si>
  <si>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</si>
  <si>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</si>
  <si>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</si>
  <si>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</si>
  <si>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</si>
  <si>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</si>
  <si>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</si>
  <si>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</si>
  <si>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</si>
  <si>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</si>
  <si>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</si>
  <si>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</si>
  <si>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</si>
  <si>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</si>
  <si>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</si>
  <si>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</si>
  <si>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</si>
  <si>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</si>
  <si>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</si>
  <si>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</si>
  <si>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</si>
  <si>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</si>
  <si>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</si>
  <si>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</si>
  <si>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</si>
  <si>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</si>
  <si>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</si>
  <si>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</si>
  <si>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</si>
  <si>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</si>
  <si>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</si>
  <si>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</si>
  <si>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</si>
  <si>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</si>
  <si>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</si>
  <si>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</si>
  <si>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</si>
  <si>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</si>
  <si>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</si>
  <si>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</si>
  <si>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</si>
  <si>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</si>
  <si>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</si>
  <si>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</si>
  <si>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</si>
  <si>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</si>
  <si>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</si>
  <si>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</si>
  <si>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</si>
  <si>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</si>
  <si>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</si>
  <si>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</si>
  <si>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</si>
  <si>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</si>
  <si>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</si>
  <si>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</si>
  <si>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</si>
  <si>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</si>
  <si>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</si>
  <si>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</si>
  <si>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</si>
  <si>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</si>
  <si>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</si>
  <si>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</si>
  <si>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</si>
  <si>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</si>
  <si>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</si>
  <si>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</si>
  <si>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</si>
  <si>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</si>
  <si>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</si>
  <si>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</si>
  <si>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</si>
  <si>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</si>
  <si>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</si>
  <si>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</si>
  <si>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</si>
  <si>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</si>
  <si>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</si>
  <si>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</si>
  <si>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</si>
  <si>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</si>
  <si>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</si>
  <si>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</si>
  <si>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</si>
  <si>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</si>
  <si>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</si>
  <si>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</si>
  <si>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</si>
  <si>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</si>
  <si>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</si>
  <si>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</si>
  <si>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</si>
  <si>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</si>
  <si>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</si>
  <si>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</si>
  <si>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</si>
  <si>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</si>
  <si>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</si>
  <si>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</si>
  <si>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</si>
  <si>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</si>
  <si>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</si>
  <si>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</si>
  <si>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</si>
  <si>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</si>
  <si>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</si>
  <si>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</si>
  <si>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</si>
  <si>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</si>
  <si>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</si>
  <si>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</si>
  <si>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</si>
  <si>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</si>
  <si>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</si>
  <si>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</si>
  <si>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</si>
  <si>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</si>
  <si>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</si>
  <si>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</si>
  <si>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</si>
  <si>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</si>
  <si>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</si>
  <si>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</si>
  <si>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</si>
  <si>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</si>
  <si>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</si>
  <si>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</si>
  <si>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</si>
  <si>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</si>
  <si>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</si>
  <si>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</si>
  <si>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</si>
  <si>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</si>
  <si>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</si>
  <si>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</si>
  <si>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</si>
  <si>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</si>
  <si>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</si>
  <si>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</si>
  <si>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</si>
  <si>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</si>
  <si>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</si>
  <si>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</si>
  <si>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</si>
  <si>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</si>
  <si>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</si>
  <si>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</si>
  <si>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</si>
  <si>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</si>
  <si>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</si>
  <si>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</si>
  <si>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</si>
  <si>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</si>
  <si>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</si>
  <si>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</si>
  <si>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</si>
  <si>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</si>
  <si>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</si>
  <si>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</si>
  <si>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</si>
  <si>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</si>
  <si>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</si>
  <si>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</si>
  <si>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</si>
  <si>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</si>
  <si>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</si>
  <si>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</si>
  <si>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</si>
  <si>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</si>
  <si>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</si>
  <si>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</si>
  <si>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</si>
  <si>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</si>
  <si>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</si>
  <si>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</si>
  <si>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</si>
  <si>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</si>
  <si>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</si>
  <si>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</si>
  <si>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</si>
  <si>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</si>
  <si>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</si>
  <si>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</si>
  <si>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</si>
  <si>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</si>
  <si>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</si>
  <si>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</si>
  <si>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</si>
  <si>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</si>
  <si>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</si>
  <si>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</si>
  <si>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</si>
  <si>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</si>
  <si>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</si>
  <si>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</si>
  <si>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</si>
  <si>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</si>
  <si>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</si>
  <si>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</si>
  <si>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</si>
  <si>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</si>
  <si>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</si>
  <si>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</si>
  <si>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</si>
  <si>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</si>
  <si>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</si>
  <si>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</si>
  <si>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</si>
  <si>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</si>
  <si>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</si>
  <si>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</si>
  <si>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</si>
  <si>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</si>
  <si>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</si>
  <si>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</si>
  <si>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</si>
  <si>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</si>
  <si>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</si>
  <si>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</si>
  <si>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</si>
  <si>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</si>
  <si>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</si>
  <si>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</si>
  <si>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</si>
  <si>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</si>
  <si>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</si>
  <si>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</si>
  <si>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</si>
  <si>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</si>
  <si>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</si>
  <si>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</si>
  <si>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</si>
  <si>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</si>
  <si>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</si>
  <si>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</si>
  <si>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</si>
  <si>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</si>
  <si>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</si>
  <si>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</si>
  <si>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</si>
  <si>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</si>
  <si>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</si>
  <si>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</si>
  <si>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</si>
  <si>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</si>
  <si>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</si>
  <si>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</si>
  <si>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</si>
  <si>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</si>
  <si>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</si>
  <si>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</si>
  <si>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</si>
  <si>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</si>
  <si>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</si>
  <si>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</si>
  <si>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</si>
  <si>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</si>
  <si>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</si>
  <si>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</si>
  <si>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</si>
  <si>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</si>
  <si>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</si>
  <si>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</si>
  <si>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</si>
  <si>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</si>
  <si>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</si>
  <si>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</si>
  <si>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</si>
  <si>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</si>
  <si>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</si>
  <si>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</si>
  <si>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</si>
  <si>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</si>
  <si>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</si>
  <si>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</si>
  <si>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</si>
  <si>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</si>
  <si>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</si>
  <si>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</si>
  <si>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</si>
  <si>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</si>
  <si>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</si>
  <si>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</si>
  <si>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</si>
  <si>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</si>
  <si>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</si>
  <si>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</si>
  <si>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</si>
  <si>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</si>
  <si>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</si>
  <si>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</si>
  <si>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</si>
  <si>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</si>
  <si>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</si>
  <si>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</si>
  <si>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</si>
  <si>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</si>
  <si>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</si>
  <si>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</si>
  <si>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</si>
  <si>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</si>
  <si>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</si>
  <si>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</si>
  <si>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</si>
  <si>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</si>
  <si>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</si>
  <si>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</si>
  <si>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</si>
  <si>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</si>
  <si>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</si>
  <si>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</si>
  <si>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</si>
  <si>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</si>
  <si>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</si>
  <si>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</si>
  <si>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</si>
  <si>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</si>
  <si>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</si>
  <si>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</si>
  <si>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</si>
  <si>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</si>
  <si>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原爆被爆者介護手当等負担金</t>
  </si>
  <si>
    <t>健康局</t>
  </si>
  <si>
    <t>昭和43年度</t>
  </si>
  <si>
    <t>終了予定なし</t>
  </si>
  <si>
    <t>総務課指導調査室</t>
  </si>
  <si>
    <t>原子爆弾被爆者に対する援護に関する法律
第３１条、第４３条第２項</t>
  </si>
  <si>
    <t>-</t>
  </si>
  <si>
    <t>当負担金は、原子爆弾被爆者に対する援護に関する法律第３１条に規定する介護手当について、同法第４３条第２項の規定に基づき、都道府県、広島市及
び長崎市が行う同手当及び同手当の支給事業に要する経費の一部を負担することにより、原子爆弾被爆者の福祉の向上を図ることを目的とする。</t>
  </si>
  <si>
    <t>介護手当を支給することにより、介護にかかる被爆者の特別の需要を満たし、生活の安定及び福祉の向上を図ることを目標とする。</t>
  </si>
  <si>
    <t>介護手当の支給件数</t>
  </si>
  <si>
    <t>件</t>
  </si>
  <si>
    <t>指導調査室調べ</t>
  </si>
  <si>
    <t>単位当たりコスト ＝ Ｘ ／ Ｙ
Ｘ：「執行額（百万円）」 
Ｙ：「支給件数（件）」　　</t>
    <phoneticPr fontId="5"/>
  </si>
  <si>
    <t>円</t>
  </si>
  <si>
    <t>X / Y</t>
    <phoneticPr fontId="5"/>
  </si>
  <si>
    <t>875/27,332</t>
  </si>
  <si>
    <t>／　</t>
    <phoneticPr fontId="5"/>
  </si>
  <si>
    <t>原爆被爆者医療費</t>
  </si>
  <si>
    <t>原爆被爆者健康診断費交付金</t>
  </si>
  <si>
    <t>161</t>
  </si>
  <si>
    <t>133</t>
  </si>
  <si>
    <t>158</t>
  </si>
  <si>
    <t>170</t>
  </si>
  <si>
    <t>179</t>
  </si>
  <si>
    <t>182</t>
  </si>
  <si>
    <t>193</t>
  </si>
  <si>
    <t>○</t>
  </si>
  <si>
    <t>総務課指導調査室
比嘉　敏充</t>
  </si>
  <si>
    <t>厚労</t>
  </si>
  <si>
    <t>原爆被爆者介護手当等負担金
負担先　：　都道府県、広島市、長崎市
対象者　：　原爆被爆者であって、精神上又は身体上の障害により介護を要する状態にあり、かつ、介護を受けている方
手当額　：　介護手当　重度　105,560円以内／月額、中度　70,360円以内／月額、　　家族介護手当　22,280円／月額
負担率　：　８／１０、１／２</t>
    <phoneticPr fontId="5"/>
  </si>
  <si>
    <t>　原爆被爆者であって、精神上又は身体上の障害により介護を要する状態にあり、かつ、介護を受けているものに対し、その介護を受けている期間について、介護手当を支給する。</t>
    <phoneticPr fontId="5"/>
  </si>
  <si>
    <t>原爆被爆者の福祉の向上。</t>
    <phoneticPr fontId="5"/>
  </si>
  <si>
    <t>-</t>
    <phoneticPr fontId="5"/>
  </si>
  <si>
    <t>863/26,256</t>
    <phoneticPr fontId="5"/>
  </si>
  <si>
    <t>1,424/39,230</t>
    <phoneticPr fontId="5"/>
  </si>
  <si>
    <t>Ⅰ-5 感染症など健康を脅かす疾病を予防・防止するとともに、感染者等に必要な医療等を確保すること</t>
    <phoneticPr fontId="5"/>
  </si>
  <si>
    <t>Ⅰ-5-4 原子爆弾被爆者等を援護すること</t>
    <phoneticPr fontId="5"/>
  </si>
  <si>
    <t>https://www.mhlw.go.jp/wp/seisaku/hyouka/dl/r03_jizenbunseki/I-5-4.pdf</t>
  </si>
  <si>
    <t>p1</t>
  </si>
  <si>
    <t>－</t>
  </si>
  <si>
    <t>原子爆弾被爆者の援護に関する法律に基づくものであり、国費を投入しなければ事業目的が達成できない。</t>
    <rPh sb="0" eb="2">
      <t>ゲンシ</t>
    </rPh>
    <rPh sb="2" eb="4">
      <t>バクダン</t>
    </rPh>
    <rPh sb="4" eb="7">
      <t>ヒバクシャ</t>
    </rPh>
    <rPh sb="8" eb="10">
      <t>エンゴ</t>
    </rPh>
    <rPh sb="11" eb="12">
      <t>カン</t>
    </rPh>
    <rPh sb="14" eb="16">
      <t>ホウリツ</t>
    </rPh>
    <rPh sb="17" eb="18">
      <t>モト</t>
    </rPh>
    <rPh sb="26" eb="28">
      <t>コクヒ</t>
    </rPh>
    <rPh sb="29" eb="31">
      <t>トウニュウ</t>
    </rPh>
    <rPh sb="36" eb="38">
      <t>ジギョウ</t>
    </rPh>
    <rPh sb="38" eb="40">
      <t>モクテキ</t>
    </rPh>
    <rPh sb="41" eb="43">
      <t>タッセイ</t>
    </rPh>
    <phoneticPr fontId="5"/>
  </si>
  <si>
    <t>被爆者援護法第43条第2項の規定に基づく負担等を行うものであり、国が実施すべき事業である。</t>
    <rPh sb="0" eb="3">
      <t>ヒバクシャ</t>
    </rPh>
    <rPh sb="3" eb="6">
      <t>エンゴホウ</t>
    </rPh>
    <rPh sb="6" eb="7">
      <t>ダイ</t>
    </rPh>
    <rPh sb="9" eb="10">
      <t>ジョウ</t>
    </rPh>
    <rPh sb="10" eb="11">
      <t>ダイ</t>
    </rPh>
    <rPh sb="12" eb="13">
      <t>コウ</t>
    </rPh>
    <rPh sb="14" eb="16">
      <t>キテイ</t>
    </rPh>
    <rPh sb="17" eb="18">
      <t>モト</t>
    </rPh>
    <rPh sb="20" eb="22">
      <t>フタン</t>
    </rPh>
    <rPh sb="22" eb="23">
      <t>トウ</t>
    </rPh>
    <rPh sb="24" eb="25">
      <t>オコナ</t>
    </rPh>
    <rPh sb="32" eb="33">
      <t>クニ</t>
    </rPh>
    <rPh sb="34" eb="36">
      <t>ジッシ</t>
    </rPh>
    <rPh sb="39" eb="41">
      <t>ジギョウ</t>
    </rPh>
    <phoneticPr fontId="5"/>
  </si>
  <si>
    <t>高齢化の進む被爆者の保健福祉の向上という政策目的達成に向けて、特に介護関係は優先度の高い事業である。</t>
    <rPh sb="0" eb="3">
      <t>コウレイカ</t>
    </rPh>
    <rPh sb="4" eb="5">
      <t>スス</t>
    </rPh>
    <rPh sb="6" eb="9">
      <t>ヒバクシャ</t>
    </rPh>
    <rPh sb="10" eb="12">
      <t>ホケン</t>
    </rPh>
    <rPh sb="12" eb="14">
      <t>フクシ</t>
    </rPh>
    <rPh sb="15" eb="17">
      <t>コウジョウ</t>
    </rPh>
    <rPh sb="20" eb="22">
      <t>セイサク</t>
    </rPh>
    <rPh sb="22" eb="24">
      <t>モクテキ</t>
    </rPh>
    <rPh sb="24" eb="26">
      <t>タッセイ</t>
    </rPh>
    <rPh sb="27" eb="28">
      <t>ム</t>
    </rPh>
    <rPh sb="31" eb="32">
      <t>トク</t>
    </rPh>
    <rPh sb="33" eb="35">
      <t>カイゴ</t>
    </rPh>
    <rPh sb="35" eb="37">
      <t>カンケイ</t>
    </rPh>
    <rPh sb="38" eb="41">
      <t>ユウセンド</t>
    </rPh>
    <rPh sb="42" eb="43">
      <t>タカ</t>
    </rPh>
    <rPh sb="44" eb="46">
      <t>ジギョウ</t>
    </rPh>
    <phoneticPr fontId="5"/>
  </si>
  <si>
    <t>‐</t>
  </si>
  <si>
    <t>無</t>
  </si>
  <si>
    <t>被爆者援護法第43条第2項の規定に基づく負担等を行っており妥当である。</t>
  </si>
  <si>
    <t>被爆者に対する援助・助成を適正に行っており、妥当である。</t>
  </si>
  <si>
    <t>被爆者に対する介護手当に限定されており、妥当である。</t>
    <rPh sb="0" eb="3">
      <t>ヒバクシャ</t>
    </rPh>
    <rPh sb="4" eb="5">
      <t>タイ</t>
    </rPh>
    <rPh sb="7" eb="9">
      <t>カイゴ</t>
    </rPh>
    <rPh sb="9" eb="11">
      <t>テアテ</t>
    </rPh>
    <rPh sb="12" eb="14">
      <t>ゲンテイ</t>
    </rPh>
    <rPh sb="20" eb="22">
      <t>ダトウ</t>
    </rPh>
    <phoneticPr fontId="5"/>
  </si>
  <si>
    <t>被爆者数の減少によるものであり、概ね妥当である。</t>
    <rPh sb="0" eb="3">
      <t>ヒバクシャ</t>
    </rPh>
    <rPh sb="3" eb="4">
      <t>スウ</t>
    </rPh>
    <rPh sb="5" eb="7">
      <t>ゲンショウ</t>
    </rPh>
    <rPh sb="16" eb="17">
      <t>オオム</t>
    </rPh>
    <rPh sb="18" eb="20">
      <t>ダトウ</t>
    </rPh>
    <phoneticPr fontId="5"/>
  </si>
  <si>
    <t>被爆者数の減少に伴い、支給件数は減少したが、7割以上を維持しており、成果実績は成果目標に見合ったものになっている。</t>
    <rPh sb="0" eb="3">
      <t>ヒバクシャ</t>
    </rPh>
    <rPh sb="3" eb="4">
      <t>スウ</t>
    </rPh>
    <rPh sb="5" eb="7">
      <t>ゲンショウ</t>
    </rPh>
    <rPh sb="8" eb="9">
      <t>トモナ</t>
    </rPh>
    <rPh sb="11" eb="13">
      <t>シキュウ</t>
    </rPh>
    <rPh sb="13" eb="15">
      <t>ケンスウ</t>
    </rPh>
    <rPh sb="16" eb="18">
      <t>ゲンショウ</t>
    </rPh>
    <rPh sb="23" eb="24">
      <t>ワリ</t>
    </rPh>
    <rPh sb="24" eb="26">
      <t>イジョウ</t>
    </rPh>
    <rPh sb="27" eb="29">
      <t>イジ</t>
    </rPh>
    <phoneticPr fontId="5"/>
  </si>
  <si>
    <t>原爆被爆者医療費は原子爆弾被爆者に対する援護に関する法律第10条、17条、18条に基づき負傷又は疾病に対し医療費を支給するものであり、原爆被爆者健康診断費交付金は、同法第7条に基づき、被爆者に対し健康診断を実施するものであることから、適切な役割分担を行っている。</t>
    <rPh sb="0" eb="2">
      <t>ゲンバク</t>
    </rPh>
    <rPh sb="2" eb="5">
      <t>ヒバクシャ</t>
    </rPh>
    <rPh sb="5" eb="8">
      <t>イリョウヒ</t>
    </rPh>
    <rPh sb="44" eb="46">
      <t>フショウ</t>
    </rPh>
    <rPh sb="46" eb="47">
      <t>マタ</t>
    </rPh>
    <rPh sb="48" eb="50">
      <t>シッペイ</t>
    </rPh>
    <rPh sb="51" eb="52">
      <t>タイ</t>
    </rPh>
    <rPh sb="53" eb="56">
      <t>イリョウヒ</t>
    </rPh>
    <phoneticPr fontId="5"/>
  </si>
  <si>
    <t>A.広島市</t>
    <rPh sb="2" eb="5">
      <t>ヒロシマシ</t>
    </rPh>
    <phoneticPr fontId="5"/>
  </si>
  <si>
    <t>B.個人Ａ</t>
    <rPh sb="2" eb="4">
      <t>コジン</t>
    </rPh>
    <phoneticPr fontId="5"/>
  </si>
  <si>
    <t>手当</t>
    <rPh sb="0" eb="2">
      <t>テアテ</t>
    </rPh>
    <phoneticPr fontId="5"/>
  </si>
  <si>
    <t>事務費</t>
    <rPh sb="0" eb="3">
      <t>ジムヒ</t>
    </rPh>
    <phoneticPr fontId="5"/>
  </si>
  <si>
    <t>介護手当支給費</t>
    <rPh sb="0" eb="2">
      <t>カイゴ</t>
    </rPh>
    <rPh sb="2" eb="4">
      <t>テアテ</t>
    </rPh>
    <rPh sb="4" eb="6">
      <t>シキュウ</t>
    </rPh>
    <rPh sb="6" eb="7">
      <t>ヒ</t>
    </rPh>
    <phoneticPr fontId="5"/>
  </si>
  <si>
    <t>介護手当受給</t>
    <rPh sb="0" eb="2">
      <t>カイゴ</t>
    </rPh>
    <rPh sb="2" eb="4">
      <t>テアテ</t>
    </rPh>
    <rPh sb="4" eb="6">
      <t>ジュキュウ</t>
    </rPh>
    <phoneticPr fontId="5"/>
  </si>
  <si>
    <t>広島市</t>
    <rPh sb="0" eb="3">
      <t>ヒロシマシ</t>
    </rPh>
    <phoneticPr fontId="5"/>
  </si>
  <si>
    <t>長崎市</t>
    <rPh sb="0" eb="3">
      <t>ナガサキシ</t>
    </rPh>
    <phoneticPr fontId="5"/>
  </si>
  <si>
    <t>東京都</t>
    <rPh sb="0" eb="3">
      <t>トウキョウト</t>
    </rPh>
    <phoneticPr fontId="5"/>
  </si>
  <si>
    <t>徳島県</t>
    <rPh sb="0" eb="3">
      <t>トクシマケン</t>
    </rPh>
    <phoneticPr fontId="5"/>
  </si>
  <si>
    <t>福岡県</t>
    <rPh sb="0" eb="3">
      <t>フクオカケン</t>
    </rPh>
    <phoneticPr fontId="5"/>
  </si>
  <si>
    <t>大阪府</t>
  </si>
  <si>
    <t>神奈川県</t>
  </si>
  <si>
    <t>介護手当の申請に関する審査及び支給事務</t>
  </si>
  <si>
    <t>補助金等交付</t>
  </si>
  <si>
    <t>山口県</t>
    <rPh sb="0" eb="3">
      <t>ヤマグチケン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</si>
  <si>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</si>
  <si>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</si>
  <si>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</si>
  <si>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</si>
  <si>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</si>
  <si>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</si>
  <si>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</si>
  <si>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</si>
  <si>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</si>
  <si>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</si>
  <si>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介護手当の受給</t>
    <rPh sb="0" eb="2">
      <t>カイゴ</t>
    </rPh>
    <rPh sb="2" eb="4">
      <t>テアテ</t>
    </rPh>
    <rPh sb="5" eb="7">
      <t>ジュキュウ</t>
    </rPh>
    <phoneticPr fontId="5"/>
  </si>
  <si>
    <t>長崎県</t>
    <phoneticPr fontId="5"/>
  </si>
  <si>
    <t>広島県</t>
    <phoneticPr fontId="5"/>
  </si>
  <si>
    <t>原子爆弾被爆者に対する援護に関する法律に規定する介護手当について、都道府県等が行う同手当及び同手当の支給事業に要する経費の一部を負担し、原子爆弾被爆者の福祉の向上を図るために必要な事業であり、引き続き、必要な予算額を確保し、適正な執行に努めること。</t>
    <phoneticPr fontId="5"/>
  </si>
  <si>
    <t>点検対象外</t>
    <rPh sb="0" eb="2">
      <t>テンケン</t>
    </rPh>
    <rPh sb="2" eb="5">
      <t>タイショウガイ</t>
    </rPh>
    <phoneticPr fontId="5"/>
  </si>
  <si>
    <t>支給見込額の減少。</t>
    <rPh sb="0" eb="2">
      <t>シキュウ</t>
    </rPh>
    <rPh sb="2" eb="5">
      <t>ミコミガク</t>
    </rPh>
    <rPh sb="6" eb="8">
      <t>ゲンショウ</t>
    </rPh>
    <phoneticPr fontId="5"/>
  </si>
  <si>
    <t>852/24,855</t>
    <phoneticPr fontId="5"/>
  </si>
  <si>
    <t>予算の執行率は約7割となっており、活動実績は見込みに見合ったものとなっている。</t>
    <rPh sb="0" eb="2">
      <t>ヨサン</t>
    </rPh>
    <rPh sb="3" eb="6">
      <t>シッコウリツ</t>
    </rPh>
    <rPh sb="7" eb="8">
      <t>ヤク</t>
    </rPh>
    <rPh sb="9" eb="10">
      <t>ワリ</t>
    </rPh>
    <rPh sb="17" eb="19">
      <t>カツドウ</t>
    </rPh>
    <rPh sb="19" eb="21">
      <t>ジッセキ</t>
    </rPh>
    <rPh sb="22" eb="24">
      <t>ミコ</t>
    </rPh>
    <rPh sb="26" eb="28">
      <t>ミア</t>
    </rPh>
    <phoneticPr fontId="5"/>
  </si>
  <si>
    <t>令和３年度については、高齢化による被爆者数の減少に伴い、当初見込んでいた介護手当等の申請件数に至らなかったため、予算の執行額は低い水準であったと考えられる。今後も原爆被爆者の健康の保持及び増進を図るために必要な経費であると考える。</t>
    <rPh sb="3" eb="5">
      <t>ネンド</t>
    </rPh>
    <rPh sb="11" eb="14">
      <t>コウレイカ</t>
    </rPh>
    <rPh sb="17" eb="20">
      <t>ヒバクシャ</t>
    </rPh>
    <rPh sb="20" eb="21">
      <t>スウ</t>
    </rPh>
    <rPh sb="22" eb="24">
      <t>ゲンショウ</t>
    </rPh>
    <rPh sb="25" eb="26">
      <t>トモナ</t>
    </rPh>
    <rPh sb="28" eb="30">
      <t>トウショ</t>
    </rPh>
    <rPh sb="30" eb="32">
      <t>ミコ</t>
    </rPh>
    <rPh sb="36" eb="38">
      <t>カイゴ</t>
    </rPh>
    <rPh sb="38" eb="40">
      <t>テアテ</t>
    </rPh>
    <rPh sb="40" eb="41">
      <t>トウ</t>
    </rPh>
    <rPh sb="42" eb="44">
      <t>シンセイ</t>
    </rPh>
    <rPh sb="44" eb="46">
      <t>ケンスウ</t>
    </rPh>
    <rPh sb="47" eb="48">
      <t>イタ</t>
    </rPh>
    <rPh sb="56" eb="58">
      <t>ヨサン</t>
    </rPh>
    <rPh sb="59" eb="61">
      <t>シッコウ</t>
    </rPh>
    <rPh sb="61" eb="62">
      <t>ガク</t>
    </rPh>
    <rPh sb="72" eb="73">
      <t>カンガ</t>
    </rPh>
    <phoneticPr fontId="5"/>
  </si>
  <si>
    <t>高齢化による被爆者数の減少を考慮し、引き続き、適正な予算の確保に努める。</t>
    <rPh sb="0" eb="2">
      <t>コウレイ</t>
    </rPh>
    <rPh sb="2" eb="3">
      <t>カ</t>
    </rPh>
    <rPh sb="6" eb="9">
      <t>ヒバクシャ</t>
    </rPh>
    <rPh sb="9" eb="10">
      <t>スウ</t>
    </rPh>
    <rPh sb="11" eb="13">
      <t>ゲンショウ</t>
    </rPh>
    <rPh sb="14" eb="16">
      <t>コウリョ</t>
    </rPh>
    <rPh sb="18" eb="19">
      <t>ヒ</t>
    </rPh>
    <rPh sb="20" eb="21">
      <t>ツヅ</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</si>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</sst>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71437</xdr:colOff>
      <xdr:row>269</xdr:row>
      <xdr:rowOff>357187</xdr:rowOff>
    </xdr:from>
    <xdr:to>
      <xdr:col>37</xdr:col>
      <xdr:colOff>0</xdr:colOff>
      <xdr:row>271</xdr:row>
      <xdr:rowOff>351866</xdr:rowOff>
    </xdr:to>
    <xdr:sp macro="" textlink="">
      <xdr:nvSpPr>
        <xdr:cNvPr id="9" name="正方形/長方形 8"/>
        <xdr:cNvSpPr/>
      </xdr:nvSpPr>
      <xdr:spPr>
        <a:xfrm>
          <a:off x="3570287" y="42140187"/>
          <a:ext cx="3243263" cy="7058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852</a:t>
          </a:r>
          <a:r>
            <a:rPr kumimoji="1" lang="ja-JP" altLang="en-US" sz="1100">
              <a:solidFill>
                <a:schemeClr val="tx1"/>
              </a:solidFill>
            </a:rPr>
            <a:t>百万円</a:t>
          </a:r>
        </a:p>
      </xdr:txBody>
    </xdr:sp>
    <xdr:clientData/>
  </xdr:twoCellAnchor>
  <xdr:twoCellAnchor>
    <xdr:from>
      <xdr:col>22</xdr:col>
      <xdr:colOff>142874</xdr:colOff>
      <xdr:row>272</xdr:row>
      <xdr:rowOff>80962</xdr:rowOff>
    </xdr:from>
    <xdr:to>
      <xdr:col>33</xdr:col>
      <xdr:colOff>178577</xdr:colOff>
      <xdr:row>273</xdr:row>
      <xdr:rowOff>166869</xdr:rowOff>
    </xdr:to>
    <xdr:sp macro="" textlink="">
      <xdr:nvSpPr>
        <xdr:cNvPr id="10" name="テキスト ボックス 9"/>
        <xdr:cNvSpPr txBox="1"/>
      </xdr:nvSpPr>
      <xdr:spPr>
        <a:xfrm>
          <a:off x="4194174" y="42930762"/>
          <a:ext cx="2061353" cy="4351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交付内容の精査、調整、確認等</a:t>
          </a:r>
        </a:p>
      </xdr:txBody>
    </xdr:sp>
    <xdr:clientData/>
  </xdr:twoCellAnchor>
  <xdr:twoCellAnchor>
    <xdr:from>
      <xdr:col>22</xdr:col>
      <xdr:colOff>59531</xdr:colOff>
      <xdr:row>272</xdr:row>
      <xdr:rowOff>11906</xdr:rowOff>
    </xdr:from>
    <xdr:to>
      <xdr:col>34</xdr:col>
      <xdr:colOff>43656</xdr:colOff>
      <xdr:row>273</xdr:row>
      <xdr:rowOff>120385</xdr:rowOff>
    </xdr:to>
    <xdr:grpSp>
      <xdr:nvGrpSpPr>
        <xdr:cNvPr id="11" name="グループ化 10"/>
        <xdr:cNvGrpSpPr>
          <a:grpSpLocks/>
        </xdr:cNvGrpSpPr>
      </xdr:nvGrpSpPr>
      <xdr:grpSpPr bwMode="auto">
        <a:xfrm>
          <a:off x="4549888" y="35567370"/>
          <a:ext cx="2433411" cy="462265"/>
          <a:chOff x="3747227" y="14850918"/>
          <a:chExt cx="2111951" cy="955912"/>
        </a:xfrm>
      </xdr:grpSpPr>
      <xdr:sp macro="" textlink="">
        <xdr:nvSpPr>
          <xdr:cNvPr id="12" name="右大かっこ 11"/>
          <xdr:cNvSpPr/>
        </xdr:nvSpPr>
        <xdr:spPr>
          <a:xfrm>
            <a:off x="5710474" y="14850918"/>
            <a:ext cx="148704" cy="9303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左大かっこ 12"/>
          <xdr:cNvSpPr/>
        </xdr:nvSpPr>
        <xdr:spPr>
          <a:xfrm>
            <a:off x="3747227" y="14876442"/>
            <a:ext cx="148704" cy="9303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28</xdr:col>
      <xdr:colOff>35719</xdr:colOff>
      <xdr:row>273</xdr:row>
      <xdr:rowOff>273844</xdr:rowOff>
    </xdr:from>
    <xdr:to>
      <xdr:col>28</xdr:col>
      <xdr:colOff>35719</xdr:colOff>
      <xdr:row>275</xdr:row>
      <xdr:rowOff>49726</xdr:rowOff>
    </xdr:to>
    <xdr:cxnSp macro="">
      <xdr:nvCxnSpPr>
        <xdr:cNvPr id="14" name="直線矢印コネクタ 13"/>
        <xdr:cNvCxnSpPr/>
      </xdr:nvCxnSpPr>
      <xdr:spPr bwMode="auto">
        <a:xfrm>
          <a:off x="5191919" y="43472894"/>
          <a:ext cx="0" cy="4870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47625</xdr:colOff>
      <xdr:row>275</xdr:row>
      <xdr:rowOff>47625</xdr:rowOff>
    </xdr:from>
    <xdr:to>
      <xdr:col>31</xdr:col>
      <xdr:colOff>196211</xdr:colOff>
      <xdr:row>275</xdr:row>
      <xdr:rowOff>349066</xdr:rowOff>
    </xdr:to>
    <xdr:sp macro="" textlink="">
      <xdr:nvSpPr>
        <xdr:cNvPr id="15" name="テキスト ボックス 14"/>
        <xdr:cNvSpPr txBox="1"/>
      </xdr:nvSpPr>
      <xdr:spPr>
        <a:xfrm>
          <a:off x="4651375" y="43957875"/>
          <a:ext cx="1240786" cy="301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83344</xdr:colOff>
      <xdr:row>275</xdr:row>
      <xdr:rowOff>321469</xdr:rowOff>
    </xdr:from>
    <xdr:to>
      <xdr:col>37</xdr:col>
      <xdr:colOff>1</xdr:colOff>
      <xdr:row>278</xdr:row>
      <xdr:rowOff>20282</xdr:rowOff>
    </xdr:to>
    <xdr:sp macro="" textlink="">
      <xdr:nvSpPr>
        <xdr:cNvPr id="16" name="正方形/長方形 15"/>
        <xdr:cNvSpPr/>
      </xdr:nvSpPr>
      <xdr:spPr>
        <a:xfrm>
          <a:off x="3582194" y="44231719"/>
          <a:ext cx="3231357" cy="7592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Ａ．都道府県、広島市、長崎市（</a:t>
          </a:r>
          <a:r>
            <a:rPr kumimoji="1" lang="en-US" altLang="ja-JP" sz="1100">
              <a:solidFill>
                <a:schemeClr val="tx1"/>
              </a:solidFill>
            </a:rPr>
            <a:t>49</a:t>
          </a:r>
          <a:r>
            <a:rPr kumimoji="1" lang="ja-JP" altLang="en-US" sz="1100">
              <a:solidFill>
                <a:schemeClr val="tx1"/>
              </a:solidFill>
            </a:rPr>
            <a:t>都道府県市）</a:t>
          </a:r>
          <a:endParaRPr kumimoji="1" lang="en-US" altLang="ja-JP" sz="1100">
            <a:solidFill>
              <a:schemeClr val="tx1"/>
            </a:solidFill>
          </a:endParaRPr>
        </a:p>
        <a:p>
          <a:pPr algn="ctr"/>
          <a:r>
            <a:rPr kumimoji="1" lang="en-US" altLang="ja-JP" sz="1100">
              <a:solidFill>
                <a:schemeClr val="tx1"/>
              </a:solidFill>
            </a:rPr>
            <a:t>852</a:t>
          </a:r>
          <a:r>
            <a:rPr kumimoji="1" lang="ja-JP" altLang="en-US" sz="1100">
              <a:solidFill>
                <a:schemeClr val="tx1"/>
              </a:solidFill>
            </a:rPr>
            <a:t>百万円</a:t>
          </a:r>
        </a:p>
      </xdr:txBody>
    </xdr:sp>
    <xdr:clientData/>
  </xdr:twoCellAnchor>
  <xdr:twoCellAnchor>
    <xdr:from>
      <xdr:col>23</xdr:col>
      <xdr:colOff>35719</xdr:colOff>
      <xdr:row>278</xdr:row>
      <xdr:rowOff>130969</xdr:rowOff>
    </xdr:from>
    <xdr:to>
      <xdr:col>33</xdr:col>
      <xdr:colOff>118363</xdr:colOff>
      <xdr:row>279</xdr:row>
      <xdr:rowOff>289249</xdr:rowOff>
    </xdr:to>
    <xdr:sp macro="" textlink="">
      <xdr:nvSpPr>
        <xdr:cNvPr id="17" name="テキスト ボックス 16"/>
        <xdr:cNvSpPr txBox="1"/>
      </xdr:nvSpPr>
      <xdr:spPr>
        <a:xfrm>
          <a:off x="4271169" y="45101669"/>
          <a:ext cx="1924144" cy="513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被爆者からの申請の精査、事業の実施</a:t>
          </a:r>
        </a:p>
      </xdr:txBody>
    </xdr:sp>
    <xdr:clientData/>
  </xdr:twoCellAnchor>
  <xdr:twoCellAnchor>
    <xdr:from>
      <xdr:col>22</xdr:col>
      <xdr:colOff>83343</xdr:colOff>
      <xdr:row>278</xdr:row>
      <xdr:rowOff>83344</xdr:rowOff>
    </xdr:from>
    <xdr:to>
      <xdr:col>34</xdr:col>
      <xdr:colOff>91178</xdr:colOff>
      <xdr:row>280</xdr:row>
      <xdr:rowOff>25636</xdr:rowOff>
    </xdr:to>
    <xdr:grpSp>
      <xdr:nvGrpSpPr>
        <xdr:cNvPr id="18" name="グループ化 17"/>
        <xdr:cNvGrpSpPr>
          <a:grpSpLocks/>
        </xdr:cNvGrpSpPr>
      </xdr:nvGrpSpPr>
      <xdr:grpSpPr bwMode="auto">
        <a:xfrm>
          <a:off x="4573700" y="37761523"/>
          <a:ext cx="2457121" cy="649863"/>
          <a:chOff x="3747227" y="14850918"/>
          <a:chExt cx="2111951" cy="955912"/>
        </a:xfrm>
      </xdr:grpSpPr>
      <xdr:sp macro="" textlink="">
        <xdr:nvSpPr>
          <xdr:cNvPr id="19" name="右大かっこ 18"/>
          <xdr:cNvSpPr/>
        </xdr:nvSpPr>
        <xdr:spPr>
          <a:xfrm>
            <a:off x="5710474" y="14850918"/>
            <a:ext cx="148704" cy="9303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左大かっこ 19"/>
          <xdr:cNvSpPr/>
        </xdr:nvSpPr>
        <xdr:spPr>
          <a:xfrm>
            <a:off x="3747227" y="14876442"/>
            <a:ext cx="148704" cy="9303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28</xdr:col>
      <xdr:colOff>71437</xdr:colOff>
      <xdr:row>279</xdr:row>
      <xdr:rowOff>345281</xdr:rowOff>
    </xdr:from>
    <xdr:to>
      <xdr:col>28</xdr:col>
      <xdr:colOff>71437</xdr:colOff>
      <xdr:row>281</xdr:row>
      <xdr:rowOff>121163</xdr:rowOff>
    </xdr:to>
    <xdr:cxnSp macro="">
      <xdr:nvCxnSpPr>
        <xdr:cNvPr id="21" name="直線矢印コネクタ 20"/>
        <xdr:cNvCxnSpPr/>
      </xdr:nvCxnSpPr>
      <xdr:spPr bwMode="auto">
        <a:xfrm>
          <a:off x="5227637" y="45671581"/>
          <a:ext cx="0" cy="4870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190499</xdr:colOff>
      <xdr:row>281</xdr:row>
      <xdr:rowOff>47625</xdr:rowOff>
    </xdr:from>
    <xdr:to>
      <xdr:col>33</xdr:col>
      <xdr:colOff>136680</xdr:colOff>
      <xdr:row>281</xdr:row>
      <xdr:rowOff>349066</xdr:rowOff>
    </xdr:to>
    <xdr:sp macro="" textlink="">
      <xdr:nvSpPr>
        <xdr:cNvPr id="22" name="テキスト ボックス 21"/>
        <xdr:cNvSpPr txBox="1"/>
      </xdr:nvSpPr>
      <xdr:spPr>
        <a:xfrm>
          <a:off x="4972049" y="46085125"/>
          <a:ext cx="1241581" cy="301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支給</a:t>
          </a:r>
          <a:r>
            <a:rPr kumimoji="1" lang="en-US" altLang="ja-JP" sz="1100"/>
            <a:t>】</a:t>
          </a:r>
          <a:endParaRPr kumimoji="1" lang="ja-JP" altLang="en-US" sz="1100"/>
        </a:p>
      </xdr:txBody>
    </xdr:sp>
    <xdr:clientData/>
  </xdr:twoCellAnchor>
  <xdr:twoCellAnchor>
    <xdr:from>
      <xdr:col>19</xdr:col>
      <xdr:colOff>83344</xdr:colOff>
      <xdr:row>281</xdr:row>
      <xdr:rowOff>297656</xdr:rowOff>
    </xdr:from>
    <xdr:to>
      <xdr:col>37</xdr:col>
      <xdr:colOff>11906</xdr:colOff>
      <xdr:row>283</xdr:row>
      <xdr:rowOff>353657</xdr:rowOff>
    </xdr:to>
    <xdr:sp macro="" textlink="">
      <xdr:nvSpPr>
        <xdr:cNvPr id="23" name="正方形/長方形 22"/>
        <xdr:cNvSpPr/>
      </xdr:nvSpPr>
      <xdr:spPr>
        <a:xfrm>
          <a:off x="3582194" y="46335156"/>
          <a:ext cx="3243262" cy="7608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Ｂ．個人Ａ等</a:t>
          </a:r>
          <a:endParaRPr kumimoji="1" lang="en-US" altLang="ja-JP" sz="1100">
            <a:solidFill>
              <a:schemeClr val="tx1"/>
            </a:solidFill>
          </a:endParaRPr>
        </a:p>
        <a:p>
          <a:pPr algn="ctr"/>
          <a:r>
            <a:rPr kumimoji="1" lang="en-US" altLang="ja-JP" sz="1100">
              <a:solidFill>
                <a:schemeClr val="tx1"/>
              </a:solidFill>
            </a:rPr>
            <a:t>851</a:t>
          </a:r>
          <a:r>
            <a:rPr kumimoji="1" lang="ja-JP" altLang="en-US" sz="1100">
              <a:solidFill>
                <a:schemeClr val="tx1"/>
              </a:solidFill>
            </a:rPr>
            <a:t>万円</a:t>
          </a:r>
        </a:p>
      </xdr:txBody>
    </xdr:sp>
    <xdr:clientData/>
  </xdr:twoCellAnchor>
  <xdr:twoCellAnchor>
    <xdr:from>
      <xdr:col>22</xdr:col>
      <xdr:colOff>142875</xdr:colOff>
      <xdr:row>284</xdr:row>
      <xdr:rowOff>95250</xdr:rowOff>
    </xdr:from>
    <xdr:to>
      <xdr:col>34</xdr:col>
      <xdr:colOff>150710</xdr:colOff>
      <xdr:row>285</xdr:row>
      <xdr:rowOff>394730</xdr:rowOff>
    </xdr:to>
    <xdr:grpSp>
      <xdr:nvGrpSpPr>
        <xdr:cNvPr id="24" name="グループ化 23"/>
        <xdr:cNvGrpSpPr>
          <a:grpSpLocks/>
        </xdr:cNvGrpSpPr>
      </xdr:nvGrpSpPr>
      <xdr:grpSpPr bwMode="auto">
        <a:xfrm>
          <a:off x="4633232" y="39896143"/>
          <a:ext cx="2457121" cy="653266"/>
          <a:chOff x="3747227" y="14850918"/>
          <a:chExt cx="2111951" cy="955912"/>
        </a:xfrm>
      </xdr:grpSpPr>
      <xdr:sp macro="" textlink="">
        <xdr:nvSpPr>
          <xdr:cNvPr id="25" name="右大かっこ 24"/>
          <xdr:cNvSpPr/>
        </xdr:nvSpPr>
        <xdr:spPr>
          <a:xfrm>
            <a:off x="5710474" y="14850918"/>
            <a:ext cx="148704" cy="9303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 name="左大かっこ 25"/>
          <xdr:cNvSpPr/>
        </xdr:nvSpPr>
        <xdr:spPr>
          <a:xfrm>
            <a:off x="3747227" y="14876442"/>
            <a:ext cx="148704" cy="9303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25</xdr:col>
      <xdr:colOff>178594</xdr:colOff>
      <xdr:row>284</xdr:row>
      <xdr:rowOff>273844</xdr:rowOff>
    </xdr:from>
    <xdr:to>
      <xdr:col>31</xdr:col>
      <xdr:colOff>149489</xdr:colOff>
      <xdr:row>285</xdr:row>
      <xdr:rowOff>432124</xdr:rowOff>
    </xdr:to>
    <xdr:sp macro="" textlink="">
      <xdr:nvSpPr>
        <xdr:cNvPr id="27" name="テキスト ボックス 26"/>
        <xdr:cNvSpPr txBox="1"/>
      </xdr:nvSpPr>
      <xdr:spPr>
        <a:xfrm>
          <a:off x="4782344" y="47371794"/>
          <a:ext cx="1075795" cy="513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介護手当受給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628" zoomScale="70" zoomScaleNormal="75" zoomScaleSheetLayoutView="70" zoomScalePageLayoutView="85" workbookViewId="0">
      <selection activeCell="BH32" sqref="BH32:BH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636</v>
      </c>
      <c r="AK2" s="172"/>
      <c r="AL2" s="172"/>
      <c r="AM2" s="172"/>
      <c r="AN2" s="75" t="s">
        <v>284</v>
      </c>
      <c r="AO2" s="172">
        <v>21</v>
      </c>
      <c r="AP2" s="172"/>
      <c r="AQ2" s="172"/>
      <c r="AR2" s="76" t="s">
        <v>284</v>
      </c>
      <c r="AS2" s="173">
        <v>266</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635</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637</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負担</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1202</v>
      </c>
      <c r="Q13" s="217"/>
      <c r="R13" s="217"/>
      <c r="S13" s="217"/>
      <c r="T13" s="217"/>
      <c r="U13" s="217"/>
      <c r="V13" s="218"/>
      <c r="W13" s="216">
        <v>1193</v>
      </c>
      <c r="X13" s="217"/>
      <c r="Y13" s="217"/>
      <c r="Z13" s="217"/>
      <c r="AA13" s="217"/>
      <c r="AB13" s="217"/>
      <c r="AC13" s="218"/>
      <c r="AD13" s="216">
        <v>1255</v>
      </c>
      <c r="AE13" s="217"/>
      <c r="AF13" s="217"/>
      <c r="AG13" s="217"/>
      <c r="AH13" s="217"/>
      <c r="AI13" s="217"/>
      <c r="AJ13" s="218"/>
      <c r="AK13" s="216">
        <v>1424</v>
      </c>
      <c r="AL13" s="217"/>
      <c r="AM13" s="217"/>
      <c r="AN13" s="217"/>
      <c r="AO13" s="217"/>
      <c r="AP13" s="217"/>
      <c r="AQ13" s="218"/>
      <c r="AR13" s="228">
        <v>1413</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614</v>
      </c>
      <c r="Q14" s="217"/>
      <c r="R14" s="217"/>
      <c r="S14" s="217"/>
      <c r="T14" s="217"/>
      <c r="U14" s="217"/>
      <c r="V14" s="218"/>
      <c r="W14" s="216" t="s">
        <v>614</v>
      </c>
      <c r="X14" s="217"/>
      <c r="Y14" s="217"/>
      <c r="Z14" s="217"/>
      <c r="AA14" s="217"/>
      <c r="AB14" s="217"/>
      <c r="AC14" s="218"/>
      <c r="AD14" s="216" t="s">
        <v>614</v>
      </c>
      <c r="AE14" s="217"/>
      <c r="AF14" s="217"/>
      <c r="AG14" s="217"/>
      <c r="AH14" s="217"/>
      <c r="AI14" s="217"/>
      <c r="AJ14" s="218"/>
      <c r="AK14" s="216" t="s">
        <v>614</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614</v>
      </c>
      <c r="Q15" s="217"/>
      <c r="R15" s="217"/>
      <c r="S15" s="217"/>
      <c r="T15" s="217"/>
      <c r="U15" s="217"/>
      <c r="V15" s="218"/>
      <c r="W15" s="216" t="s">
        <v>614</v>
      </c>
      <c r="X15" s="217"/>
      <c r="Y15" s="217"/>
      <c r="Z15" s="217"/>
      <c r="AA15" s="217"/>
      <c r="AB15" s="217"/>
      <c r="AC15" s="218"/>
      <c r="AD15" s="216" t="s">
        <v>614</v>
      </c>
      <c r="AE15" s="217"/>
      <c r="AF15" s="217"/>
      <c r="AG15" s="217"/>
      <c r="AH15" s="217"/>
      <c r="AI15" s="217"/>
      <c r="AJ15" s="218"/>
      <c r="AK15" s="216" t="s">
        <v>614</v>
      </c>
      <c r="AL15" s="217"/>
      <c r="AM15" s="217"/>
      <c r="AN15" s="217"/>
      <c r="AO15" s="217"/>
      <c r="AP15" s="217"/>
      <c r="AQ15" s="218"/>
      <c r="AR15" s="216" t="s">
        <v>614</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614</v>
      </c>
      <c r="Q16" s="217"/>
      <c r="R16" s="217"/>
      <c r="S16" s="217"/>
      <c r="T16" s="217"/>
      <c r="U16" s="217"/>
      <c r="V16" s="218"/>
      <c r="W16" s="216" t="s">
        <v>614</v>
      </c>
      <c r="X16" s="217"/>
      <c r="Y16" s="217"/>
      <c r="Z16" s="217"/>
      <c r="AA16" s="217"/>
      <c r="AB16" s="217"/>
      <c r="AC16" s="218"/>
      <c r="AD16" s="216" t="s">
        <v>614</v>
      </c>
      <c r="AE16" s="217"/>
      <c r="AF16" s="217"/>
      <c r="AG16" s="217"/>
      <c r="AH16" s="217"/>
      <c r="AI16" s="217"/>
      <c r="AJ16" s="218"/>
      <c r="AK16" s="216" t="s">
        <v>614</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t="s">
        <v>614</v>
      </c>
      <c r="AE17" s="217"/>
      <c r="AF17" s="217"/>
      <c r="AG17" s="217"/>
      <c r="AH17" s="217"/>
      <c r="AI17" s="217"/>
      <c r="AJ17" s="218"/>
      <c r="AK17" s="216" t="s">
        <v>614</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1202</v>
      </c>
      <c r="Q18" s="261"/>
      <c r="R18" s="261"/>
      <c r="S18" s="261"/>
      <c r="T18" s="261"/>
      <c r="U18" s="261"/>
      <c r="V18" s="262"/>
      <c r="W18" s="260">
        <f>SUM(W13:AC17)</f>
        <v>1193</v>
      </c>
      <c r="X18" s="261"/>
      <c r="Y18" s="261"/>
      <c r="Z18" s="261"/>
      <c r="AA18" s="261"/>
      <c r="AB18" s="261"/>
      <c r="AC18" s="262"/>
      <c r="AD18" s="260">
        <f>SUM(AD13:AJ17)</f>
        <v>1255</v>
      </c>
      <c r="AE18" s="261"/>
      <c r="AF18" s="261"/>
      <c r="AG18" s="261"/>
      <c r="AH18" s="261"/>
      <c r="AI18" s="261"/>
      <c r="AJ18" s="262"/>
      <c r="AK18" s="260">
        <f>SUM(AK13:AQ17)</f>
        <v>1424</v>
      </c>
      <c r="AL18" s="261"/>
      <c r="AM18" s="261"/>
      <c r="AN18" s="261"/>
      <c r="AO18" s="261"/>
      <c r="AP18" s="261"/>
      <c r="AQ18" s="262"/>
      <c r="AR18" s="260">
        <f>SUM(AR13:AX17)</f>
        <v>1413</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875</v>
      </c>
      <c r="Q19" s="217"/>
      <c r="R19" s="217"/>
      <c r="S19" s="217"/>
      <c r="T19" s="217"/>
      <c r="U19" s="217"/>
      <c r="V19" s="218"/>
      <c r="W19" s="216">
        <v>863</v>
      </c>
      <c r="X19" s="217"/>
      <c r="Y19" s="217"/>
      <c r="Z19" s="217"/>
      <c r="AA19" s="217"/>
      <c r="AB19" s="217"/>
      <c r="AC19" s="218"/>
      <c r="AD19" s="216">
        <v>852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0.72795341098169719</v>
      </c>
      <c r="Q20" s="292"/>
      <c r="R20" s="292"/>
      <c r="S20" s="292"/>
      <c r="T20" s="292"/>
      <c r="U20" s="292"/>
      <c r="V20" s="292"/>
      <c r="W20" s="292">
        <f>IF(W18=0, "-", SUM(W19)/W18)</f>
        <v>0.72338642078792958</v>
      </c>
      <c r="X20" s="292"/>
      <c r="Y20" s="292"/>
      <c r="Z20" s="292"/>
      <c r="AA20" s="292"/>
      <c r="AB20" s="292"/>
      <c r="AC20" s="292"/>
      <c r="AD20" s="292">
        <f>IF(AD18=0, "-", SUM(AD19)/AD18)</f>
        <v>0.67888446215139442</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0.72795341098169719</v>
      </c>
      <c r="Q21" s="292"/>
      <c r="R21" s="292"/>
      <c r="S21" s="292"/>
      <c r="T21" s="292"/>
      <c r="U21" s="292"/>
      <c r="V21" s="292"/>
      <c r="W21" s="292">
        <f>IF(W19=0, "-", SUM(W19)/SUM(W13,W14))</f>
        <v>0.72338642078792958</v>
      </c>
      <c r="X21" s="292"/>
      <c r="Y21" s="292"/>
      <c r="Z21" s="292"/>
      <c r="AA21" s="292"/>
      <c r="AB21" s="292"/>
      <c r="AC21" s="292"/>
      <c r="AD21" s="292">
        <f>IF(AD19=0, "-", SUM(AD19)/SUM(AD13,AD14))</f>
        <v>0.67888446215139442</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608</v>
      </c>
      <c r="H23" s="278"/>
      <c r="I23" s="278"/>
      <c r="J23" s="278"/>
      <c r="K23" s="278"/>
      <c r="L23" s="278"/>
      <c r="M23" s="278"/>
      <c r="N23" s="278"/>
      <c r="O23" s="279"/>
      <c r="P23" s="228">
        <v>1424</v>
      </c>
      <c r="Q23" s="229"/>
      <c r="R23" s="229"/>
      <c r="S23" s="229"/>
      <c r="T23" s="229"/>
      <c r="U23" s="229"/>
      <c r="V23" s="280"/>
      <c r="W23" s="228">
        <v>1413</v>
      </c>
      <c r="X23" s="229"/>
      <c r="Y23" s="229"/>
      <c r="Z23" s="229"/>
      <c r="AA23" s="229"/>
      <c r="AB23" s="229"/>
      <c r="AC23" s="280"/>
      <c r="AD23" s="281" t="s">
        <v>690</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1424</v>
      </c>
      <c r="Q29" s="331"/>
      <c r="R29" s="331"/>
      <c r="S29" s="331"/>
      <c r="T29" s="331"/>
      <c r="U29" s="331"/>
      <c r="V29" s="332"/>
      <c r="W29" s="333">
        <f>AR13</f>
        <v>1413</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638</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23.25" customHeight="1" x14ac:dyDescent="0.15">
      <c r="A32" s="348"/>
      <c r="B32" s="317"/>
      <c r="C32" s="317"/>
      <c r="D32" s="317"/>
      <c r="E32" s="317"/>
      <c r="F32" s="318"/>
      <c r="G32" s="357" t="s">
        <v>639</v>
      </c>
      <c r="H32" s="358"/>
      <c r="I32" s="358"/>
      <c r="J32" s="358"/>
      <c r="K32" s="358"/>
      <c r="L32" s="358"/>
      <c r="M32" s="358"/>
      <c r="N32" s="358"/>
      <c r="O32" s="358"/>
      <c r="P32" s="361" t="s">
        <v>617</v>
      </c>
      <c r="Q32" s="362"/>
      <c r="R32" s="362"/>
      <c r="S32" s="362"/>
      <c r="T32" s="362"/>
      <c r="U32" s="362"/>
      <c r="V32" s="362"/>
      <c r="W32" s="362"/>
      <c r="X32" s="363"/>
      <c r="Y32" s="367" t="s">
        <v>51</v>
      </c>
      <c r="Z32" s="368"/>
      <c r="AA32" s="369"/>
      <c r="AB32" s="370" t="s">
        <v>618</v>
      </c>
      <c r="AC32" s="370"/>
      <c r="AD32" s="370"/>
      <c r="AE32" s="371">
        <v>27332</v>
      </c>
      <c r="AF32" s="371"/>
      <c r="AG32" s="371"/>
      <c r="AH32" s="371"/>
      <c r="AI32" s="371">
        <v>26256</v>
      </c>
      <c r="AJ32" s="371"/>
      <c r="AK32" s="371"/>
      <c r="AL32" s="371"/>
      <c r="AM32" s="371">
        <v>24855</v>
      </c>
      <c r="AN32" s="371"/>
      <c r="AO32" s="371"/>
      <c r="AP32" s="371"/>
      <c r="AQ32" s="398" t="s">
        <v>640</v>
      </c>
      <c r="AR32" s="371"/>
      <c r="AS32" s="371"/>
      <c r="AT32" s="371"/>
      <c r="AU32" s="389" t="s">
        <v>640</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618</v>
      </c>
      <c r="AC33" s="370"/>
      <c r="AD33" s="370"/>
      <c r="AE33" s="371">
        <v>35332</v>
      </c>
      <c r="AF33" s="371"/>
      <c r="AG33" s="371"/>
      <c r="AH33" s="371"/>
      <c r="AI33" s="371">
        <v>33389</v>
      </c>
      <c r="AJ33" s="371"/>
      <c r="AK33" s="371"/>
      <c r="AL33" s="371"/>
      <c r="AM33" s="371">
        <v>32391</v>
      </c>
      <c r="AN33" s="371"/>
      <c r="AO33" s="371"/>
      <c r="AP33" s="371"/>
      <c r="AQ33" s="371">
        <v>39230</v>
      </c>
      <c r="AR33" s="371"/>
      <c r="AS33" s="371"/>
      <c r="AT33" s="371"/>
      <c r="AU33" s="410">
        <v>38093</v>
      </c>
      <c r="AV33" s="405"/>
      <c r="AW33" s="405"/>
      <c r="AX33" s="406"/>
    </row>
    <row r="34" spans="1:51" ht="23.25" customHeight="1" x14ac:dyDescent="0.15">
      <c r="A34" s="436" t="s">
        <v>581</v>
      </c>
      <c r="B34" s="437"/>
      <c r="C34" s="437"/>
      <c r="D34" s="437"/>
      <c r="E34" s="437"/>
      <c r="F34" s="438"/>
      <c r="G34" s="223" t="s">
        <v>582</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39"/>
      <c r="B35" s="440"/>
      <c r="C35" s="440"/>
      <c r="D35" s="440"/>
      <c r="E35" s="440"/>
      <c r="F35" s="441"/>
      <c r="G35" s="394" t="s">
        <v>620</v>
      </c>
      <c r="H35" s="395"/>
      <c r="I35" s="395"/>
      <c r="J35" s="395"/>
      <c r="K35" s="395"/>
      <c r="L35" s="395"/>
      <c r="M35" s="395"/>
      <c r="N35" s="395"/>
      <c r="O35" s="395"/>
      <c r="P35" s="395"/>
      <c r="Q35" s="395"/>
      <c r="R35" s="395"/>
      <c r="S35" s="395"/>
      <c r="T35" s="395"/>
      <c r="U35" s="395"/>
      <c r="V35" s="395"/>
      <c r="W35" s="395"/>
      <c r="X35" s="395"/>
      <c r="Y35" s="419" t="s">
        <v>581</v>
      </c>
      <c r="Z35" s="420"/>
      <c r="AA35" s="421"/>
      <c r="AB35" s="422" t="s">
        <v>621</v>
      </c>
      <c r="AC35" s="423"/>
      <c r="AD35" s="424"/>
      <c r="AE35" s="398">
        <v>32014</v>
      </c>
      <c r="AF35" s="398"/>
      <c r="AG35" s="398"/>
      <c r="AH35" s="398"/>
      <c r="AI35" s="398">
        <v>32869</v>
      </c>
      <c r="AJ35" s="398"/>
      <c r="AK35" s="398"/>
      <c r="AL35" s="398"/>
      <c r="AM35" s="398">
        <v>34279</v>
      </c>
      <c r="AN35" s="398"/>
      <c r="AO35" s="398"/>
      <c r="AP35" s="398"/>
      <c r="AQ35" s="389">
        <v>36299</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622</v>
      </c>
      <c r="AC36" s="426"/>
      <c r="AD36" s="427"/>
      <c r="AE36" s="428" t="s">
        <v>623</v>
      </c>
      <c r="AF36" s="428"/>
      <c r="AG36" s="428"/>
      <c r="AH36" s="428"/>
      <c r="AI36" s="428" t="s">
        <v>641</v>
      </c>
      <c r="AJ36" s="428"/>
      <c r="AK36" s="428"/>
      <c r="AL36" s="428"/>
      <c r="AM36" s="428" t="s">
        <v>691</v>
      </c>
      <c r="AN36" s="428"/>
      <c r="AO36" s="428"/>
      <c r="AP36" s="428"/>
      <c r="AQ36" s="428" t="s">
        <v>642</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416</v>
      </c>
      <c r="AF37" s="484"/>
      <c r="AG37" s="484"/>
      <c r="AH37" s="485"/>
      <c r="AI37" s="488" t="s">
        <v>568</v>
      </c>
      <c r="AJ37" s="488"/>
      <c r="AK37" s="488"/>
      <c r="AL37" s="483"/>
      <c r="AM37" s="488" t="s">
        <v>384</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614</v>
      </c>
      <c r="AR38" s="432"/>
      <c r="AS38" s="433" t="s">
        <v>175</v>
      </c>
      <c r="AT38" s="434"/>
      <c r="AU38" s="435">
        <v>4</v>
      </c>
      <c r="AV38" s="435"/>
      <c r="AW38" s="324" t="s">
        <v>166</v>
      </c>
      <c r="AX38" s="329"/>
    </row>
    <row r="39" spans="1:51" ht="23.25" customHeight="1" x14ac:dyDescent="0.15">
      <c r="A39" s="472"/>
      <c r="B39" s="470"/>
      <c r="C39" s="470"/>
      <c r="D39" s="470"/>
      <c r="E39" s="470"/>
      <c r="F39" s="471"/>
      <c r="G39" s="374" t="s">
        <v>616</v>
      </c>
      <c r="H39" s="375"/>
      <c r="I39" s="375"/>
      <c r="J39" s="375"/>
      <c r="K39" s="375"/>
      <c r="L39" s="375"/>
      <c r="M39" s="375"/>
      <c r="N39" s="375"/>
      <c r="O39" s="376"/>
      <c r="P39" s="139" t="s">
        <v>617</v>
      </c>
      <c r="Q39" s="139"/>
      <c r="R39" s="139"/>
      <c r="S39" s="139"/>
      <c r="T39" s="139"/>
      <c r="U39" s="139"/>
      <c r="V39" s="139"/>
      <c r="W39" s="139"/>
      <c r="X39" s="140"/>
      <c r="Y39" s="385" t="s">
        <v>12</v>
      </c>
      <c r="Z39" s="386"/>
      <c r="AA39" s="387"/>
      <c r="AB39" s="388" t="s">
        <v>618</v>
      </c>
      <c r="AC39" s="388"/>
      <c r="AD39" s="388"/>
      <c r="AE39" s="389">
        <v>27332</v>
      </c>
      <c r="AF39" s="372"/>
      <c r="AG39" s="372"/>
      <c r="AH39" s="372"/>
      <c r="AI39" s="389">
        <v>26256</v>
      </c>
      <c r="AJ39" s="372"/>
      <c r="AK39" s="372"/>
      <c r="AL39" s="372"/>
      <c r="AM39" s="389">
        <v>24855</v>
      </c>
      <c r="AN39" s="372"/>
      <c r="AO39" s="372"/>
      <c r="AP39" s="372"/>
      <c r="AQ39" s="391" t="s">
        <v>614</v>
      </c>
      <c r="AR39" s="392"/>
      <c r="AS39" s="392"/>
      <c r="AT39" s="393"/>
      <c r="AU39" s="372" t="s">
        <v>614</v>
      </c>
      <c r="AV39" s="372"/>
      <c r="AW39" s="372"/>
      <c r="AX39" s="373"/>
    </row>
    <row r="40" spans="1:51" ht="23.2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618</v>
      </c>
      <c r="AC40" s="447"/>
      <c r="AD40" s="447"/>
      <c r="AE40" s="389">
        <v>35332</v>
      </c>
      <c r="AF40" s="372"/>
      <c r="AG40" s="372"/>
      <c r="AH40" s="372"/>
      <c r="AI40" s="389">
        <v>33389</v>
      </c>
      <c r="AJ40" s="372"/>
      <c r="AK40" s="372"/>
      <c r="AL40" s="372"/>
      <c r="AM40" s="389">
        <v>32391</v>
      </c>
      <c r="AN40" s="372"/>
      <c r="AO40" s="372"/>
      <c r="AP40" s="372"/>
      <c r="AQ40" s="391" t="s">
        <v>614</v>
      </c>
      <c r="AR40" s="392"/>
      <c r="AS40" s="392"/>
      <c r="AT40" s="393"/>
      <c r="AU40" s="372">
        <v>39230</v>
      </c>
      <c r="AV40" s="372"/>
      <c r="AW40" s="372"/>
      <c r="AX40" s="373"/>
    </row>
    <row r="41" spans="1:51" ht="23.25"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77</v>
      </c>
      <c r="AF41" s="372"/>
      <c r="AG41" s="372"/>
      <c r="AH41" s="372"/>
      <c r="AI41" s="389">
        <v>79</v>
      </c>
      <c r="AJ41" s="372"/>
      <c r="AK41" s="372"/>
      <c r="AL41" s="372"/>
      <c r="AM41" s="389">
        <v>77</v>
      </c>
      <c r="AN41" s="372"/>
      <c r="AO41" s="372"/>
      <c r="AP41" s="372"/>
      <c r="AQ41" s="391" t="s">
        <v>614</v>
      </c>
      <c r="AR41" s="392"/>
      <c r="AS41" s="392"/>
      <c r="AT41" s="393"/>
      <c r="AU41" s="372" t="s">
        <v>614</v>
      </c>
      <c r="AV41" s="372"/>
      <c r="AW41" s="372"/>
      <c r="AX41" s="373"/>
    </row>
    <row r="42" spans="1:51" ht="23.25" customHeight="1" x14ac:dyDescent="0.15">
      <c r="A42" s="460" t="s">
        <v>260</v>
      </c>
      <c r="B42" s="455"/>
      <c r="C42" s="455"/>
      <c r="D42" s="455"/>
      <c r="E42" s="455"/>
      <c r="F42" s="456"/>
      <c r="G42" s="496" t="s">
        <v>619</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88"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416</v>
      </c>
      <c r="AF49" s="415"/>
      <c r="AG49" s="415"/>
      <c r="AH49" s="415"/>
      <c r="AI49" s="415" t="s">
        <v>568</v>
      </c>
      <c r="AJ49" s="415"/>
      <c r="AK49" s="415"/>
      <c r="AL49" s="415"/>
      <c r="AM49" s="415" t="s">
        <v>384</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0"/>
      <c r="Q52" s="450"/>
      <c r="R52" s="450"/>
      <c r="S52" s="450"/>
      <c r="T52" s="450"/>
      <c r="U52" s="450"/>
      <c r="V52" s="450"/>
      <c r="W52" s="450"/>
      <c r="X52" s="451"/>
      <c r="Y52" s="893"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3" t="s">
        <v>13</v>
      </c>
      <c r="Z53" s="785"/>
      <c r="AA53" s="786"/>
      <c r="AB53" s="894" t="s">
        <v>14</v>
      </c>
      <c r="AC53" s="894"/>
      <c r="AD53" s="894"/>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416</v>
      </c>
      <c r="AF54" s="415"/>
      <c r="AG54" s="415"/>
      <c r="AH54" s="415"/>
      <c r="AI54" s="415" t="s">
        <v>568</v>
      </c>
      <c r="AJ54" s="415"/>
      <c r="AK54" s="415"/>
      <c r="AL54" s="415"/>
      <c r="AM54" s="415" t="s">
        <v>384</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0"/>
      <c r="Q57" s="450"/>
      <c r="R57" s="450"/>
      <c r="S57" s="450"/>
      <c r="T57" s="450"/>
      <c r="U57" s="450"/>
      <c r="V57" s="450"/>
      <c r="W57" s="450"/>
      <c r="X57" s="451"/>
      <c r="Y57" s="893"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3" t="s">
        <v>13</v>
      </c>
      <c r="Z58" s="785"/>
      <c r="AA58" s="786"/>
      <c r="AB58" s="894" t="s">
        <v>14</v>
      </c>
      <c r="AC58" s="894"/>
      <c r="AD58" s="894"/>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416</v>
      </c>
      <c r="AF59" s="415"/>
      <c r="AG59" s="415"/>
      <c r="AH59" s="415"/>
      <c r="AI59" s="415" t="s">
        <v>568</v>
      </c>
      <c r="AJ59" s="415"/>
      <c r="AK59" s="415"/>
      <c r="AL59" s="415"/>
      <c r="AM59" s="415" t="s">
        <v>384</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0"/>
      <c r="Q62" s="450"/>
      <c r="R62" s="450"/>
      <c r="S62" s="450"/>
      <c r="T62" s="450"/>
      <c r="U62" s="450"/>
      <c r="V62" s="450"/>
      <c r="W62" s="450"/>
      <c r="X62" s="451"/>
      <c r="Y62" s="893"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2"/>
      <c r="Q63" s="452"/>
      <c r="R63" s="452"/>
      <c r="S63" s="452"/>
      <c r="T63" s="452"/>
      <c r="U63" s="452"/>
      <c r="V63" s="452"/>
      <c r="W63" s="452"/>
      <c r="X63" s="453"/>
      <c r="Y63" s="893" t="s">
        <v>13</v>
      </c>
      <c r="Z63" s="785"/>
      <c r="AA63" s="786"/>
      <c r="AB63" s="894" t="s">
        <v>14</v>
      </c>
      <c r="AC63" s="894"/>
      <c r="AD63" s="894"/>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6" t="s">
        <v>581</v>
      </c>
      <c r="B68" s="437"/>
      <c r="C68" s="437"/>
      <c r="D68" s="437"/>
      <c r="E68" s="437"/>
      <c r="F68" s="438"/>
      <c r="G68" s="223" t="s">
        <v>582</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624</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416</v>
      </c>
      <c r="AF71" s="415"/>
      <c r="AG71" s="415"/>
      <c r="AH71" s="415"/>
      <c r="AI71" s="415" t="s">
        <v>568</v>
      </c>
      <c r="AJ71" s="415"/>
      <c r="AK71" s="415"/>
      <c r="AL71" s="415"/>
      <c r="AM71" s="415" t="s">
        <v>384</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0" t="s">
        <v>260</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416</v>
      </c>
      <c r="AF83" s="415"/>
      <c r="AG83" s="415"/>
      <c r="AH83" s="415"/>
      <c r="AI83" s="415" t="s">
        <v>568</v>
      </c>
      <c r="AJ83" s="415"/>
      <c r="AK83" s="415"/>
      <c r="AL83" s="415"/>
      <c r="AM83" s="415" t="s">
        <v>384</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0"/>
      <c r="Q86" s="450"/>
      <c r="R86" s="450"/>
      <c r="S86" s="450"/>
      <c r="T86" s="450"/>
      <c r="U86" s="450"/>
      <c r="V86" s="450"/>
      <c r="W86" s="450"/>
      <c r="X86" s="451"/>
      <c r="Y86" s="893"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3" t="s">
        <v>13</v>
      </c>
      <c r="Z87" s="785"/>
      <c r="AA87" s="786"/>
      <c r="AB87" s="894" t="s">
        <v>14</v>
      </c>
      <c r="AC87" s="894"/>
      <c r="AD87" s="894"/>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416</v>
      </c>
      <c r="AF88" s="415"/>
      <c r="AG88" s="415"/>
      <c r="AH88" s="415"/>
      <c r="AI88" s="415" t="s">
        <v>568</v>
      </c>
      <c r="AJ88" s="415"/>
      <c r="AK88" s="415"/>
      <c r="AL88" s="415"/>
      <c r="AM88" s="415" t="s">
        <v>384</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0"/>
      <c r="Q91" s="450"/>
      <c r="R91" s="450"/>
      <c r="S91" s="450"/>
      <c r="T91" s="450"/>
      <c r="U91" s="450"/>
      <c r="V91" s="450"/>
      <c r="W91" s="450"/>
      <c r="X91" s="451"/>
      <c r="Y91" s="893"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3" t="s">
        <v>13</v>
      </c>
      <c r="Z92" s="785"/>
      <c r="AA92" s="786"/>
      <c r="AB92" s="894" t="s">
        <v>14</v>
      </c>
      <c r="AC92" s="894"/>
      <c r="AD92" s="894"/>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416</v>
      </c>
      <c r="AF93" s="415"/>
      <c r="AG93" s="415"/>
      <c r="AH93" s="415"/>
      <c r="AI93" s="415" t="s">
        <v>568</v>
      </c>
      <c r="AJ93" s="415"/>
      <c r="AK93" s="415"/>
      <c r="AL93" s="415"/>
      <c r="AM93" s="415" t="s">
        <v>384</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0"/>
      <c r="Q96" s="450"/>
      <c r="R96" s="450"/>
      <c r="S96" s="450"/>
      <c r="T96" s="450"/>
      <c r="U96" s="450"/>
      <c r="V96" s="450"/>
      <c r="W96" s="450"/>
      <c r="X96" s="451"/>
      <c r="Y96" s="893"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2"/>
      <c r="Q97" s="452"/>
      <c r="R97" s="452"/>
      <c r="S97" s="452"/>
      <c r="T97" s="452"/>
      <c r="U97" s="452"/>
      <c r="V97" s="452"/>
      <c r="W97" s="452"/>
      <c r="X97" s="453"/>
      <c r="Y97" s="893" t="s">
        <v>13</v>
      </c>
      <c r="Z97" s="785"/>
      <c r="AA97" s="786"/>
      <c r="AB97" s="894" t="s">
        <v>14</v>
      </c>
      <c r="AC97" s="894"/>
      <c r="AD97" s="894"/>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0" t="s">
        <v>581</v>
      </c>
      <c r="B102" s="341"/>
      <c r="C102" s="341"/>
      <c r="D102" s="341"/>
      <c r="E102" s="341"/>
      <c r="F102" s="461"/>
      <c r="G102" s="223" t="s">
        <v>582</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416</v>
      </c>
      <c r="AF105" s="415"/>
      <c r="AG105" s="415"/>
      <c r="AH105" s="415"/>
      <c r="AI105" s="415" t="s">
        <v>568</v>
      </c>
      <c r="AJ105" s="415"/>
      <c r="AK105" s="415"/>
      <c r="AL105" s="415"/>
      <c r="AM105" s="415" t="s">
        <v>384</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260</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416</v>
      </c>
      <c r="AF117" s="415"/>
      <c r="AG117" s="415"/>
      <c r="AH117" s="415"/>
      <c r="AI117" s="415" t="s">
        <v>568</v>
      </c>
      <c r="AJ117" s="415"/>
      <c r="AK117" s="415"/>
      <c r="AL117" s="415"/>
      <c r="AM117" s="415" t="s">
        <v>384</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0"/>
      <c r="Q120" s="450"/>
      <c r="R120" s="450"/>
      <c r="S120" s="450"/>
      <c r="T120" s="450"/>
      <c r="U120" s="450"/>
      <c r="V120" s="450"/>
      <c r="W120" s="450"/>
      <c r="X120" s="451"/>
      <c r="Y120" s="893"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3" t="s">
        <v>13</v>
      </c>
      <c r="Z121" s="785"/>
      <c r="AA121" s="786"/>
      <c r="AB121" s="894" t="s">
        <v>14</v>
      </c>
      <c r="AC121" s="894"/>
      <c r="AD121" s="894"/>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416</v>
      </c>
      <c r="AF122" s="415"/>
      <c r="AG122" s="415"/>
      <c r="AH122" s="415"/>
      <c r="AI122" s="415" t="s">
        <v>568</v>
      </c>
      <c r="AJ122" s="415"/>
      <c r="AK122" s="415"/>
      <c r="AL122" s="415"/>
      <c r="AM122" s="415" t="s">
        <v>384</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0"/>
      <c r="Q125" s="450"/>
      <c r="R125" s="450"/>
      <c r="S125" s="450"/>
      <c r="T125" s="450"/>
      <c r="U125" s="450"/>
      <c r="V125" s="450"/>
      <c r="W125" s="450"/>
      <c r="X125" s="451"/>
      <c r="Y125" s="893"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3" t="s">
        <v>13</v>
      </c>
      <c r="Z126" s="785"/>
      <c r="AA126" s="786"/>
      <c r="AB126" s="894" t="s">
        <v>14</v>
      </c>
      <c r="AC126" s="894"/>
      <c r="AD126" s="894"/>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416</v>
      </c>
      <c r="AF127" s="415"/>
      <c r="AG127" s="415"/>
      <c r="AH127" s="415"/>
      <c r="AI127" s="415" t="s">
        <v>568</v>
      </c>
      <c r="AJ127" s="415"/>
      <c r="AK127" s="415"/>
      <c r="AL127" s="415"/>
      <c r="AM127" s="415" t="s">
        <v>384</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0"/>
      <c r="Q130" s="450"/>
      <c r="R130" s="450"/>
      <c r="S130" s="450"/>
      <c r="T130" s="450"/>
      <c r="U130" s="450"/>
      <c r="V130" s="450"/>
      <c r="W130" s="450"/>
      <c r="X130" s="451"/>
      <c r="Y130" s="893"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2"/>
      <c r="Q131" s="452"/>
      <c r="R131" s="452"/>
      <c r="S131" s="452"/>
      <c r="T131" s="452"/>
      <c r="U131" s="452"/>
      <c r="V131" s="452"/>
      <c r="W131" s="452"/>
      <c r="X131" s="453"/>
      <c r="Y131" s="893" t="s">
        <v>13</v>
      </c>
      <c r="Z131" s="785"/>
      <c r="AA131" s="786"/>
      <c r="AB131" s="894" t="s">
        <v>14</v>
      </c>
      <c r="AC131" s="894"/>
      <c r="AD131" s="894"/>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0" t="s">
        <v>581</v>
      </c>
      <c r="B136" s="341"/>
      <c r="C136" s="341"/>
      <c r="D136" s="341"/>
      <c r="E136" s="341"/>
      <c r="F136" s="461"/>
      <c r="G136" s="223" t="s">
        <v>582</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416</v>
      </c>
      <c r="AF139" s="415"/>
      <c r="AG139" s="415"/>
      <c r="AH139" s="415"/>
      <c r="AI139" s="415" t="s">
        <v>568</v>
      </c>
      <c r="AJ139" s="415"/>
      <c r="AK139" s="415"/>
      <c r="AL139" s="415"/>
      <c r="AM139" s="415" t="s">
        <v>384</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260</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416</v>
      </c>
      <c r="AF151" s="415"/>
      <c r="AG151" s="415"/>
      <c r="AH151" s="415"/>
      <c r="AI151" s="415" t="s">
        <v>568</v>
      </c>
      <c r="AJ151" s="415"/>
      <c r="AK151" s="415"/>
      <c r="AL151" s="415"/>
      <c r="AM151" s="415" t="s">
        <v>384</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0"/>
      <c r="Q154" s="450"/>
      <c r="R154" s="450"/>
      <c r="S154" s="450"/>
      <c r="T154" s="450"/>
      <c r="U154" s="450"/>
      <c r="V154" s="450"/>
      <c r="W154" s="450"/>
      <c r="X154" s="451"/>
      <c r="Y154" s="893"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3" t="s">
        <v>13</v>
      </c>
      <c r="Z155" s="785"/>
      <c r="AA155" s="786"/>
      <c r="AB155" s="894" t="s">
        <v>14</v>
      </c>
      <c r="AC155" s="894"/>
      <c r="AD155" s="894"/>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416</v>
      </c>
      <c r="AF156" s="415"/>
      <c r="AG156" s="415"/>
      <c r="AH156" s="415"/>
      <c r="AI156" s="415" t="s">
        <v>568</v>
      </c>
      <c r="AJ156" s="415"/>
      <c r="AK156" s="415"/>
      <c r="AL156" s="415"/>
      <c r="AM156" s="415" t="s">
        <v>384</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0"/>
      <c r="Q159" s="450"/>
      <c r="R159" s="450"/>
      <c r="S159" s="450"/>
      <c r="T159" s="450"/>
      <c r="U159" s="450"/>
      <c r="V159" s="450"/>
      <c r="W159" s="450"/>
      <c r="X159" s="451"/>
      <c r="Y159" s="893"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3" t="s">
        <v>13</v>
      </c>
      <c r="Z160" s="785"/>
      <c r="AA160" s="786"/>
      <c r="AB160" s="894" t="s">
        <v>14</v>
      </c>
      <c r="AC160" s="894"/>
      <c r="AD160" s="894"/>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416</v>
      </c>
      <c r="AF161" s="415"/>
      <c r="AG161" s="415"/>
      <c r="AH161" s="415"/>
      <c r="AI161" s="415" t="s">
        <v>568</v>
      </c>
      <c r="AJ161" s="415"/>
      <c r="AK161" s="415"/>
      <c r="AL161" s="415"/>
      <c r="AM161" s="415" t="s">
        <v>384</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0"/>
      <c r="Q164" s="450"/>
      <c r="R164" s="450"/>
      <c r="S164" s="450"/>
      <c r="T164" s="450"/>
      <c r="U164" s="450"/>
      <c r="V164" s="450"/>
      <c r="W164" s="450"/>
      <c r="X164" s="451"/>
      <c r="Y164" s="893"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0" t="s">
        <v>581</v>
      </c>
      <c r="B170" s="341"/>
      <c r="C170" s="341"/>
      <c r="D170" s="341"/>
      <c r="E170" s="341"/>
      <c r="F170" s="461"/>
      <c r="G170" s="223" t="s">
        <v>582</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416</v>
      </c>
      <c r="AF173" s="415"/>
      <c r="AG173" s="415"/>
      <c r="AH173" s="415"/>
      <c r="AI173" s="415" t="s">
        <v>568</v>
      </c>
      <c r="AJ173" s="415"/>
      <c r="AK173" s="415"/>
      <c r="AL173" s="415"/>
      <c r="AM173" s="415" t="s">
        <v>384</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260</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416</v>
      </c>
      <c r="AF185" s="415"/>
      <c r="AG185" s="415"/>
      <c r="AH185" s="415"/>
      <c r="AI185" s="415" t="s">
        <v>568</v>
      </c>
      <c r="AJ185" s="415"/>
      <c r="AK185" s="415"/>
      <c r="AL185" s="415"/>
      <c r="AM185" s="415" t="s">
        <v>384</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0"/>
      <c r="Q188" s="450"/>
      <c r="R188" s="450"/>
      <c r="S188" s="450"/>
      <c r="T188" s="450"/>
      <c r="U188" s="450"/>
      <c r="V188" s="450"/>
      <c r="W188" s="450"/>
      <c r="X188" s="451"/>
      <c r="Y188" s="893"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3" t="s">
        <v>13</v>
      </c>
      <c r="Z189" s="785"/>
      <c r="AA189" s="786"/>
      <c r="AB189" s="894" t="s">
        <v>14</v>
      </c>
      <c r="AC189" s="894"/>
      <c r="AD189" s="894"/>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416</v>
      </c>
      <c r="AF190" s="415"/>
      <c r="AG190" s="415"/>
      <c r="AH190" s="415"/>
      <c r="AI190" s="415" t="s">
        <v>568</v>
      </c>
      <c r="AJ190" s="415"/>
      <c r="AK190" s="415"/>
      <c r="AL190" s="415"/>
      <c r="AM190" s="415" t="s">
        <v>384</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0"/>
      <c r="Q193" s="450"/>
      <c r="R193" s="450"/>
      <c r="S193" s="450"/>
      <c r="T193" s="450"/>
      <c r="U193" s="450"/>
      <c r="V193" s="450"/>
      <c r="W193" s="450"/>
      <c r="X193" s="451"/>
      <c r="Y193" s="893"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3" t="s">
        <v>13</v>
      </c>
      <c r="Z194" s="785"/>
      <c r="AA194" s="786"/>
      <c r="AB194" s="894" t="s">
        <v>14</v>
      </c>
      <c r="AC194" s="894"/>
      <c r="AD194" s="894"/>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416</v>
      </c>
      <c r="AF195" s="415"/>
      <c r="AG195" s="415"/>
      <c r="AH195" s="415"/>
      <c r="AI195" s="415" t="s">
        <v>568</v>
      </c>
      <c r="AJ195" s="415"/>
      <c r="AK195" s="415"/>
      <c r="AL195" s="415"/>
      <c r="AM195" s="415" t="s">
        <v>384</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0"/>
      <c r="Q198" s="450"/>
      <c r="R198" s="450"/>
      <c r="S198" s="450"/>
      <c r="T198" s="450"/>
      <c r="U198" s="450"/>
      <c r="V198" s="450"/>
      <c r="W198" s="450"/>
      <c r="X198" s="451"/>
      <c r="Y198" s="893"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416</v>
      </c>
      <c r="AF200" s="415"/>
      <c r="AG200" s="415"/>
      <c r="AH200" s="415"/>
      <c r="AI200" s="415" t="s">
        <v>568</v>
      </c>
      <c r="AJ200" s="415"/>
      <c r="AK200" s="415"/>
      <c r="AL200" s="415"/>
      <c r="AM200" s="415" t="s">
        <v>384</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250</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250</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251</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249</v>
      </c>
      <c r="X205" s="575"/>
      <c r="Y205" s="539" t="s">
        <v>12</v>
      </c>
      <c r="Z205" s="539"/>
      <c r="AA205" s="540"/>
      <c r="AB205" s="541" t="s">
        <v>250</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250</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251</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416</v>
      </c>
      <c r="AF208" s="136"/>
      <c r="AG208" s="136"/>
      <c r="AH208" s="136"/>
      <c r="AI208" s="415" t="s">
        <v>568</v>
      </c>
      <c r="AJ208" s="415"/>
      <c r="AK208" s="415"/>
      <c r="AL208" s="415"/>
      <c r="AM208" s="415" t="s">
        <v>384</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263</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576</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283</v>
      </c>
      <c r="B215" s="651"/>
      <c r="C215" s="653" t="s">
        <v>178</v>
      </c>
      <c r="D215" s="651"/>
      <c r="E215" s="654" t="s">
        <v>194</v>
      </c>
      <c r="F215" s="655"/>
      <c r="G215" s="656" t="s">
        <v>643</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644</v>
      </c>
      <c r="H216" s="139"/>
      <c r="I216" s="139"/>
      <c r="J216" s="139"/>
      <c r="K216" s="139"/>
      <c r="L216" s="139"/>
      <c r="M216" s="139"/>
      <c r="N216" s="139"/>
      <c r="O216" s="139"/>
      <c r="P216" s="139"/>
      <c r="Q216" s="139"/>
      <c r="R216" s="139"/>
      <c r="S216" s="139"/>
      <c r="T216" s="139"/>
      <c r="U216" s="139"/>
      <c r="V216" s="140"/>
      <c r="W216" s="628" t="s">
        <v>586</v>
      </c>
      <c r="X216" s="629"/>
      <c r="Y216" s="629"/>
      <c r="Z216" s="629"/>
      <c r="AA216" s="630"/>
      <c r="AB216" s="631" t="s">
        <v>645</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587</v>
      </c>
      <c r="X217" s="635"/>
      <c r="Y217" s="635"/>
      <c r="Z217" s="635"/>
      <c r="AA217" s="636"/>
      <c r="AB217" s="631" t="s">
        <v>646</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599</v>
      </c>
      <c r="D218" s="638"/>
      <c r="E218" s="454" t="s">
        <v>279</v>
      </c>
      <c r="F218" s="456"/>
      <c r="G218" s="618" t="s">
        <v>181</v>
      </c>
      <c r="H218" s="619"/>
      <c r="I218" s="619"/>
      <c r="J218" s="641" t="s">
        <v>647</v>
      </c>
      <c r="K218" s="642"/>
      <c r="L218" s="642"/>
      <c r="M218" s="642"/>
      <c r="N218" s="642"/>
      <c r="O218" s="642"/>
      <c r="P218" s="642"/>
      <c r="Q218" s="642"/>
      <c r="R218" s="642"/>
      <c r="S218" s="642"/>
      <c r="T218" s="643"/>
      <c r="U218" s="616" t="s">
        <v>647</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600</v>
      </c>
      <c r="H219" s="619"/>
      <c r="I219" s="619"/>
      <c r="J219" s="619"/>
      <c r="K219" s="619"/>
      <c r="L219" s="619"/>
      <c r="M219" s="619"/>
      <c r="N219" s="619"/>
      <c r="O219" s="619"/>
      <c r="P219" s="619"/>
      <c r="Q219" s="619"/>
      <c r="R219" s="619"/>
      <c r="S219" s="619"/>
      <c r="T219" s="619"/>
      <c r="U219" s="615" t="s">
        <v>647</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587</v>
      </c>
      <c r="H220" s="619"/>
      <c r="I220" s="619"/>
      <c r="J220" s="619"/>
      <c r="K220" s="619"/>
      <c r="L220" s="619"/>
      <c r="M220" s="619"/>
      <c r="N220" s="619"/>
      <c r="O220" s="619"/>
      <c r="P220" s="619"/>
      <c r="Q220" s="619"/>
      <c r="R220" s="619"/>
      <c r="S220" s="619"/>
      <c r="T220" s="619"/>
      <c r="U220" s="144" t="s">
        <v>647</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27"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634</v>
      </c>
      <c r="AE223" s="706"/>
      <c r="AF223" s="706"/>
      <c r="AG223" s="707" t="s">
        <v>648</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634</v>
      </c>
      <c r="AE224" s="687"/>
      <c r="AF224" s="687"/>
      <c r="AG224" s="713" t="s">
        <v>649</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634</v>
      </c>
      <c r="AE225" s="720"/>
      <c r="AF225" s="720"/>
      <c r="AG225" s="677" t="s">
        <v>650</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651</v>
      </c>
      <c r="AE226" s="674"/>
      <c r="AF226" s="674"/>
      <c r="AG226" s="675" t="s">
        <v>640</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652</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652</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30"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634</v>
      </c>
      <c r="AE229" s="739"/>
      <c r="AF229" s="739"/>
      <c r="AG229" s="740" t="s">
        <v>653</v>
      </c>
      <c r="AH229" s="741"/>
      <c r="AI229" s="741"/>
      <c r="AJ229" s="741"/>
      <c r="AK229" s="741"/>
      <c r="AL229" s="741"/>
      <c r="AM229" s="741"/>
      <c r="AN229" s="741"/>
      <c r="AO229" s="741"/>
      <c r="AP229" s="741"/>
      <c r="AQ229" s="741"/>
      <c r="AR229" s="741"/>
      <c r="AS229" s="741"/>
      <c r="AT229" s="741"/>
      <c r="AU229" s="741"/>
      <c r="AV229" s="741"/>
      <c r="AW229" s="741"/>
      <c r="AX229" s="742"/>
    </row>
    <row r="230" spans="1:50" ht="30"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634</v>
      </c>
      <c r="AE230" s="687"/>
      <c r="AF230" s="687"/>
      <c r="AG230" s="713" t="s">
        <v>654</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651</v>
      </c>
      <c r="AE231" s="687"/>
      <c r="AF231" s="687"/>
      <c r="AG231" s="713" t="s">
        <v>614</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634</v>
      </c>
      <c r="AE232" s="687"/>
      <c r="AF232" s="687"/>
      <c r="AG232" s="713" t="s">
        <v>655</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634</v>
      </c>
      <c r="AE233" s="720"/>
      <c r="AF233" s="720"/>
      <c r="AG233" s="735" t="s">
        <v>656</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651</v>
      </c>
      <c r="AE234" s="687"/>
      <c r="AF234" s="688"/>
      <c r="AG234" s="713" t="s">
        <v>614</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651</v>
      </c>
      <c r="AE235" s="728"/>
      <c r="AF235" s="729"/>
      <c r="AG235" s="730" t="s">
        <v>614</v>
      </c>
      <c r="AH235" s="731"/>
      <c r="AI235" s="731"/>
      <c r="AJ235" s="731"/>
      <c r="AK235" s="731"/>
      <c r="AL235" s="731"/>
      <c r="AM235" s="731"/>
      <c r="AN235" s="731"/>
      <c r="AO235" s="731"/>
      <c r="AP235" s="731"/>
      <c r="AQ235" s="731"/>
      <c r="AR235" s="731"/>
      <c r="AS235" s="731"/>
      <c r="AT235" s="731"/>
      <c r="AU235" s="731"/>
      <c r="AV235" s="731"/>
      <c r="AW235" s="731"/>
      <c r="AX235" s="732"/>
    </row>
    <row r="236" spans="1:50" ht="39.6"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634</v>
      </c>
      <c r="AE236" s="739"/>
      <c r="AF236" s="749"/>
      <c r="AG236" s="740" t="s">
        <v>657</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651</v>
      </c>
      <c r="AE237" s="754"/>
      <c r="AF237" s="754"/>
      <c r="AG237" s="713" t="s">
        <v>614</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634</v>
      </c>
      <c r="AE238" s="687"/>
      <c r="AF238" s="687"/>
      <c r="AG238" s="713" t="s">
        <v>692</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651</v>
      </c>
      <c r="AE239" s="687"/>
      <c r="AF239" s="687"/>
      <c r="AG239" s="743" t="s">
        <v>614</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651</v>
      </c>
      <c r="AE240" s="674"/>
      <c r="AF240" s="766"/>
      <c r="AG240" s="675" t="s">
        <v>658</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v>2022</v>
      </c>
      <c r="D242" s="87"/>
      <c r="E242" s="88" t="s">
        <v>607</v>
      </c>
      <c r="F242" s="88"/>
      <c r="G242" s="88"/>
      <c r="H242" s="89">
        <v>21</v>
      </c>
      <c r="I242" s="89"/>
      <c r="J242" s="90">
        <v>258</v>
      </c>
      <c r="K242" s="90"/>
      <c r="L242" s="90"/>
      <c r="M242" s="89"/>
      <c r="N242" s="91"/>
      <c r="O242" s="92" t="s">
        <v>625</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15">
      <c r="A243" s="760"/>
      <c r="B243" s="761"/>
      <c r="C243" s="107">
        <v>2022</v>
      </c>
      <c r="D243" s="108"/>
      <c r="E243" s="88" t="s">
        <v>607</v>
      </c>
      <c r="F243" s="88"/>
      <c r="G243" s="88"/>
      <c r="H243" s="89">
        <v>21</v>
      </c>
      <c r="I243" s="89"/>
      <c r="J243" s="755">
        <v>267</v>
      </c>
      <c r="K243" s="755"/>
      <c r="L243" s="755"/>
      <c r="M243" s="756"/>
      <c r="N243" s="757"/>
      <c r="O243" s="95" t="s">
        <v>626</v>
      </c>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693</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694</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5.75" customHeight="1" thickBot="1" x14ac:dyDescent="0.2">
      <c r="A250" s="112" t="s">
        <v>689</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3.75" customHeight="1" thickBot="1" x14ac:dyDescent="0.2">
      <c r="A252" s="118" t="s">
        <v>132</v>
      </c>
      <c r="B252" s="119"/>
      <c r="C252" s="119"/>
      <c r="D252" s="119"/>
      <c r="E252" s="120"/>
      <c r="F252" s="121" t="s">
        <v>688</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6.6" customHeight="1" thickBot="1" x14ac:dyDescent="0.2">
      <c r="A254" s="118" t="s">
        <v>132</v>
      </c>
      <c r="B254" s="119"/>
      <c r="C254" s="119"/>
      <c r="D254" s="119"/>
      <c r="E254" s="120"/>
      <c r="F254" s="774" t="s">
        <v>695</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36.6" customHeight="1" thickBot="1" x14ac:dyDescent="0.2">
      <c r="A256" s="780" t="s">
        <v>695</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277</v>
      </c>
      <c r="B258" s="785"/>
      <c r="C258" s="785"/>
      <c r="D258" s="786"/>
      <c r="E258" s="770" t="s">
        <v>627</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276</v>
      </c>
      <c r="B259" s="136"/>
      <c r="C259" s="136"/>
      <c r="D259" s="136"/>
      <c r="E259" s="770" t="s">
        <v>628</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275</v>
      </c>
      <c r="B260" s="136"/>
      <c r="C260" s="136"/>
      <c r="D260" s="136"/>
      <c r="E260" s="770" t="s">
        <v>629</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274</v>
      </c>
      <c r="B261" s="136"/>
      <c r="C261" s="136"/>
      <c r="D261" s="136"/>
      <c r="E261" s="770" t="s">
        <v>630</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273</v>
      </c>
      <c r="B262" s="136"/>
      <c r="C262" s="136"/>
      <c r="D262" s="136"/>
      <c r="E262" s="770" t="s">
        <v>631</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272</v>
      </c>
      <c r="B263" s="136"/>
      <c r="C263" s="136"/>
      <c r="D263" s="136"/>
      <c r="E263" s="770" t="s">
        <v>631</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271</v>
      </c>
      <c r="B264" s="136"/>
      <c r="C264" s="136"/>
      <c r="D264" s="136"/>
      <c r="E264" s="770" t="s">
        <v>632</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270</v>
      </c>
      <c r="B265" s="136"/>
      <c r="C265" s="136"/>
      <c r="D265" s="136"/>
      <c r="E265" s="770" t="s">
        <v>633</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416</v>
      </c>
      <c r="B266" s="136"/>
      <c r="C266" s="136"/>
      <c r="D266" s="136"/>
      <c r="E266" s="789" t="s">
        <v>607</v>
      </c>
      <c r="F266" s="790"/>
      <c r="G266" s="790"/>
      <c r="H266" s="77" t="str">
        <f>IF(E266="","","-")</f>
        <v>-</v>
      </c>
      <c r="I266" s="790"/>
      <c r="J266" s="790"/>
      <c r="K266" s="77" t="str">
        <f>IF(I266="","","-")</f>
        <v/>
      </c>
      <c r="L266" s="106">
        <v>202</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596</v>
      </c>
      <c r="B267" s="136"/>
      <c r="C267" s="136"/>
      <c r="D267" s="136"/>
      <c r="E267" s="789" t="s">
        <v>607</v>
      </c>
      <c r="F267" s="790"/>
      <c r="G267" s="790"/>
      <c r="H267" s="77"/>
      <c r="I267" s="790"/>
      <c r="J267" s="790"/>
      <c r="K267" s="77"/>
      <c r="L267" s="106">
        <v>211</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384</v>
      </c>
      <c r="B268" s="136"/>
      <c r="C268" s="136"/>
      <c r="D268" s="136"/>
      <c r="E268" s="792">
        <v>2021</v>
      </c>
      <c r="F268" s="137"/>
      <c r="G268" s="790" t="s">
        <v>636</v>
      </c>
      <c r="H268" s="790"/>
      <c r="I268" s="790"/>
      <c r="J268" s="137">
        <v>20</v>
      </c>
      <c r="K268" s="137"/>
      <c r="L268" s="106">
        <v>257</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266</v>
      </c>
      <c r="B308" s="797"/>
      <c r="C308" s="797"/>
      <c r="D308" s="797"/>
      <c r="E308" s="797"/>
      <c r="F308" s="798"/>
      <c r="G308" s="802" t="s">
        <v>659</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660</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661</v>
      </c>
      <c r="H310" s="824"/>
      <c r="I310" s="824"/>
      <c r="J310" s="824"/>
      <c r="K310" s="825"/>
      <c r="L310" s="826" t="s">
        <v>663</v>
      </c>
      <c r="M310" s="827"/>
      <c r="N310" s="827"/>
      <c r="O310" s="827"/>
      <c r="P310" s="827"/>
      <c r="Q310" s="827"/>
      <c r="R310" s="827"/>
      <c r="S310" s="827"/>
      <c r="T310" s="827"/>
      <c r="U310" s="827"/>
      <c r="V310" s="827"/>
      <c r="W310" s="827"/>
      <c r="X310" s="828"/>
      <c r="Y310" s="829">
        <v>381</v>
      </c>
      <c r="Z310" s="830"/>
      <c r="AA310" s="830"/>
      <c r="AB310" s="831"/>
      <c r="AC310" s="823" t="s">
        <v>661</v>
      </c>
      <c r="AD310" s="824"/>
      <c r="AE310" s="824"/>
      <c r="AF310" s="824"/>
      <c r="AG310" s="825"/>
      <c r="AH310" s="826" t="s">
        <v>664</v>
      </c>
      <c r="AI310" s="827"/>
      <c r="AJ310" s="827"/>
      <c r="AK310" s="827"/>
      <c r="AL310" s="827"/>
      <c r="AM310" s="827"/>
      <c r="AN310" s="827"/>
      <c r="AO310" s="827"/>
      <c r="AP310" s="827"/>
      <c r="AQ310" s="827"/>
      <c r="AR310" s="827"/>
      <c r="AS310" s="827"/>
      <c r="AT310" s="828"/>
      <c r="AU310" s="829">
        <v>1</v>
      </c>
      <c r="AV310" s="830"/>
      <c r="AW310" s="830"/>
      <c r="AX310" s="832"/>
    </row>
    <row r="311" spans="1:50" ht="24.75" customHeight="1" x14ac:dyDescent="0.15">
      <c r="A311" s="799"/>
      <c r="B311" s="800"/>
      <c r="C311" s="800"/>
      <c r="D311" s="800"/>
      <c r="E311" s="800"/>
      <c r="F311" s="801"/>
      <c r="G311" s="809" t="s">
        <v>662</v>
      </c>
      <c r="H311" s="810"/>
      <c r="I311" s="810"/>
      <c r="J311" s="810"/>
      <c r="K311" s="811"/>
      <c r="L311" s="812" t="s">
        <v>662</v>
      </c>
      <c r="M311" s="813"/>
      <c r="N311" s="813"/>
      <c r="O311" s="813"/>
      <c r="P311" s="813"/>
      <c r="Q311" s="813"/>
      <c r="R311" s="813"/>
      <c r="S311" s="813"/>
      <c r="T311" s="813"/>
      <c r="U311" s="813"/>
      <c r="V311" s="813"/>
      <c r="W311" s="813"/>
      <c r="X311" s="814"/>
      <c r="Y311" s="815">
        <v>1</v>
      </c>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382</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1</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577</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248</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15">
      <c r="A366" s="858">
        <v>1</v>
      </c>
      <c r="B366" s="858">
        <v>1</v>
      </c>
      <c r="C366" s="860" t="s">
        <v>665</v>
      </c>
      <c r="D366" s="860"/>
      <c r="E366" s="860"/>
      <c r="F366" s="860"/>
      <c r="G366" s="860"/>
      <c r="H366" s="860"/>
      <c r="I366" s="860"/>
      <c r="J366" s="861">
        <v>9000020341002</v>
      </c>
      <c r="K366" s="862"/>
      <c r="L366" s="862"/>
      <c r="M366" s="862"/>
      <c r="N366" s="862"/>
      <c r="O366" s="862"/>
      <c r="P366" s="864" t="s">
        <v>672</v>
      </c>
      <c r="Q366" s="864"/>
      <c r="R366" s="864"/>
      <c r="S366" s="864"/>
      <c r="T366" s="864"/>
      <c r="U366" s="864"/>
      <c r="V366" s="864"/>
      <c r="W366" s="864"/>
      <c r="X366" s="864"/>
      <c r="Y366" s="865">
        <v>382</v>
      </c>
      <c r="Z366" s="866"/>
      <c r="AA366" s="866"/>
      <c r="AB366" s="867"/>
      <c r="AC366" s="868" t="s">
        <v>673</v>
      </c>
      <c r="AD366" s="869"/>
      <c r="AE366" s="869"/>
      <c r="AF366" s="869"/>
      <c r="AG366" s="869"/>
      <c r="AH366" s="852" t="s">
        <v>640</v>
      </c>
      <c r="AI366" s="853"/>
      <c r="AJ366" s="853"/>
      <c r="AK366" s="853"/>
      <c r="AL366" s="854" t="s">
        <v>640</v>
      </c>
      <c r="AM366" s="855"/>
      <c r="AN366" s="855"/>
      <c r="AO366" s="856"/>
      <c r="AP366" s="857" t="s">
        <v>640</v>
      </c>
      <c r="AQ366" s="857"/>
      <c r="AR366" s="857"/>
      <c r="AS366" s="857"/>
      <c r="AT366" s="857"/>
      <c r="AU366" s="857"/>
      <c r="AV366" s="857"/>
      <c r="AW366" s="857"/>
      <c r="AX366" s="857"/>
    </row>
    <row r="367" spans="1:51" ht="30" customHeight="1" x14ac:dyDescent="0.15">
      <c r="A367" s="858">
        <v>2</v>
      </c>
      <c r="B367" s="858">
        <v>1</v>
      </c>
      <c r="C367" s="859" t="s">
        <v>666</v>
      </c>
      <c r="D367" s="860"/>
      <c r="E367" s="860"/>
      <c r="F367" s="860"/>
      <c r="G367" s="860"/>
      <c r="H367" s="860"/>
      <c r="I367" s="860"/>
      <c r="J367" s="861">
        <v>6000020422011</v>
      </c>
      <c r="K367" s="862"/>
      <c r="L367" s="862"/>
      <c r="M367" s="862"/>
      <c r="N367" s="862"/>
      <c r="O367" s="862"/>
      <c r="P367" s="864" t="s">
        <v>672</v>
      </c>
      <c r="Q367" s="864"/>
      <c r="R367" s="864"/>
      <c r="S367" s="864"/>
      <c r="T367" s="864"/>
      <c r="U367" s="864"/>
      <c r="V367" s="864"/>
      <c r="W367" s="864"/>
      <c r="X367" s="864"/>
      <c r="Y367" s="865">
        <v>208</v>
      </c>
      <c r="Z367" s="866"/>
      <c r="AA367" s="866"/>
      <c r="AB367" s="867"/>
      <c r="AC367" s="868" t="s">
        <v>673</v>
      </c>
      <c r="AD367" s="869"/>
      <c r="AE367" s="869"/>
      <c r="AF367" s="869"/>
      <c r="AG367" s="869"/>
      <c r="AH367" s="852" t="s">
        <v>640</v>
      </c>
      <c r="AI367" s="853"/>
      <c r="AJ367" s="853"/>
      <c r="AK367" s="853"/>
      <c r="AL367" s="854" t="s">
        <v>640</v>
      </c>
      <c r="AM367" s="855"/>
      <c r="AN367" s="855"/>
      <c r="AO367" s="856"/>
      <c r="AP367" s="857" t="s">
        <v>640</v>
      </c>
      <c r="AQ367" s="857"/>
      <c r="AR367" s="857"/>
      <c r="AS367" s="857"/>
      <c r="AT367" s="857"/>
      <c r="AU367" s="857"/>
      <c r="AV367" s="857"/>
      <c r="AW367" s="857"/>
      <c r="AX367" s="857"/>
      <c r="AY367">
        <f>COUNTA($C$367)</f>
        <v>1</v>
      </c>
    </row>
    <row r="368" spans="1:51" ht="30" customHeight="1" x14ac:dyDescent="0.15">
      <c r="A368" s="858">
        <v>3</v>
      </c>
      <c r="B368" s="858">
        <v>1</v>
      </c>
      <c r="C368" s="859" t="s">
        <v>667</v>
      </c>
      <c r="D368" s="860"/>
      <c r="E368" s="860"/>
      <c r="F368" s="860"/>
      <c r="G368" s="860"/>
      <c r="H368" s="860"/>
      <c r="I368" s="860"/>
      <c r="J368" s="861">
        <v>8000020130001</v>
      </c>
      <c r="K368" s="862"/>
      <c r="L368" s="862"/>
      <c r="M368" s="862"/>
      <c r="N368" s="862"/>
      <c r="O368" s="862"/>
      <c r="P368" s="863" t="s">
        <v>672</v>
      </c>
      <c r="Q368" s="864"/>
      <c r="R368" s="864"/>
      <c r="S368" s="864"/>
      <c r="T368" s="864"/>
      <c r="U368" s="864"/>
      <c r="V368" s="864"/>
      <c r="W368" s="864"/>
      <c r="X368" s="864"/>
      <c r="Y368" s="865">
        <v>100</v>
      </c>
      <c r="Z368" s="866"/>
      <c r="AA368" s="866"/>
      <c r="AB368" s="867"/>
      <c r="AC368" s="868" t="s">
        <v>673</v>
      </c>
      <c r="AD368" s="869"/>
      <c r="AE368" s="869"/>
      <c r="AF368" s="869"/>
      <c r="AG368" s="869"/>
      <c r="AH368" s="870" t="s">
        <v>640</v>
      </c>
      <c r="AI368" s="871"/>
      <c r="AJ368" s="871"/>
      <c r="AK368" s="871"/>
      <c r="AL368" s="854" t="s">
        <v>640</v>
      </c>
      <c r="AM368" s="855"/>
      <c r="AN368" s="855"/>
      <c r="AO368" s="856"/>
      <c r="AP368" s="857" t="s">
        <v>640</v>
      </c>
      <c r="AQ368" s="857"/>
      <c r="AR368" s="857"/>
      <c r="AS368" s="857"/>
      <c r="AT368" s="857"/>
      <c r="AU368" s="857"/>
      <c r="AV368" s="857"/>
      <c r="AW368" s="857"/>
      <c r="AX368" s="857"/>
      <c r="AY368">
        <f>COUNTA($C$368)</f>
        <v>1</v>
      </c>
    </row>
    <row r="369" spans="1:51" ht="30" customHeight="1" x14ac:dyDescent="0.15">
      <c r="A369" s="858">
        <v>4</v>
      </c>
      <c r="B369" s="858">
        <v>1</v>
      </c>
      <c r="C369" s="859" t="s">
        <v>687</v>
      </c>
      <c r="D369" s="860"/>
      <c r="E369" s="860"/>
      <c r="F369" s="860"/>
      <c r="G369" s="860"/>
      <c r="H369" s="860"/>
      <c r="I369" s="860"/>
      <c r="J369" s="861">
        <v>7000020340006</v>
      </c>
      <c r="K369" s="862"/>
      <c r="L369" s="862"/>
      <c r="M369" s="862"/>
      <c r="N369" s="862"/>
      <c r="O369" s="862"/>
      <c r="P369" s="863" t="s">
        <v>672</v>
      </c>
      <c r="Q369" s="864"/>
      <c r="R369" s="864"/>
      <c r="S369" s="864"/>
      <c r="T369" s="864"/>
      <c r="U369" s="864"/>
      <c r="V369" s="864"/>
      <c r="W369" s="864"/>
      <c r="X369" s="864"/>
      <c r="Y369" s="865">
        <v>30</v>
      </c>
      <c r="Z369" s="866"/>
      <c r="AA369" s="866"/>
      <c r="AB369" s="867"/>
      <c r="AC369" s="868" t="s">
        <v>673</v>
      </c>
      <c r="AD369" s="869"/>
      <c r="AE369" s="869"/>
      <c r="AF369" s="869"/>
      <c r="AG369" s="869"/>
      <c r="AH369" s="870" t="s">
        <v>640</v>
      </c>
      <c r="AI369" s="871"/>
      <c r="AJ369" s="871"/>
      <c r="AK369" s="871"/>
      <c r="AL369" s="854" t="s">
        <v>640</v>
      </c>
      <c r="AM369" s="855"/>
      <c r="AN369" s="855"/>
      <c r="AO369" s="856"/>
      <c r="AP369" s="857" t="s">
        <v>640</v>
      </c>
      <c r="AQ369" s="857"/>
      <c r="AR369" s="857"/>
      <c r="AS369" s="857"/>
      <c r="AT369" s="857"/>
      <c r="AU369" s="857"/>
      <c r="AV369" s="857"/>
      <c r="AW369" s="857"/>
      <c r="AX369" s="857"/>
      <c r="AY369">
        <f>COUNTA($C$369)</f>
        <v>1</v>
      </c>
    </row>
    <row r="370" spans="1:51" ht="30" customHeight="1" x14ac:dyDescent="0.15">
      <c r="A370" s="858">
        <v>5</v>
      </c>
      <c r="B370" s="858">
        <v>1</v>
      </c>
      <c r="C370" s="859" t="s">
        <v>686</v>
      </c>
      <c r="D370" s="860"/>
      <c r="E370" s="860"/>
      <c r="F370" s="860"/>
      <c r="G370" s="860"/>
      <c r="H370" s="860"/>
      <c r="I370" s="860"/>
      <c r="J370" s="861">
        <v>4000020420000</v>
      </c>
      <c r="K370" s="862"/>
      <c r="L370" s="862"/>
      <c r="M370" s="862"/>
      <c r="N370" s="862"/>
      <c r="O370" s="862"/>
      <c r="P370" s="864" t="s">
        <v>672</v>
      </c>
      <c r="Q370" s="864"/>
      <c r="R370" s="864"/>
      <c r="S370" s="864"/>
      <c r="T370" s="864"/>
      <c r="U370" s="864"/>
      <c r="V370" s="864"/>
      <c r="W370" s="864"/>
      <c r="X370" s="864"/>
      <c r="Y370" s="865">
        <v>28</v>
      </c>
      <c r="Z370" s="866"/>
      <c r="AA370" s="866"/>
      <c r="AB370" s="867"/>
      <c r="AC370" s="868" t="s">
        <v>673</v>
      </c>
      <c r="AD370" s="869"/>
      <c r="AE370" s="869"/>
      <c r="AF370" s="869"/>
      <c r="AG370" s="869"/>
      <c r="AH370" s="870" t="s">
        <v>640</v>
      </c>
      <c r="AI370" s="871"/>
      <c r="AJ370" s="871"/>
      <c r="AK370" s="871"/>
      <c r="AL370" s="854" t="s">
        <v>640</v>
      </c>
      <c r="AM370" s="855"/>
      <c r="AN370" s="855"/>
      <c r="AO370" s="856"/>
      <c r="AP370" s="857" t="s">
        <v>640</v>
      </c>
      <c r="AQ370" s="857"/>
      <c r="AR370" s="857"/>
      <c r="AS370" s="857"/>
      <c r="AT370" s="857"/>
      <c r="AU370" s="857"/>
      <c r="AV370" s="857"/>
      <c r="AW370" s="857"/>
      <c r="AX370" s="857"/>
      <c r="AY370">
        <f>COUNTA($C$370)</f>
        <v>1</v>
      </c>
    </row>
    <row r="371" spans="1:51" ht="30" customHeight="1" x14ac:dyDescent="0.15">
      <c r="A371" s="858">
        <v>6</v>
      </c>
      <c r="B371" s="858">
        <v>1</v>
      </c>
      <c r="C371" s="859" t="s">
        <v>668</v>
      </c>
      <c r="D371" s="860"/>
      <c r="E371" s="860"/>
      <c r="F371" s="860"/>
      <c r="G371" s="860"/>
      <c r="H371" s="860"/>
      <c r="I371" s="860"/>
      <c r="J371" s="861">
        <v>4000020360007</v>
      </c>
      <c r="K371" s="862"/>
      <c r="L371" s="862"/>
      <c r="M371" s="862"/>
      <c r="N371" s="862"/>
      <c r="O371" s="862"/>
      <c r="P371" s="864" t="s">
        <v>672</v>
      </c>
      <c r="Q371" s="864"/>
      <c r="R371" s="864"/>
      <c r="S371" s="864"/>
      <c r="T371" s="864"/>
      <c r="U371" s="864"/>
      <c r="V371" s="864"/>
      <c r="W371" s="864"/>
      <c r="X371" s="864"/>
      <c r="Y371" s="865">
        <v>15</v>
      </c>
      <c r="Z371" s="866"/>
      <c r="AA371" s="866"/>
      <c r="AB371" s="867"/>
      <c r="AC371" s="868" t="s">
        <v>673</v>
      </c>
      <c r="AD371" s="869"/>
      <c r="AE371" s="869"/>
      <c r="AF371" s="869"/>
      <c r="AG371" s="869"/>
      <c r="AH371" s="870" t="s">
        <v>640</v>
      </c>
      <c r="AI371" s="871"/>
      <c r="AJ371" s="871"/>
      <c r="AK371" s="871"/>
      <c r="AL371" s="854" t="s">
        <v>640</v>
      </c>
      <c r="AM371" s="855"/>
      <c r="AN371" s="855"/>
      <c r="AO371" s="856"/>
      <c r="AP371" s="857" t="s">
        <v>640</v>
      </c>
      <c r="AQ371" s="857"/>
      <c r="AR371" s="857"/>
      <c r="AS371" s="857"/>
      <c r="AT371" s="857"/>
      <c r="AU371" s="857"/>
      <c r="AV371" s="857"/>
      <c r="AW371" s="857"/>
      <c r="AX371" s="857"/>
      <c r="AY371">
        <f>COUNTA($C$371)</f>
        <v>1</v>
      </c>
    </row>
    <row r="372" spans="1:51" ht="30" customHeight="1" x14ac:dyDescent="0.15">
      <c r="A372" s="858">
        <v>7</v>
      </c>
      <c r="B372" s="858">
        <v>1</v>
      </c>
      <c r="C372" s="859" t="s">
        <v>669</v>
      </c>
      <c r="D372" s="860"/>
      <c r="E372" s="860"/>
      <c r="F372" s="860"/>
      <c r="G372" s="860"/>
      <c r="H372" s="860"/>
      <c r="I372" s="860"/>
      <c r="J372" s="861">
        <v>6000020400009</v>
      </c>
      <c r="K372" s="862"/>
      <c r="L372" s="862"/>
      <c r="M372" s="862"/>
      <c r="N372" s="862"/>
      <c r="O372" s="862"/>
      <c r="P372" s="864" t="s">
        <v>672</v>
      </c>
      <c r="Q372" s="864"/>
      <c r="R372" s="864"/>
      <c r="S372" s="864"/>
      <c r="T372" s="864"/>
      <c r="U372" s="864"/>
      <c r="V372" s="864"/>
      <c r="W372" s="864"/>
      <c r="X372" s="864"/>
      <c r="Y372" s="865">
        <v>10</v>
      </c>
      <c r="Z372" s="866"/>
      <c r="AA372" s="866"/>
      <c r="AB372" s="867"/>
      <c r="AC372" s="868" t="s">
        <v>673</v>
      </c>
      <c r="AD372" s="869"/>
      <c r="AE372" s="869"/>
      <c r="AF372" s="869"/>
      <c r="AG372" s="869"/>
      <c r="AH372" s="870" t="s">
        <v>640</v>
      </c>
      <c r="AI372" s="871"/>
      <c r="AJ372" s="871"/>
      <c r="AK372" s="871"/>
      <c r="AL372" s="854" t="s">
        <v>640</v>
      </c>
      <c r="AM372" s="855"/>
      <c r="AN372" s="855"/>
      <c r="AO372" s="856"/>
      <c r="AP372" s="857" t="s">
        <v>640</v>
      </c>
      <c r="AQ372" s="857"/>
      <c r="AR372" s="857"/>
      <c r="AS372" s="857"/>
      <c r="AT372" s="857"/>
      <c r="AU372" s="857"/>
      <c r="AV372" s="857"/>
      <c r="AW372" s="857"/>
      <c r="AX372" s="857"/>
      <c r="AY372">
        <f>COUNTA($C$372)</f>
        <v>1</v>
      </c>
    </row>
    <row r="373" spans="1:51" ht="30" customHeight="1" x14ac:dyDescent="0.15">
      <c r="A373" s="858">
        <v>8</v>
      </c>
      <c r="B373" s="858">
        <v>1</v>
      </c>
      <c r="C373" s="860" t="s">
        <v>671</v>
      </c>
      <c r="D373" s="860"/>
      <c r="E373" s="860"/>
      <c r="F373" s="860"/>
      <c r="G373" s="860"/>
      <c r="H373" s="860"/>
      <c r="I373" s="860"/>
      <c r="J373" s="861">
        <v>1000020140007</v>
      </c>
      <c r="K373" s="862"/>
      <c r="L373" s="862"/>
      <c r="M373" s="862"/>
      <c r="N373" s="862"/>
      <c r="O373" s="862"/>
      <c r="P373" s="864" t="s">
        <v>672</v>
      </c>
      <c r="Q373" s="864"/>
      <c r="R373" s="864"/>
      <c r="S373" s="864"/>
      <c r="T373" s="864"/>
      <c r="U373" s="864"/>
      <c r="V373" s="864"/>
      <c r="W373" s="864"/>
      <c r="X373" s="864"/>
      <c r="Y373" s="865">
        <v>8</v>
      </c>
      <c r="Z373" s="866"/>
      <c r="AA373" s="866"/>
      <c r="AB373" s="867"/>
      <c r="AC373" s="868" t="s">
        <v>673</v>
      </c>
      <c r="AD373" s="869"/>
      <c r="AE373" s="869"/>
      <c r="AF373" s="869"/>
      <c r="AG373" s="869"/>
      <c r="AH373" s="870" t="s">
        <v>640</v>
      </c>
      <c r="AI373" s="871"/>
      <c r="AJ373" s="871"/>
      <c r="AK373" s="871"/>
      <c r="AL373" s="854" t="s">
        <v>640</v>
      </c>
      <c r="AM373" s="855"/>
      <c r="AN373" s="855"/>
      <c r="AO373" s="856"/>
      <c r="AP373" s="857" t="s">
        <v>640</v>
      </c>
      <c r="AQ373" s="857"/>
      <c r="AR373" s="857"/>
      <c r="AS373" s="857"/>
      <c r="AT373" s="857"/>
      <c r="AU373" s="857"/>
      <c r="AV373" s="857"/>
      <c r="AW373" s="857"/>
      <c r="AX373" s="857"/>
      <c r="AY373">
        <f>COUNTA($C$373)</f>
        <v>1</v>
      </c>
    </row>
    <row r="374" spans="1:51" ht="30" customHeight="1" x14ac:dyDescent="0.15">
      <c r="A374" s="858">
        <v>9</v>
      </c>
      <c r="B374" s="858">
        <v>1</v>
      </c>
      <c r="C374" s="860" t="s">
        <v>674</v>
      </c>
      <c r="D374" s="860"/>
      <c r="E374" s="860"/>
      <c r="F374" s="860"/>
      <c r="G374" s="860"/>
      <c r="H374" s="860"/>
      <c r="I374" s="860"/>
      <c r="J374" s="861">
        <v>2000020350001</v>
      </c>
      <c r="K374" s="862"/>
      <c r="L374" s="862"/>
      <c r="M374" s="862"/>
      <c r="N374" s="862"/>
      <c r="O374" s="862"/>
      <c r="P374" s="864" t="s">
        <v>672</v>
      </c>
      <c r="Q374" s="864"/>
      <c r="R374" s="864"/>
      <c r="S374" s="864"/>
      <c r="T374" s="864"/>
      <c r="U374" s="864"/>
      <c r="V374" s="864"/>
      <c r="W374" s="864"/>
      <c r="X374" s="864"/>
      <c r="Y374" s="865">
        <v>8</v>
      </c>
      <c r="Z374" s="866"/>
      <c r="AA374" s="866"/>
      <c r="AB374" s="867"/>
      <c r="AC374" s="868" t="s">
        <v>673</v>
      </c>
      <c r="AD374" s="869"/>
      <c r="AE374" s="869"/>
      <c r="AF374" s="869"/>
      <c r="AG374" s="869"/>
      <c r="AH374" s="870" t="s">
        <v>640</v>
      </c>
      <c r="AI374" s="871"/>
      <c r="AJ374" s="871"/>
      <c r="AK374" s="871"/>
      <c r="AL374" s="854" t="s">
        <v>640</v>
      </c>
      <c r="AM374" s="855"/>
      <c r="AN374" s="855"/>
      <c r="AO374" s="856"/>
      <c r="AP374" s="857" t="s">
        <v>640</v>
      </c>
      <c r="AQ374" s="857"/>
      <c r="AR374" s="857"/>
      <c r="AS374" s="857"/>
      <c r="AT374" s="857"/>
      <c r="AU374" s="857"/>
      <c r="AV374" s="857"/>
      <c r="AW374" s="857"/>
      <c r="AX374" s="857"/>
      <c r="AY374">
        <f>COUNTA($C$374)</f>
        <v>1</v>
      </c>
    </row>
    <row r="375" spans="1:51" ht="30" customHeight="1" x14ac:dyDescent="0.15">
      <c r="A375" s="858">
        <v>10</v>
      </c>
      <c r="B375" s="858">
        <v>1</v>
      </c>
      <c r="C375" s="860" t="s">
        <v>670</v>
      </c>
      <c r="D375" s="860"/>
      <c r="E375" s="860"/>
      <c r="F375" s="860"/>
      <c r="G375" s="860"/>
      <c r="H375" s="860"/>
      <c r="I375" s="860"/>
      <c r="J375" s="861">
        <v>4000020270008</v>
      </c>
      <c r="K375" s="862"/>
      <c r="L375" s="862"/>
      <c r="M375" s="862"/>
      <c r="N375" s="862"/>
      <c r="O375" s="862"/>
      <c r="P375" s="864" t="s">
        <v>672</v>
      </c>
      <c r="Q375" s="864"/>
      <c r="R375" s="864"/>
      <c r="S375" s="864"/>
      <c r="T375" s="864"/>
      <c r="U375" s="864"/>
      <c r="V375" s="864"/>
      <c r="W375" s="864"/>
      <c r="X375" s="864"/>
      <c r="Y375" s="865">
        <v>7</v>
      </c>
      <c r="Z375" s="866"/>
      <c r="AA375" s="866"/>
      <c r="AB375" s="867"/>
      <c r="AC375" s="868" t="s">
        <v>673</v>
      </c>
      <c r="AD375" s="869"/>
      <c r="AE375" s="869"/>
      <c r="AF375" s="869"/>
      <c r="AG375" s="869"/>
      <c r="AH375" s="870" t="s">
        <v>640</v>
      </c>
      <c r="AI375" s="871"/>
      <c r="AJ375" s="871"/>
      <c r="AK375" s="871"/>
      <c r="AL375" s="854" t="s">
        <v>640</v>
      </c>
      <c r="AM375" s="855"/>
      <c r="AN375" s="855"/>
      <c r="AO375" s="856"/>
      <c r="AP375" s="857" t="s">
        <v>640</v>
      </c>
      <c r="AQ375" s="857"/>
      <c r="AR375" s="857"/>
      <c r="AS375" s="857"/>
      <c r="AT375" s="857"/>
      <c r="AU375" s="857"/>
      <c r="AV375" s="857"/>
      <c r="AW375" s="857"/>
      <c r="AX375" s="857"/>
      <c r="AY375">
        <f>COUNTA($C$375)</f>
        <v>1</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248</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30" customHeight="1" x14ac:dyDescent="0.15">
      <c r="A399" s="858">
        <v>1</v>
      </c>
      <c r="B399" s="858">
        <v>1</v>
      </c>
      <c r="C399" s="860" t="s">
        <v>675</v>
      </c>
      <c r="D399" s="860"/>
      <c r="E399" s="860"/>
      <c r="F399" s="860"/>
      <c r="G399" s="860"/>
      <c r="H399" s="860"/>
      <c r="I399" s="860"/>
      <c r="J399" s="861" t="s">
        <v>640</v>
      </c>
      <c r="K399" s="862"/>
      <c r="L399" s="862"/>
      <c r="M399" s="862"/>
      <c r="N399" s="862"/>
      <c r="O399" s="862"/>
      <c r="P399" s="864" t="s">
        <v>685</v>
      </c>
      <c r="Q399" s="864"/>
      <c r="R399" s="864"/>
      <c r="S399" s="864"/>
      <c r="T399" s="864"/>
      <c r="U399" s="864"/>
      <c r="V399" s="864"/>
      <c r="W399" s="864"/>
      <c r="X399" s="864"/>
      <c r="Y399" s="865">
        <v>1</v>
      </c>
      <c r="Z399" s="866"/>
      <c r="AA399" s="866"/>
      <c r="AB399" s="867"/>
      <c r="AC399" s="868" t="s">
        <v>75</v>
      </c>
      <c r="AD399" s="869"/>
      <c r="AE399" s="869"/>
      <c r="AF399" s="869"/>
      <c r="AG399" s="869"/>
      <c r="AH399" s="852" t="s">
        <v>640</v>
      </c>
      <c r="AI399" s="853"/>
      <c r="AJ399" s="853"/>
      <c r="AK399" s="853"/>
      <c r="AL399" s="854" t="s">
        <v>640</v>
      </c>
      <c r="AM399" s="855"/>
      <c r="AN399" s="855"/>
      <c r="AO399" s="856"/>
      <c r="AP399" s="857" t="s">
        <v>640</v>
      </c>
      <c r="AQ399" s="857"/>
      <c r="AR399" s="857"/>
      <c r="AS399" s="857"/>
      <c r="AT399" s="857"/>
      <c r="AU399" s="857"/>
      <c r="AV399" s="857"/>
      <c r="AW399" s="857"/>
      <c r="AX399" s="857"/>
      <c r="AY399">
        <f>$AY$396</f>
        <v>1</v>
      </c>
    </row>
    <row r="400" spans="1:51" ht="30" customHeight="1" x14ac:dyDescent="0.15">
      <c r="A400" s="858">
        <v>2</v>
      </c>
      <c r="B400" s="858">
        <v>1</v>
      </c>
      <c r="C400" s="859" t="s">
        <v>676</v>
      </c>
      <c r="D400" s="860"/>
      <c r="E400" s="860"/>
      <c r="F400" s="860"/>
      <c r="G400" s="860"/>
      <c r="H400" s="860"/>
      <c r="I400" s="860"/>
      <c r="J400" s="861" t="s">
        <v>640</v>
      </c>
      <c r="K400" s="862"/>
      <c r="L400" s="862"/>
      <c r="M400" s="862"/>
      <c r="N400" s="862"/>
      <c r="O400" s="862"/>
      <c r="P400" s="864" t="s">
        <v>685</v>
      </c>
      <c r="Q400" s="864"/>
      <c r="R400" s="864"/>
      <c r="S400" s="864"/>
      <c r="T400" s="864"/>
      <c r="U400" s="864"/>
      <c r="V400" s="864"/>
      <c r="W400" s="864"/>
      <c r="X400" s="864"/>
      <c r="Y400" s="865">
        <v>1</v>
      </c>
      <c r="Z400" s="866"/>
      <c r="AA400" s="866"/>
      <c r="AB400" s="867"/>
      <c r="AC400" s="868" t="s">
        <v>75</v>
      </c>
      <c r="AD400" s="869"/>
      <c r="AE400" s="869"/>
      <c r="AF400" s="869"/>
      <c r="AG400" s="869"/>
      <c r="AH400" s="852" t="s">
        <v>640</v>
      </c>
      <c r="AI400" s="853"/>
      <c r="AJ400" s="853"/>
      <c r="AK400" s="853"/>
      <c r="AL400" s="854" t="s">
        <v>640</v>
      </c>
      <c r="AM400" s="855"/>
      <c r="AN400" s="855"/>
      <c r="AO400" s="856"/>
      <c r="AP400" s="857" t="s">
        <v>640</v>
      </c>
      <c r="AQ400" s="857"/>
      <c r="AR400" s="857"/>
      <c r="AS400" s="857"/>
      <c r="AT400" s="857"/>
      <c r="AU400" s="857"/>
      <c r="AV400" s="857"/>
      <c r="AW400" s="857"/>
      <c r="AX400" s="857"/>
      <c r="AY400">
        <f>COUNTA($C$400)</f>
        <v>1</v>
      </c>
    </row>
    <row r="401" spans="1:51" ht="30" customHeight="1" x14ac:dyDescent="0.15">
      <c r="A401" s="858">
        <v>3</v>
      </c>
      <c r="B401" s="858">
        <v>1</v>
      </c>
      <c r="C401" s="859" t="s">
        <v>677</v>
      </c>
      <c r="D401" s="860"/>
      <c r="E401" s="860"/>
      <c r="F401" s="860"/>
      <c r="G401" s="860"/>
      <c r="H401" s="860"/>
      <c r="I401" s="860"/>
      <c r="J401" s="861" t="s">
        <v>640</v>
      </c>
      <c r="K401" s="862"/>
      <c r="L401" s="862"/>
      <c r="M401" s="862"/>
      <c r="N401" s="862"/>
      <c r="O401" s="862"/>
      <c r="P401" s="863" t="s">
        <v>685</v>
      </c>
      <c r="Q401" s="864"/>
      <c r="R401" s="864"/>
      <c r="S401" s="864"/>
      <c r="T401" s="864"/>
      <c r="U401" s="864"/>
      <c r="V401" s="864"/>
      <c r="W401" s="864"/>
      <c r="X401" s="864"/>
      <c r="Y401" s="865">
        <v>1</v>
      </c>
      <c r="Z401" s="866"/>
      <c r="AA401" s="866"/>
      <c r="AB401" s="867"/>
      <c r="AC401" s="868" t="s">
        <v>75</v>
      </c>
      <c r="AD401" s="869"/>
      <c r="AE401" s="869"/>
      <c r="AF401" s="869"/>
      <c r="AG401" s="869"/>
      <c r="AH401" s="870" t="s">
        <v>640</v>
      </c>
      <c r="AI401" s="871"/>
      <c r="AJ401" s="871"/>
      <c r="AK401" s="871"/>
      <c r="AL401" s="854" t="s">
        <v>640</v>
      </c>
      <c r="AM401" s="855"/>
      <c r="AN401" s="855"/>
      <c r="AO401" s="856"/>
      <c r="AP401" s="857" t="s">
        <v>640</v>
      </c>
      <c r="AQ401" s="857"/>
      <c r="AR401" s="857"/>
      <c r="AS401" s="857"/>
      <c r="AT401" s="857"/>
      <c r="AU401" s="857"/>
      <c r="AV401" s="857"/>
      <c r="AW401" s="857"/>
      <c r="AX401" s="857"/>
      <c r="AY401">
        <f>COUNTA($C$401)</f>
        <v>1</v>
      </c>
    </row>
    <row r="402" spans="1:51" ht="30" customHeight="1" x14ac:dyDescent="0.15">
      <c r="A402" s="858">
        <v>4</v>
      </c>
      <c r="B402" s="858">
        <v>1</v>
      </c>
      <c r="C402" s="859" t="s">
        <v>678</v>
      </c>
      <c r="D402" s="860"/>
      <c r="E402" s="860"/>
      <c r="F402" s="860"/>
      <c r="G402" s="860"/>
      <c r="H402" s="860"/>
      <c r="I402" s="860"/>
      <c r="J402" s="861" t="s">
        <v>640</v>
      </c>
      <c r="K402" s="862"/>
      <c r="L402" s="862"/>
      <c r="M402" s="862"/>
      <c r="N402" s="862"/>
      <c r="O402" s="862"/>
      <c r="P402" s="863" t="s">
        <v>685</v>
      </c>
      <c r="Q402" s="864"/>
      <c r="R402" s="864"/>
      <c r="S402" s="864"/>
      <c r="T402" s="864"/>
      <c r="U402" s="864"/>
      <c r="V402" s="864"/>
      <c r="W402" s="864"/>
      <c r="X402" s="864"/>
      <c r="Y402" s="865">
        <v>1</v>
      </c>
      <c r="Z402" s="866"/>
      <c r="AA402" s="866"/>
      <c r="AB402" s="867"/>
      <c r="AC402" s="868" t="s">
        <v>75</v>
      </c>
      <c r="AD402" s="869"/>
      <c r="AE402" s="869"/>
      <c r="AF402" s="869"/>
      <c r="AG402" s="869"/>
      <c r="AH402" s="870" t="s">
        <v>640</v>
      </c>
      <c r="AI402" s="871"/>
      <c r="AJ402" s="871"/>
      <c r="AK402" s="871"/>
      <c r="AL402" s="854" t="s">
        <v>640</v>
      </c>
      <c r="AM402" s="855"/>
      <c r="AN402" s="855"/>
      <c r="AO402" s="856"/>
      <c r="AP402" s="857" t="s">
        <v>640</v>
      </c>
      <c r="AQ402" s="857"/>
      <c r="AR402" s="857"/>
      <c r="AS402" s="857"/>
      <c r="AT402" s="857"/>
      <c r="AU402" s="857"/>
      <c r="AV402" s="857"/>
      <c r="AW402" s="857"/>
      <c r="AX402" s="857"/>
      <c r="AY402">
        <f>COUNTA($C$402)</f>
        <v>1</v>
      </c>
    </row>
    <row r="403" spans="1:51" ht="30" customHeight="1" x14ac:dyDescent="0.15">
      <c r="A403" s="858">
        <v>5</v>
      </c>
      <c r="B403" s="858">
        <v>1</v>
      </c>
      <c r="C403" s="860" t="s">
        <v>679</v>
      </c>
      <c r="D403" s="860"/>
      <c r="E403" s="860"/>
      <c r="F403" s="860"/>
      <c r="G403" s="860"/>
      <c r="H403" s="860"/>
      <c r="I403" s="860"/>
      <c r="J403" s="861" t="s">
        <v>640</v>
      </c>
      <c r="K403" s="862"/>
      <c r="L403" s="862"/>
      <c r="M403" s="862"/>
      <c r="N403" s="862"/>
      <c r="O403" s="862"/>
      <c r="P403" s="864" t="s">
        <v>685</v>
      </c>
      <c r="Q403" s="864"/>
      <c r="R403" s="864"/>
      <c r="S403" s="864"/>
      <c r="T403" s="864"/>
      <c r="U403" s="864"/>
      <c r="V403" s="864"/>
      <c r="W403" s="864"/>
      <c r="X403" s="864"/>
      <c r="Y403" s="865">
        <v>1</v>
      </c>
      <c r="Z403" s="866"/>
      <c r="AA403" s="866"/>
      <c r="AB403" s="867"/>
      <c r="AC403" s="868" t="s">
        <v>75</v>
      </c>
      <c r="AD403" s="869"/>
      <c r="AE403" s="869"/>
      <c r="AF403" s="869"/>
      <c r="AG403" s="869"/>
      <c r="AH403" s="870" t="s">
        <v>640</v>
      </c>
      <c r="AI403" s="871"/>
      <c r="AJ403" s="871"/>
      <c r="AK403" s="871"/>
      <c r="AL403" s="854" t="s">
        <v>640</v>
      </c>
      <c r="AM403" s="855"/>
      <c r="AN403" s="855"/>
      <c r="AO403" s="856"/>
      <c r="AP403" s="857" t="s">
        <v>640</v>
      </c>
      <c r="AQ403" s="857"/>
      <c r="AR403" s="857"/>
      <c r="AS403" s="857"/>
      <c r="AT403" s="857"/>
      <c r="AU403" s="857"/>
      <c r="AV403" s="857"/>
      <c r="AW403" s="857"/>
      <c r="AX403" s="857"/>
      <c r="AY403">
        <f>COUNTA($C$403)</f>
        <v>1</v>
      </c>
    </row>
    <row r="404" spans="1:51" ht="30" customHeight="1" x14ac:dyDescent="0.15">
      <c r="A404" s="858">
        <v>6</v>
      </c>
      <c r="B404" s="858">
        <v>1</v>
      </c>
      <c r="C404" s="860" t="s">
        <v>680</v>
      </c>
      <c r="D404" s="860"/>
      <c r="E404" s="860"/>
      <c r="F404" s="860"/>
      <c r="G404" s="860"/>
      <c r="H404" s="860"/>
      <c r="I404" s="860"/>
      <c r="J404" s="861" t="s">
        <v>640</v>
      </c>
      <c r="K404" s="862"/>
      <c r="L404" s="862"/>
      <c r="M404" s="862"/>
      <c r="N404" s="862"/>
      <c r="O404" s="862"/>
      <c r="P404" s="864" t="s">
        <v>685</v>
      </c>
      <c r="Q404" s="864"/>
      <c r="R404" s="864"/>
      <c r="S404" s="864"/>
      <c r="T404" s="864"/>
      <c r="U404" s="864"/>
      <c r="V404" s="864"/>
      <c r="W404" s="864"/>
      <c r="X404" s="864"/>
      <c r="Y404" s="865">
        <v>1</v>
      </c>
      <c r="Z404" s="866"/>
      <c r="AA404" s="866"/>
      <c r="AB404" s="867"/>
      <c r="AC404" s="868" t="s">
        <v>75</v>
      </c>
      <c r="AD404" s="869"/>
      <c r="AE404" s="869"/>
      <c r="AF404" s="869"/>
      <c r="AG404" s="869"/>
      <c r="AH404" s="870" t="s">
        <v>640</v>
      </c>
      <c r="AI404" s="871"/>
      <c r="AJ404" s="871"/>
      <c r="AK404" s="871"/>
      <c r="AL404" s="854" t="s">
        <v>640</v>
      </c>
      <c r="AM404" s="855"/>
      <c r="AN404" s="855"/>
      <c r="AO404" s="856"/>
      <c r="AP404" s="857" t="s">
        <v>640</v>
      </c>
      <c r="AQ404" s="857"/>
      <c r="AR404" s="857"/>
      <c r="AS404" s="857"/>
      <c r="AT404" s="857"/>
      <c r="AU404" s="857"/>
      <c r="AV404" s="857"/>
      <c r="AW404" s="857"/>
      <c r="AX404" s="857"/>
      <c r="AY404">
        <f>COUNTA($C$404)</f>
        <v>1</v>
      </c>
    </row>
    <row r="405" spans="1:51" ht="30" customHeight="1" x14ac:dyDescent="0.15">
      <c r="A405" s="858">
        <v>7</v>
      </c>
      <c r="B405" s="858">
        <v>1</v>
      </c>
      <c r="C405" s="860" t="s">
        <v>681</v>
      </c>
      <c r="D405" s="860"/>
      <c r="E405" s="860"/>
      <c r="F405" s="860"/>
      <c r="G405" s="860"/>
      <c r="H405" s="860"/>
      <c r="I405" s="860"/>
      <c r="J405" s="861" t="s">
        <v>640</v>
      </c>
      <c r="K405" s="862"/>
      <c r="L405" s="862"/>
      <c r="M405" s="862"/>
      <c r="N405" s="862"/>
      <c r="O405" s="862"/>
      <c r="P405" s="864" t="s">
        <v>685</v>
      </c>
      <c r="Q405" s="864"/>
      <c r="R405" s="864"/>
      <c r="S405" s="864"/>
      <c r="T405" s="864"/>
      <c r="U405" s="864"/>
      <c r="V405" s="864"/>
      <c r="W405" s="864"/>
      <c r="X405" s="864"/>
      <c r="Y405" s="865">
        <v>1</v>
      </c>
      <c r="Z405" s="866"/>
      <c r="AA405" s="866"/>
      <c r="AB405" s="867"/>
      <c r="AC405" s="868" t="s">
        <v>75</v>
      </c>
      <c r="AD405" s="869"/>
      <c r="AE405" s="869"/>
      <c r="AF405" s="869"/>
      <c r="AG405" s="869"/>
      <c r="AH405" s="870" t="s">
        <v>640</v>
      </c>
      <c r="AI405" s="871"/>
      <c r="AJ405" s="871"/>
      <c r="AK405" s="871"/>
      <c r="AL405" s="854" t="s">
        <v>640</v>
      </c>
      <c r="AM405" s="855"/>
      <c r="AN405" s="855"/>
      <c r="AO405" s="856"/>
      <c r="AP405" s="857" t="s">
        <v>640</v>
      </c>
      <c r="AQ405" s="857"/>
      <c r="AR405" s="857"/>
      <c r="AS405" s="857"/>
      <c r="AT405" s="857"/>
      <c r="AU405" s="857"/>
      <c r="AV405" s="857"/>
      <c r="AW405" s="857"/>
      <c r="AX405" s="857"/>
      <c r="AY405">
        <f>COUNTA($C$405)</f>
        <v>1</v>
      </c>
    </row>
    <row r="406" spans="1:51" ht="30" customHeight="1" x14ac:dyDescent="0.15">
      <c r="A406" s="858">
        <v>8</v>
      </c>
      <c r="B406" s="858">
        <v>1</v>
      </c>
      <c r="C406" s="860" t="s">
        <v>682</v>
      </c>
      <c r="D406" s="860"/>
      <c r="E406" s="860"/>
      <c r="F406" s="860"/>
      <c r="G406" s="860"/>
      <c r="H406" s="860"/>
      <c r="I406" s="860"/>
      <c r="J406" s="861" t="s">
        <v>640</v>
      </c>
      <c r="K406" s="862"/>
      <c r="L406" s="862"/>
      <c r="M406" s="862"/>
      <c r="N406" s="862"/>
      <c r="O406" s="862"/>
      <c r="P406" s="864" t="s">
        <v>685</v>
      </c>
      <c r="Q406" s="864"/>
      <c r="R406" s="864"/>
      <c r="S406" s="864"/>
      <c r="T406" s="864"/>
      <c r="U406" s="864"/>
      <c r="V406" s="864"/>
      <c r="W406" s="864"/>
      <c r="X406" s="864"/>
      <c r="Y406" s="865">
        <v>1</v>
      </c>
      <c r="Z406" s="866"/>
      <c r="AA406" s="866"/>
      <c r="AB406" s="867"/>
      <c r="AC406" s="868" t="s">
        <v>75</v>
      </c>
      <c r="AD406" s="869"/>
      <c r="AE406" s="869"/>
      <c r="AF406" s="869"/>
      <c r="AG406" s="869"/>
      <c r="AH406" s="870" t="s">
        <v>640</v>
      </c>
      <c r="AI406" s="871"/>
      <c r="AJ406" s="871"/>
      <c r="AK406" s="871"/>
      <c r="AL406" s="854" t="s">
        <v>640</v>
      </c>
      <c r="AM406" s="855"/>
      <c r="AN406" s="855"/>
      <c r="AO406" s="856"/>
      <c r="AP406" s="857" t="s">
        <v>640</v>
      </c>
      <c r="AQ406" s="857"/>
      <c r="AR406" s="857"/>
      <c r="AS406" s="857"/>
      <c r="AT406" s="857"/>
      <c r="AU406" s="857"/>
      <c r="AV406" s="857"/>
      <c r="AW406" s="857"/>
      <c r="AX406" s="857"/>
      <c r="AY406">
        <f>COUNTA($C$406)</f>
        <v>1</v>
      </c>
    </row>
    <row r="407" spans="1:51" ht="30" customHeight="1" x14ac:dyDescent="0.15">
      <c r="A407" s="858">
        <v>9</v>
      </c>
      <c r="B407" s="858">
        <v>1</v>
      </c>
      <c r="C407" s="860" t="s">
        <v>683</v>
      </c>
      <c r="D407" s="860"/>
      <c r="E407" s="860"/>
      <c r="F407" s="860"/>
      <c r="G407" s="860"/>
      <c r="H407" s="860"/>
      <c r="I407" s="860"/>
      <c r="J407" s="861" t="s">
        <v>640</v>
      </c>
      <c r="K407" s="862"/>
      <c r="L407" s="862"/>
      <c r="M407" s="862"/>
      <c r="N407" s="862"/>
      <c r="O407" s="862"/>
      <c r="P407" s="864" t="s">
        <v>685</v>
      </c>
      <c r="Q407" s="864"/>
      <c r="R407" s="864"/>
      <c r="S407" s="864"/>
      <c r="T407" s="864"/>
      <c r="U407" s="864"/>
      <c r="V407" s="864"/>
      <c r="W407" s="864"/>
      <c r="X407" s="864"/>
      <c r="Y407" s="865">
        <v>1</v>
      </c>
      <c r="Z407" s="866"/>
      <c r="AA407" s="866"/>
      <c r="AB407" s="867"/>
      <c r="AC407" s="868" t="s">
        <v>75</v>
      </c>
      <c r="AD407" s="869"/>
      <c r="AE407" s="869"/>
      <c r="AF407" s="869"/>
      <c r="AG407" s="869"/>
      <c r="AH407" s="870" t="s">
        <v>640</v>
      </c>
      <c r="AI407" s="871"/>
      <c r="AJ407" s="871"/>
      <c r="AK407" s="871"/>
      <c r="AL407" s="854" t="s">
        <v>640</v>
      </c>
      <c r="AM407" s="855"/>
      <c r="AN407" s="855"/>
      <c r="AO407" s="856"/>
      <c r="AP407" s="857" t="s">
        <v>640</v>
      </c>
      <c r="AQ407" s="857"/>
      <c r="AR407" s="857"/>
      <c r="AS407" s="857"/>
      <c r="AT407" s="857"/>
      <c r="AU407" s="857"/>
      <c r="AV407" s="857"/>
      <c r="AW407" s="857"/>
      <c r="AX407" s="857"/>
      <c r="AY407">
        <f>COUNTA($C$407)</f>
        <v>1</v>
      </c>
    </row>
    <row r="408" spans="1:51" ht="30" customHeight="1" x14ac:dyDescent="0.15">
      <c r="A408" s="858">
        <v>10</v>
      </c>
      <c r="B408" s="858">
        <v>1</v>
      </c>
      <c r="C408" s="860" t="s">
        <v>684</v>
      </c>
      <c r="D408" s="860"/>
      <c r="E408" s="860"/>
      <c r="F408" s="860"/>
      <c r="G408" s="860"/>
      <c r="H408" s="860"/>
      <c r="I408" s="860"/>
      <c r="J408" s="861" t="s">
        <v>640</v>
      </c>
      <c r="K408" s="862"/>
      <c r="L408" s="862"/>
      <c r="M408" s="862"/>
      <c r="N408" s="862"/>
      <c r="O408" s="862"/>
      <c r="P408" s="864" t="s">
        <v>685</v>
      </c>
      <c r="Q408" s="864"/>
      <c r="R408" s="864"/>
      <c r="S408" s="864"/>
      <c r="T408" s="864"/>
      <c r="U408" s="864"/>
      <c r="V408" s="864"/>
      <c r="W408" s="864"/>
      <c r="X408" s="864"/>
      <c r="Y408" s="865">
        <v>1</v>
      </c>
      <c r="Z408" s="866"/>
      <c r="AA408" s="866"/>
      <c r="AB408" s="867"/>
      <c r="AC408" s="868" t="s">
        <v>75</v>
      </c>
      <c r="AD408" s="869"/>
      <c r="AE408" s="869"/>
      <c r="AF408" s="869"/>
      <c r="AG408" s="869"/>
      <c r="AH408" s="870" t="s">
        <v>640</v>
      </c>
      <c r="AI408" s="871"/>
      <c r="AJ408" s="871"/>
      <c r="AK408" s="871"/>
      <c r="AL408" s="854" t="s">
        <v>640</v>
      </c>
      <c r="AM408" s="855"/>
      <c r="AN408" s="855"/>
      <c r="AO408" s="856"/>
      <c r="AP408" s="857" t="s">
        <v>640</v>
      </c>
      <c r="AQ408" s="857"/>
      <c r="AR408" s="857"/>
      <c r="AS408" s="857"/>
      <c r="AT408" s="857"/>
      <c r="AU408" s="857"/>
      <c r="AV408" s="857"/>
      <c r="AW408" s="857"/>
      <c r="AX408" s="857"/>
      <c r="AY408">
        <f>COUNTA($C$408)</f>
        <v>1</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248</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248</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248</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248</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248</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248</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578</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7" t="s">
        <v>640</v>
      </c>
      <c r="F631" s="881"/>
      <c r="G631" s="881"/>
      <c r="H631" s="881"/>
      <c r="I631" s="881"/>
      <c r="J631" s="861" t="s">
        <v>640</v>
      </c>
      <c r="K631" s="862"/>
      <c r="L631" s="862"/>
      <c r="M631" s="862"/>
      <c r="N631" s="862"/>
      <c r="O631" s="862"/>
      <c r="P631" s="863" t="s">
        <v>640</v>
      </c>
      <c r="Q631" s="864"/>
      <c r="R631" s="864"/>
      <c r="S631" s="864"/>
      <c r="T631" s="864"/>
      <c r="U631" s="864"/>
      <c r="V631" s="864"/>
      <c r="W631" s="864"/>
      <c r="X631" s="864"/>
      <c r="Y631" s="865" t="s">
        <v>640</v>
      </c>
      <c r="Z631" s="866"/>
      <c r="AA631" s="866"/>
      <c r="AB631" s="867"/>
      <c r="AC631" s="868" t="s">
        <v>640</v>
      </c>
      <c r="AD631" s="869"/>
      <c r="AE631" s="869"/>
      <c r="AF631" s="869"/>
      <c r="AG631" s="869"/>
      <c r="AH631" s="870" t="s">
        <v>640</v>
      </c>
      <c r="AI631" s="871"/>
      <c r="AJ631" s="871"/>
      <c r="AK631" s="871"/>
      <c r="AL631" s="854" t="s">
        <v>640</v>
      </c>
      <c r="AM631" s="855"/>
      <c r="AN631" s="855"/>
      <c r="AO631" s="856"/>
      <c r="AP631" s="857" t="s">
        <v>640</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7"/>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50" max="16383" man="1"/>
    <brk id="32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634</v>
      </c>
      <c r="H2" s="13" t="str">
        <f>IF(G2="","",F2)</f>
        <v>一般会計</v>
      </c>
      <c r="I2" s="13" t="str">
        <f>IF(H2="","",IF(I1&lt;&gt;"",CONCATENATE(I1,"、",H2),H2))</f>
        <v>一般会計</v>
      </c>
      <c r="K2" s="14" t="s">
        <v>97</v>
      </c>
      <c r="L2" s="15" t="s">
        <v>634</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t="s">
        <v>634</v>
      </c>
      <c r="R5" s="13" t="str">
        <f t="shared" si="3"/>
        <v>負担</v>
      </c>
      <c r="S5" s="13" t="str">
        <f t="shared" si="4"/>
        <v>負担</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負担</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負担</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負担</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負担</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2022-05-25T01:22:11Z</cp:lastPrinted>
  <dcterms:created xsi:type="dcterms:W3CDTF">2012-03-13T00:50:25Z</dcterms:created>
  <dcterms:modified xsi:type="dcterms:W3CDTF">2022-08-16T04:56:22Z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