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提出用\"/>
    </mc:Choice>
  </mc:AlternateContent>
  <bookViews>
    <workbookView xWindow="30045" yWindow="1680" windowWidth="22680" windowHeight="14580"/>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3" i="11"/>
  <c r="AY327" i="11"/>
  <c r="AY331" i="11"/>
  <c r="AY324" i="11"/>
  <c r="AY328" i="11"/>
  <c r="AY332" i="11"/>
  <c r="AY325" i="11"/>
  <c r="AY329" i="11"/>
  <c r="AY333" i="11"/>
  <c r="AY322" i="11"/>
  <c r="AY326"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4" i="11" s="1"/>
  <c r="AY132" i="11"/>
  <c r="AY139" i="11"/>
  <c r="AY144" i="11" s="1"/>
  <c r="AY166" i="11"/>
  <c r="AY161" i="11"/>
  <c r="AY162" i="11" s="1"/>
  <c r="AY156" i="11"/>
  <c r="AY158" i="11" s="1"/>
  <c r="AY155" i="11"/>
  <c r="AY146" i="11"/>
  <c r="AY150" i="11" s="1"/>
  <c r="AY127" i="11"/>
  <c r="AY128" i="11" s="1"/>
  <c r="AY122" i="11"/>
  <c r="AY124" i="11" s="1"/>
  <c r="AY112" i="11"/>
  <c r="AY120" i="11" s="1"/>
  <c r="AY99" i="11"/>
  <c r="AY100" i="11" s="1"/>
  <c r="AY98" i="11"/>
  <c r="AY102" i="11"/>
  <c r="AY104" i="11" s="1"/>
  <c r="AY141" i="11" l="1"/>
  <c r="AY151" i="11"/>
  <c r="AY142" i="11"/>
  <c r="AY179" i="11"/>
  <c r="AY152" i="11"/>
  <c r="AY145" i="11"/>
  <c r="AY207" i="11"/>
  <c r="AY113" i="11"/>
  <c r="AY129" i="11"/>
  <c r="AY135" i="11"/>
  <c r="AY202" i="11"/>
  <c r="AY114" i="11"/>
  <c r="AY130" i="11"/>
  <c r="AY175" i="11"/>
  <c r="AY203" i="11"/>
  <c r="AY210" i="11"/>
  <c r="AY118" i="11"/>
  <c r="AY121" i="11"/>
  <c r="AY164" i="11"/>
  <c r="AY117" i="11"/>
  <c r="AY125" i="11"/>
  <c r="AY176" i="11"/>
  <c r="AY206" i="11"/>
  <c r="AY211" i="11"/>
  <c r="AY126" i="11"/>
  <c r="AY101" i="11"/>
  <c r="AY115" i="11"/>
  <c r="AY119" i="11"/>
  <c r="AY123" i="11"/>
  <c r="AY131" i="11"/>
  <c r="AY153" i="11"/>
  <c r="AY143" i="11"/>
  <c r="AY138" i="11"/>
  <c r="AY177" i="11"/>
  <c r="AY204" i="11"/>
  <c r="AY212" i="11"/>
  <c r="AY172"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4" i="11"/>
  <c r="AY78" i="11"/>
  <c r="AY87" i="11" s="1"/>
  <c r="AY44" i="11"/>
  <c r="AY52" i="11" s="1"/>
  <c r="AY55" i="11" l="1"/>
  <c r="AY96" i="11"/>
  <c r="AY80" i="11"/>
  <c r="AY81" i="11"/>
  <c r="AY97" i="11"/>
  <c r="AY86" i="11"/>
  <c r="AY90" i="11"/>
  <c r="AY94" i="11"/>
  <c r="AY63" i="11"/>
  <c r="AY92" i="11"/>
  <c r="AY85" i="11"/>
  <c r="AY89"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<sst xmlns="http://schemas.openxmlformats.org/spreadsheetml/2006/main" count="1615" uniqueCount="734">
  <si>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</si>
  <si>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</si>
  <si>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</si>
  <si>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</si>
  <si>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</si>
  <si>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</si>
  <si>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</si>
  <si>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</si>
  <si>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</si>
  <si>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</si>
  <si>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</si>
  <si>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</si>
  <si>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</si>
  <si>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</si>
  <si>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</si>
  <si>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</si>
  <si>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</si>
  <si>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</si>
  <si>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</si>
  <si>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</si>
  <si>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</si>
  <si>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</si>
  <si>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</si>
  <si>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</si>
  <si>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</si>
  <si>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</si>
  <si>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</si>
  <si>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</si>
  <si>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</si>
  <si>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</si>
  <si>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</si>
  <si>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</si>
  <si>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</si>
  <si>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</si>
  <si>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</si>
  <si>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</si>
  <si>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</si>
  <si>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</si>
  <si>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</si>
  <si>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</si>
  <si>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</si>
  <si>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</si>
  <si>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</si>
  <si>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</si>
  <si>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</si>
  <si>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</si>
  <si>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</si>
  <si>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</si>
  <si>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</si>
  <si>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</si>
  <si>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</si>
  <si>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</si>
  <si>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</si>
  <si>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</si>
  <si>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</si>
  <si>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</si>
  <si>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</si>
  <si>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</si>
  <si>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</si>
  <si>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</si>
  <si>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</si>
  <si>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</si>
  <si>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</si>
  <si>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</si>
  <si>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</si>
  <si>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</si>
  <si>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</si>
  <si>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</si>
  <si>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</si>
  <si>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</si>
  <si>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</si>
  <si>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</si>
  <si>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</si>
  <si>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</si>
  <si>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</si>
  <si>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</si>
  <si>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</si>
  <si>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</si>
  <si>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</si>
  <si>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</si>
  <si>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</si>
  <si>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</si>
  <si>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</si>
  <si>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</si>
  <si>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</si>
  <si>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</si>
  <si>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</si>
  <si>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</si>
  <si>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</si>
  <si>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</si>
  <si>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</si>
  <si>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</si>
  <si>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</si>
  <si>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</si>
  <si>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</si>
  <si>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</si>
  <si>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</si>
  <si>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</si>
  <si>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</si>
  <si>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</si>
  <si>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</si>
  <si>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</si>
  <si>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</si>
  <si>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</si>
  <si>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</si>
  <si>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</si>
  <si>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</si>
  <si>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</si>
  <si>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</si>
  <si>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</si>
  <si>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</si>
  <si>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</si>
  <si>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</si>
  <si>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</si>
  <si>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</si>
  <si>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</si>
  <si>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</si>
  <si>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</si>
  <si>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</si>
  <si>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</si>
  <si>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</si>
  <si>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</si>
  <si>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</si>
  <si>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</si>
  <si>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</si>
  <si>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</si>
  <si>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</si>
  <si>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</si>
  <si>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</si>
  <si>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</si>
  <si>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</si>
  <si>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</si>
  <si>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</si>
  <si>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</si>
  <si>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</si>
  <si>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</si>
  <si>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</si>
  <si>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</si>
  <si>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</si>
  <si>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</si>
  <si>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</si>
  <si>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</si>
  <si>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</si>
  <si>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</si>
  <si>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</si>
  <si>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</si>
  <si>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</si>
  <si>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</si>
  <si>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</si>
  <si>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</si>
  <si>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</si>
  <si>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</si>
  <si>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</si>
  <si>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</si>
  <si>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</si>
  <si>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</si>
  <si>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</si>
  <si>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</si>
  <si>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</si>
  <si>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</si>
  <si>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</si>
  <si>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</si>
  <si>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</si>
  <si>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</si>
  <si>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</si>
  <si>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</si>
  <si>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</si>
  <si>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</si>
  <si>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</si>
  <si>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</si>
  <si>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</si>
  <si>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</si>
  <si>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</si>
  <si>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</si>
  <si>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</si>
  <si>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</si>
  <si>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</si>
  <si>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</si>
  <si>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</si>
  <si>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</si>
  <si>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</si>
  <si>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</si>
  <si>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</si>
  <si>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</si>
  <si>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</si>
  <si>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</si>
  <si>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</si>
  <si>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</si>
  <si>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</si>
  <si>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</si>
  <si>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</si>
  <si>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</si>
  <si>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</si>
  <si>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</si>
  <si>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</si>
  <si>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</si>
  <si>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</si>
  <si>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</si>
  <si>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</si>
  <si>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</si>
  <si>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</si>
  <si>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</si>
  <si>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</si>
  <si>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</si>
  <si>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</si>
  <si>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</si>
  <si>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</si>
  <si>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</si>
  <si>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</si>
  <si>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</si>
  <si>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</si>
  <si>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</si>
  <si>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</si>
  <si>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</si>
  <si>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</si>
  <si>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</si>
  <si>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</si>
  <si>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</si>
  <si>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</si>
  <si>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</si>
  <si>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</si>
  <si>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</si>
  <si>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</si>
  <si>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</si>
  <si>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</si>
  <si>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</si>
  <si>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</si>
  <si>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</si>
  <si>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</si>
  <si>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</si>
  <si>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</si>
  <si>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</si>
  <si>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</si>
  <si>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</si>
  <si>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</si>
  <si>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</si>
  <si>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</si>
  <si>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</si>
  <si>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</si>
  <si>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</si>
  <si>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</si>
  <si>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</si>
  <si>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</si>
  <si>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</si>
  <si>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</si>
  <si>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</si>
  <si>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</si>
  <si>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</si>
  <si>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</si>
  <si>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</si>
  <si>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</si>
  <si>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</si>
  <si>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</si>
  <si>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</si>
  <si>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</si>
  <si>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</si>
  <si>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</si>
  <si>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</si>
  <si>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</si>
  <si>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</si>
  <si>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</si>
  <si>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</si>
  <si>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</si>
  <si>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</si>
  <si>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</si>
  <si>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</si>
  <si>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</si>
  <si>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</si>
  <si>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</si>
  <si>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</si>
  <si>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</si>
  <si>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</si>
  <si>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</si>
  <si>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</si>
  <si>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</si>
  <si>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</si>
  <si>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</si>
  <si>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</si>
  <si>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</si>
  <si>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</si>
  <si>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</si>
  <si>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</si>
  <si>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</si>
  <si>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</si>
  <si>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</si>
  <si>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</si>
  <si>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</si>
  <si>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</si>
  <si>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</si>
  <si>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</si>
  <si>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</si>
  <si>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</si>
  <si>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</si>
  <si>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</si>
  <si>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</si>
  <si>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</si>
  <si>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</si>
  <si>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</si>
  <si>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</si>
  <si>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</si>
  <si>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</si>
  <si>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</si>
  <si>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</si>
  <si>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</si>
  <si>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</si>
  <si>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</si>
  <si>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</si>
  <si>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</si>
  <si>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</si>
  <si>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</si>
  <si>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</si>
  <si>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</si>
  <si>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</si>
  <si>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</si>
  <si>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</si>
  <si>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</si>
  <si>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</si>
  <si>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</si>
  <si>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</si>
  <si>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</si>
  <si>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</si>
  <si>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</si>
  <si>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</si>
  <si>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</si>
  <si>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</si>
  <si>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</si>
  <si>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</si>
  <si>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</si>
  <si>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</si>
  <si>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</si>
  <si>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</si>
  <si>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</si>
  <si>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</si>
  <si>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</si>
  <si>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</si>
  <si>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</si>
  <si>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</si>
  <si>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</si>
  <si>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</si>
  <si>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</si>
  <si>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</si>
  <si>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</si>
  <si>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</si>
  <si>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</si>
  <si>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</si>
  <si>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</si>
  <si>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</si>
  <si>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</si>
  <si>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</si>
  <si>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</si>
  <si>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</si>
  <si>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</si>
  <si>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</si>
  <si>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</si>
  <si>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</si>
  <si>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</si>
  <si>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</si>
  <si>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</si>
  <si>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</si>
  <si>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</si>
  <si>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</si>
  <si>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</si>
  <si>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</si>
  <si>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</si>
  <si>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</si>
  <si>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</si>
  <si>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</si>
  <si>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</si>
  <si>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</si>
  <si>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</si>
  <si>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</si>
  <si>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</si>
  <si>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</si>
  <si>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</si>
  <si>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</si>
  <si>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</si>
  <si>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</si>
  <si>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</si>
  <si>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</si>
  <si>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</si>
  <si>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</si>
  <si>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</si>
  <si>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</si>
  <si>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</si>
  <si>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</si>
  <si>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</si>
  <si>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</si>
  <si>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</si>
  <si>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</si>
  <si>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</si>
  <si>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</si>
  <si>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</si>
  <si>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</si>
  <si>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</si>
  <si>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</si>
  <si>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</si>
  <si>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</si>
  <si>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</si>
  <si>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</si>
  <si>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</si>
  <si>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</si>
  <si>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</si>
  <si>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</si>
  <si>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</si>
  <si>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</si>
  <si>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</si>
  <si>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</si>
  <si>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</si>
  <si>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</si>
  <si>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</si>
  <si>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</si>
  <si>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</si>
  <si>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</si>
  <si>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</si>
  <si>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</si>
  <si>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</si>
  <si>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</si>
  <si>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</si>
  <si>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</si>
  <si>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</si>
  <si>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</si>
  <si>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</si>
  <si>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</si>
  <si>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</si>
  <si>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</si>
  <si>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</si>
  <si>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</si>
  <si>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</si>
  <si>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</si>
  <si>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</si>
  <si>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</si>
  <si>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</si>
  <si>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</si>
  <si>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</si>
  <si>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</si>
  <si>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</si>
  <si>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</si>
  <si>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</si>
  <si>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</si>
  <si>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</si>
  <si>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</si>
  <si>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</si>
  <si>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</si>
  <si>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</si>
  <si>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</si>
  <si>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</si>
  <si>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</si>
  <si>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</si>
  <si>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</si>
  <si>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</si>
  <si>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</si>
  <si>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</si>
  <si>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</si>
  <si>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</si>
  <si>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</si>
  <si>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</si>
  <si>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</si>
  <si>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</si>
  <si>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</si>
  <si>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</si>
  <si>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</si>
  <si>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</si>
  <si>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</si>
  <si>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</si>
  <si>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</si>
  <si>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</si>
  <si>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</si>
  <si>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</si>
  <si>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</si>
  <si>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</si>
  <si>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</si>
  <si>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</si>
  <si>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</si>
  <si>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</si>
  <si>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</si>
  <si>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</si>
  <si>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</si>
  <si>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</si>
  <si>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</si>
  <si>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</si>
  <si>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</si>
  <si>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</si>
  <si>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</si>
  <si>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</si>
  <si>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</si>
  <si>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</si>
  <si>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</si>
  <si>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</si>
  <si>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</si>
  <si>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</si>
  <si>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</si>
  <si>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</si>
  <si>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</si>
  <si>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</si>
  <si>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</si>
  <si>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</si>
  <si>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</si>
  <si>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</si>
  <si>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</si>
  <si>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</si>
  <si>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</si>
  <si>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</si>
  <si>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</si>
  <si>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</si>
  <si>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</si>
  <si>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</si>
  <si>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</si>
  <si>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</si>
  <si>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</si>
  <si>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</si>
  <si>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</si>
  <si>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</si>
  <si>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</si>
  <si>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</si>
  <si>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</si>
  <si>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</si>
  <si>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</si>
  <si>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</si>
  <si>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</si>
  <si>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</si>
  <si>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</si>
  <si>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</si>
  <si>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</si>
  <si>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</si>
  <si>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</si>
  <si>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</si>
  <si>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</si>
  <si>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</si>
  <si>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</si>
  <si>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</si>
  <si>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</si>
  <si>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</si>
  <si>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</si>
  <si>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</si>
  <si>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</si>
  <si>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</si>
  <si>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</si>
  <si>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</si>
  <si>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</si>
  <si>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</si>
  <si>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</si>
  <si>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</si>
  <si>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</si>
  <si>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</si>
  <si>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</si>
  <si>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</si>
  <si>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</si>
  <si>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</si>
  <si>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</si>
  <si>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</si>
  <si>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</si>
  <si>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</si>
  <si>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</si>
  <si>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</si>
  <si>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</si>
  <si>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</si>
  <si>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</si>
  <si>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</si>
  <si>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</si>
  <si>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</si>
  <si>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</si>
  <si>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</si>
  <si>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</si>
  <si>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</si>
  <si>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</si>
  <si>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</si>
  <si>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</si>
  <si>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</si>
  <si>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</si>
  <si>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</si>
  <si>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</si>
  <si>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</si>
  <si>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</si>
  <si>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</si>
  <si>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</si>
  <si>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</si>
  <si>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</si>
  <si>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</si>
  <si>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</si>
  <si>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</si>
  <si>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</si>
  <si>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</si>
  <si>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</si>
  <si>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</si>
  <si>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</si>
  <si>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</si>
  <si>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</si>
  <si>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</si>
  <si>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</si>
  <si>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</si>
  <si>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</si>
  <si>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</si>
  <si>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</si>
  <si>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</si>
  <si>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</si>
  <si>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</si>
  <si>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</si>
  <si>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</si>
  <si>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</si>
  <si>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</si>
  <si>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</si>
  <si>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</si>
  <si>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</si>
  <si>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原爆被爆者保健福祉施設運営費等補助金</t>
  </si>
  <si>
    <t>健康局</t>
  </si>
  <si>
    <t>昭和43年度</t>
  </si>
  <si>
    <t>終了予定なし</t>
  </si>
  <si>
    <t>総務課指導調査室</t>
  </si>
  <si>
    <t>原子爆弾被爆者に対する援護に関する法律
第３７条、第３８条、第３９条、第４３条第３項</t>
  </si>
  <si>
    <t>　当補助金は、原子爆弾被爆者に対する援護に関する法律第４３条第３項の規定に基づく原爆被爆者保健福祉施設運営費、老人福祉施設入所等被爆者助成費、訪問介護利用被爆者助成事業及び原爆被爆者相談事業に対する補助を行い、高齢化する被爆者の保健福祉の向上を図ることを目的とする。</t>
  </si>
  <si>
    <t>原爆被爆者保健福祉施設運営費等補助金
①　原爆被爆者保健福祉施設運営費（補助率：８／１０、１／２）
　 広島・長崎両県市が行う原爆被爆者養護ホームの運営事業等及び、都道府県・広島市・長崎市が行う原爆被爆者の介護保険利用料自己負担分等の助成事業に必要な経費
②　訪問介護利用被爆者助成事業（補助率：１／２）
　 原爆被爆者のうち低所得の方が利用する訪問介護利用料自己負担分等の助成事業に必要な経費
③　原爆被爆者相談事業（補助率：１／２）
　 高齢化する原爆被爆者の健康指導及び医療、福祉等に関する各種相談事業に必要な経費
④　原爆死没者慰霊式等開催費（補助率：定額）
　 広島市・長崎市で開催される平和祈念式典の実施に必要な経費
⑤　原爆死没者慰霊等事業（補助率：２／３）
　 全国各地の地域・職域単位で開催される慰霊式典等の実施に必要な経費
⑥　原爆被爆者動態調査等事業費（補助率：１／２）
　 広島・長崎両市の原爆被災直前の全町（３㎞以遠）における各世帯の被災状況調査等に必要な経費</t>
  </si>
  <si>
    <t>-</t>
  </si>
  <si>
    <t>原爆被爆者保健福祉施設運営費の補助等により、原爆被爆者の生活の安定を図り、健康上の不安を解消することができ、原爆被爆者の保健福祉の向上を図ることを目標とする。</t>
  </si>
  <si>
    <t>事業の助成件数</t>
  </si>
  <si>
    <t>件</t>
  </si>
  <si>
    <t>指導調査室調べ</t>
  </si>
  <si>
    <t>原爆ホーム入所者数</t>
  </si>
  <si>
    <t>人</t>
  </si>
  <si>
    <t>単位当たりコスト ＝ Ｘ ／ Ｙ
Ｘ：「執行額（百万円）」 
Ｙ：「支給件数（件）」　　　　　　　　　　　</t>
    <phoneticPr fontId="5"/>
  </si>
  <si>
    <t>X / Y</t>
    <phoneticPr fontId="5"/>
  </si>
  <si>
    <t>5,375/428,222</t>
  </si>
  <si>
    <t>／　</t>
    <phoneticPr fontId="5"/>
  </si>
  <si>
    <t>160</t>
  </si>
  <si>
    <t>132</t>
  </si>
  <si>
    <t>157</t>
  </si>
  <si>
    <t>169</t>
  </si>
  <si>
    <t>178</t>
  </si>
  <si>
    <t>181</t>
  </si>
  <si>
    <t>192</t>
  </si>
  <si>
    <t>○</t>
  </si>
  <si>
    <t>総務課指導調査室
比嘉　敏充</t>
    <phoneticPr fontId="5"/>
  </si>
  <si>
    <t>厚労</t>
    <rPh sb="0" eb="2">
      <t>コウロウ</t>
    </rPh>
    <phoneticPr fontId="5"/>
  </si>
  <si>
    <t>　原爆被爆者に対する保健・医療・福祉にわたる総合的な施策を引き続き推進するため。介護保険法に規定する訪問介護を受け、当該費用の一部を負担する者に対して、利用者負担の軽減措置を講じ、被爆者及びその家庭の福祉の向上に寄与する。</t>
    <phoneticPr fontId="5"/>
  </si>
  <si>
    <t>被爆者及びその家庭の福祉の向上。</t>
    <phoneticPr fontId="5"/>
  </si>
  <si>
    <t>-</t>
    <phoneticPr fontId="5"/>
  </si>
  <si>
    <t>Ⅰ-5 感染症など健康を脅かす疾病を予防・防止するとともに、感染者等に必要な医療等を確保すること</t>
    <phoneticPr fontId="5"/>
  </si>
  <si>
    <t>Ⅰ-5-4 原子爆弾被爆者等を援護すること</t>
    <phoneticPr fontId="5"/>
  </si>
  <si>
    <t>原子爆弾被爆者の援護に関する法律に基づくものであり、国費を投入しなければ事業目的が達成できない。</t>
  </si>
  <si>
    <t>被爆者援護法第４３条第３項の規定に基づく補助等を行うものであり、国が実施すべき事業である。</t>
  </si>
  <si>
    <t>被爆者の保健福祉の向上及び原爆死没者の慰霊という政策目的達成に向けて、優先度の高い事業である。</t>
  </si>
  <si>
    <t>○</t>
    <phoneticPr fontId="5"/>
  </si>
  <si>
    <t>施設の特殊性及び事業の継続性の観点から、本事業を実施できる者が当該法人のみであったため。引き続き、事業の適性かつ効率的な実施に努める。</t>
  </si>
  <si>
    <t>‐</t>
  </si>
  <si>
    <t>無</t>
  </si>
  <si>
    <t>有</t>
  </si>
  <si>
    <t>被爆者援護法第４３条第２項の規定に基づく負担等を行っており妥当である。</t>
  </si>
  <si>
    <t>被爆者に対する援助・助成を適正に行っており、妥当である。</t>
  </si>
  <si>
    <t>原爆ホームの運営経費、介護保険利用被爆者の自己負担分の助成費など、事業の実施に必要な経費に限定されており妥当である。</t>
  </si>
  <si>
    <t>概ね見込み通り予算を執行している。</t>
    <rPh sb="0" eb="1">
      <t>オオム</t>
    </rPh>
    <rPh sb="2" eb="4">
      <t>ミコ</t>
    </rPh>
    <rPh sb="5" eb="6">
      <t>ドオ</t>
    </rPh>
    <rPh sb="7" eb="9">
      <t>ヨサン</t>
    </rPh>
    <rPh sb="10" eb="12">
      <t>シッコウ</t>
    </rPh>
    <phoneticPr fontId="5"/>
  </si>
  <si>
    <t>厚労</t>
    <rPh sb="0" eb="2">
      <t>コウロウ</t>
    </rPh>
    <phoneticPr fontId="5"/>
  </si>
  <si>
    <t>A.広島市</t>
    <rPh sb="2" eb="5">
      <t>ヒロシマシ</t>
    </rPh>
    <phoneticPr fontId="5"/>
  </si>
  <si>
    <t>B.広島市</t>
    <rPh sb="2" eb="5">
      <t>ヒロシマシ</t>
    </rPh>
    <phoneticPr fontId="5"/>
  </si>
  <si>
    <t>委託料</t>
    <rPh sb="0" eb="3">
      <t>イタクリョウ</t>
    </rPh>
    <phoneticPr fontId="5"/>
  </si>
  <si>
    <t>助成費等</t>
  </si>
  <si>
    <t>原爆ホーム運営費及び事業費</t>
  </si>
  <si>
    <t>原爆被爆者の介護保険利用に係る自己負担分への助成等</t>
  </si>
  <si>
    <t>助成費</t>
    <rPh sb="0" eb="3">
      <t>ジョセイヒ</t>
    </rPh>
    <phoneticPr fontId="5"/>
  </si>
  <si>
    <t>訪問介護利用被爆者の自己負担分への助成費等</t>
  </si>
  <si>
    <t>C.広島市</t>
    <rPh sb="2" eb="5">
      <t>ヒロシマシ</t>
    </rPh>
    <phoneticPr fontId="5"/>
  </si>
  <si>
    <t>D.長崎市</t>
    <rPh sb="2" eb="5">
      <t>ナガサキシ</t>
    </rPh>
    <phoneticPr fontId="5"/>
  </si>
  <si>
    <t>人件費等</t>
    <rPh sb="0" eb="3">
      <t>ジンケンヒ</t>
    </rPh>
    <rPh sb="3" eb="4">
      <t>トウ</t>
    </rPh>
    <phoneticPr fontId="5"/>
  </si>
  <si>
    <t>事業費等</t>
    <rPh sb="0" eb="3">
      <t>ジギョウヒ</t>
    </rPh>
    <rPh sb="3" eb="4">
      <t>トウ</t>
    </rPh>
    <phoneticPr fontId="5"/>
  </si>
  <si>
    <t>相談員配置に係る人件費、手当及び共済費</t>
    <rPh sb="0" eb="3">
      <t>ソウダンイン</t>
    </rPh>
    <rPh sb="3" eb="5">
      <t>ハイチ</t>
    </rPh>
    <rPh sb="6" eb="7">
      <t>カカ</t>
    </rPh>
    <rPh sb="8" eb="11">
      <t>ジンケンヒ</t>
    </rPh>
    <rPh sb="12" eb="14">
      <t>テアテ</t>
    </rPh>
    <rPh sb="14" eb="15">
      <t>オヨ</t>
    </rPh>
    <rPh sb="16" eb="19">
      <t>キョウサイヒ</t>
    </rPh>
    <phoneticPr fontId="5"/>
  </si>
  <si>
    <t>リーフレット作成、書籍購入、消耗品費、通信運搬費等</t>
    <rPh sb="6" eb="8">
      <t>サクセイ</t>
    </rPh>
    <rPh sb="9" eb="11">
      <t>ショセキ</t>
    </rPh>
    <rPh sb="11" eb="13">
      <t>コウニュウ</t>
    </rPh>
    <rPh sb="14" eb="17">
      <t>ショウモウヒン</t>
    </rPh>
    <rPh sb="17" eb="18">
      <t>ヒ</t>
    </rPh>
    <rPh sb="24" eb="25">
      <t>トウ</t>
    </rPh>
    <phoneticPr fontId="5"/>
  </si>
  <si>
    <t>式典費用</t>
    <rPh sb="0" eb="2">
      <t>シキテン</t>
    </rPh>
    <rPh sb="2" eb="4">
      <t>ヒヨウ</t>
    </rPh>
    <phoneticPr fontId="5"/>
  </si>
  <si>
    <t>旅費</t>
    <rPh sb="0" eb="2">
      <t>リョヒ</t>
    </rPh>
    <phoneticPr fontId="5"/>
  </si>
  <si>
    <t>会場設営及び式典演出に係る費用</t>
    <rPh sb="0" eb="2">
      <t>カイジョウ</t>
    </rPh>
    <rPh sb="2" eb="4">
      <t>セツエイ</t>
    </rPh>
    <rPh sb="4" eb="5">
      <t>オヨ</t>
    </rPh>
    <rPh sb="6" eb="8">
      <t>シキテン</t>
    </rPh>
    <rPh sb="8" eb="10">
      <t>エンシュツ</t>
    </rPh>
    <rPh sb="11" eb="12">
      <t>カカ</t>
    </rPh>
    <rPh sb="13" eb="15">
      <t>ヒヨウ</t>
    </rPh>
    <phoneticPr fontId="5"/>
  </si>
  <si>
    <t>式典出席遺族に係る旅費</t>
    <rPh sb="0" eb="2">
      <t>シキテン</t>
    </rPh>
    <rPh sb="2" eb="4">
      <t>シュッセキ</t>
    </rPh>
    <rPh sb="4" eb="6">
      <t>イゾク</t>
    </rPh>
    <rPh sb="7" eb="8">
      <t>カカ</t>
    </rPh>
    <rPh sb="9" eb="11">
      <t>リョヒ</t>
    </rPh>
    <phoneticPr fontId="5"/>
  </si>
  <si>
    <t>E.広島市</t>
    <phoneticPr fontId="5"/>
  </si>
  <si>
    <t>F. 広島市</t>
    <phoneticPr fontId="5"/>
  </si>
  <si>
    <t>工事請負費</t>
    <rPh sb="0" eb="2">
      <t>コウジ</t>
    </rPh>
    <rPh sb="2" eb="4">
      <t>ウケオイ</t>
    </rPh>
    <rPh sb="4" eb="5">
      <t>ヒ</t>
    </rPh>
    <phoneticPr fontId="5"/>
  </si>
  <si>
    <t>被爆建物の保存事業の実施</t>
    <rPh sb="0" eb="2">
      <t>ヒバク</t>
    </rPh>
    <rPh sb="2" eb="4">
      <t>タテモノ</t>
    </rPh>
    <rPh sb="5" eb="7">
      <t>ホゾン</t>
    </rPh>
    <rPh sb="7" eb="9">
      <t>ジギョウ</t>
    </rPh>
    <rPh sb="10" eb="12">
      <t>ジッシ</t>
    </rPh>
    <phoneticPr fontId="5"/>
  </si>
  <si>
    <t>慰霊式、刊行事業、慰霊碑の改修費用の一部</t>
    <rPh sb="0" eb="3">
      <t>イレイシキ</t>
    </rPh>
    <rPh sb="4" eb="6">
      <t>カンコウ</t>
    </rPh>
    <rPh sb="6" eb="8">
      <t>ジギョウ</t>
    </rPh>
    <rPh sb="9" eb="12">
      <t>イレイヒ</t>
    </rPh>
    <rPh sb="13" eb="15">
      <t>カイシュウ</t>
    </rPh>
    <rPh sb="15" eb="17">
      <t>ヒヨウ</t>
    </rPh>
    <rPh sb="18" eb="20">
      <t>イチブ</t>
    </rPh>
    <phoneticPr fontId="5"/>
  </si>
  <si>
    <t>旅費等</t>
  </si>
  <si>
    <t>研究会出席者旅費、会場借上料等</t>
  </si>
  <si>
    <t>G.（公財）広島原爆被爆者援護事業団</t>
  </si>
  <si>
    <t>事業費</t>
    <rPh sb="0" eb="3">
      <t>ジギョウヒ</t>
    </rPh>
    <phoneticPr fontId="5"/>
  </si>
  <si>
    <t>生活費</t>
    <rPh sb="0" eb="3">
      <t>セイカツヒ</t>
    </rPh>
    <phoneticPr fontId="5"/>
  </si>
  <si>
    <t>生活費、被服費等</t>
    <rPh sb="0" eb="3">
      <t>セイカツヒ</t>
    </rPh>
    <rPh sb="4" eb="7">
      <t>ヒフクヒ</t>
    </rPh>
    <rPh sb="7" eb="8">
      <t>トウ</t>
    </rPh>
    <phoneticPr fontId="5"/>
  </si>
  <si>
    <t>広島市</t>
    <rPh sb="0" eb="3">
      <t>ヒロシマシ</t>
    </rPh>
    <phoneticPr fontId="5"/>
  </si>
  <si>
    <t>長崎市</t>
    <rPh sb="0" eb="3">
      <t>ナガサキシ</t>
    </rPh>
    <phoneticPr fontId="5"/>
  </si>
  <si>
    <t>広島県</t>
    <rPh sb="0" eb="3">
      <t>ヒロシマケン</t>
    </rPh>
    <phoneticPr fontId="5"/>
  </si>
  <si>
    <t>長崎県</t>
    <rPh sb="0" eb="3">
      <t>ナガサキケン</t>
    </rPh>
    <phoneticPr fontId="5"/>
  </si>
  <si>
    <t>福岡県</t>
    <rPh sb="0" eb="3">
      <t>フクオカケン</t>
    </rPh>
    <phoneticPr fontId="5"/>
  </si>
  <si>
    <t>東京都</t>
    <rPh sb="0" eb="3">
      <t>トウキョウト</t>
    </rPh>
    <phoneticPr fontId="5"/>
  </si>
  <si>
    <t>大阪府</t>
    <rPh sb="0" eb="2">
      <t>オオサカ</t>
    </rPh>
    <rPh sb="2" eb="3">
      <t>フ</t>
    </rPh>
    <phoneticPr fontId="5"/>
  </si>
  <si>
    <t>神奈川県</t>
    <rPh sb="0" eb="4">
      <t>カナガワケン</t>
    </rPh>
    <phoneticPr fontId="5"/>
  </si>
  <si>
    <t>山口県</t>
    <rPh sb="0" eb="3">
      <t>ヤマグチケン</t>
    </rPh>
    <phoneticPr fontId="5"/>
  </si>
  <si>
    <t>兵庫県</t>
    <rPh sb="0" eb="3">
      <t>ヒョウゴケン</t>
    </rPh>
    <phoneticPr fontId="5"/>
  </si>
  <si>
    <t>原爆養護ホームの運営及び介護保険等利用被爆者助成事業の実施</t>
  </si>
  <si>
    <t>介護保険等利用被爆者助成事業の実施</t>
  </si>
  <si>
    <t>補助金等交付</t>
  </si>
  <si>
    <t>大阪府</t>
    <rPh sb="0" eb="3">
      <t>オオサカフ</t>
    </rPh>
    <phoneticPr fontId="5"/>
  </si>
  <si>
    <t>愛知県</t>
    <rPh sb="0" eb="3">
      <t>アイチケン</t>
    </rPh>
    <phoneticPr fontId="5"/>
  </si>
  <si>
    <t>訪問介護利用被爆者助成事業の実施</t>
  </si>
  <si>
    <t>千葉県</t>
    <rPh sb="0" eb="3">
      <t>チバケン</t>
    </rPh>
    <phoneticPr fontId="5"/>
  </si>
  <si>
    <t>埼玉県</t>
    <rPh sb="0" eb="3">
      <t>サイタマケン</t>
    </rPh>
    <phoneticPr fontId="5"/>
  </si>
  <si>
    <t>原爆被爆者に対する相談事業の実施</t>
  </si>
  <si>
    <t>広島市において毎年開催される平和記念式典の実施</t>
  </si>
  <si>
    <t>広島市</t>
    <phoneticPr fontId="5"/>
  </si>
  <si>
    <t>岐阜県</t>
    <rPh sb="0" eb="3">
      <t>ギフケン</t>
    </rPh>
    <phoneticPr fontId="5"/>
  </si>
  <si>
    <t>宮城県</t>
    <rPh sb="0" eb="3">
      <t>ミヤギケン</t>
    </rPh>
    <phoneticPr fontId="5"/>
  </si>
  <si>
    <t>静岡県</t>
    <rPh sb="0" eb="3">
      <t>シズオカケン</t>
    </rPh>
    <phoneticPr fontId="5"/>
  </si>
  <si>
    <t>京都府</t>
    <rPh sb="0" eb="3">
      <t>キョウトフ</t>
    </rPh>
    <phoneticPr fontId="5"/>
  </si>
  <si>
    <t>愛媛県</t>
    <rPh sb="0" eb="3">
      <t>エヒメケン</t>
    </rPh>
    <phoneticPr fontId="5"/>
  </si>
  <si>
    <t>原爆死没者慰霊等事業の実施</t>
    <rPh sb="2" eb="5">
      <t>シボツシャ</t>
    </rPh>
    <rPh sb="5" eb="8">
      <t>イレイトウ</t>
    </rPh>
    <rPh sb="8" eb="10">
      <t>ジギョウ</t>
    </rPh>
    <phoneticPr fontId="5"/>
  </si>
  <si>
    <t>原爆被爆者指定医療機関等医師研究会の実施</t>
  </si>
  <si>
    <t>原爆被爆者動態調査事業の実施</t>
  </si>
  <si>
    <t>原爆養護ホームの運営</t>
  </si>
  <si>
    <t>原爆養護ホームの運営</t>
    <rPh sb="0" eb="2">
      <t>ゲンバク</t>
    </rPh>
    <rPh sb="2" eb="4">
      <t>ヨウゴ</t>
    </rPh>
    <rPh sb="8" eb="10">
      <t>ウンエイ</t>
    </rPh>
    <phoneticPr fontId="5"/>
  </si>
  <si>
    <t>施設の特殊性及び事業の継続性の観点から、本事業を実施できる者が当該法人のみであったため。引き続き、事業の適正かつ効率的な実施に努める。</t>
    <rPh sb="0" eb="2">
      <t>シセツ</t>
    </rPh>
    <rPh sb="3" eb="6">
      <t>トクシュセイ</t>
    </rPh>
    <rPh sb="6" eb="7">
      <t>オヨ</t>
    </rPh>
    <rPh sb="8" eb="10">
      <t>ジギョウ</t>
    </rPh>
    <rPh sb="11" eb="14">
      <t>ケイゾクセイ</t>
    </rPh>
    <rPh sb="15" eb="17">
      <t>カンテン</t>
    </rPh>
    <rPh sb="20" eb="21">
      <t>ホン</t>
    </rPh>
    <rPh sb="21" eb="23">
      <t>ジギョウ</t>
    </rPh>
    <rPh sb="24" eb="26">
      <t>ジッシ</t>
    </rPh>
    <rPh sb="29" eb="30">
      <t>シャ</t>
    </rPh>
    <rPh sb="31" eb="33">
      <t>トウガイ</t>
    </rPh>
    <rPh sb="33" eb="35">
      <t>ホウジン</t>
    </rPh>
    <rPh sb="44" eb="45">
      <t>ヒ</t>
    </rPh>
    <rPh sb="46" eb="47">
      <t>ツヅ</t>
    </rPh>
    <rPh sb="49" eb="51">
      <t>ジギョウ</t>
    </rPh>
    <rPh sb="52" eb="54">
      <t>テキセイ</t>
    </rPh>
    <rPh sb="56" eb="59">
      <t>コウリツテキ</t>
    </rPh>
    <rPh sb="60" eb="62">
      <t>ジッシ</t>
    </rPh>
    <rPh sb="63" eb="64">
      <t>ツト</t>
    </rPh>
    <phoneticPr fontId="3"/>
  </si>
  <si>
    <t>随意契約
（その他）</t>
    <rPh sb="0" eb="2">
      <t>ズイイ</t>
    </rPh>
    <rPh sb="2" eb="4">
      <t>ケイヤク</t>
    </rPh>
    <rPh sb="8" eb="9">
      <t>タ</t>
    </rPh>
    <phoneticPr fontId="3"/>
  </si>
  <si>
    <t>－</t>
    <phoneticPr fontId="5"/>
  </si>
  <si>
    <t>6,161/525,397</t>
    <phoneticPr fontId="5"/>
  </si>
  <si>
    <t>円</t>
    <phoneticPr fontId="5"/>
  </si>
  <si>
    <t>https://www.mhlw.go.jp/wp/seisaku/hyouka/dl/r03_jizenbunseki/I-5-4.pdf</t>
    <phoneticPr fontId="5"/>
  </si>
  <si>
    <t>p1</t>
    <phoneticPr fontId="5"/>
  </si>
  <si>
    <t>原爆養護ホームの運営及び介護保険等利用被爆者助成事業の実施</t>
    <phoneticPr fontId="5"/>
  </si>
  <si>
    <t>事業実施状況を踏まえ、引き続き、適正な予算の確保に努める。</t>
  </si>
  <si>
    <t>原爆被爆者に対する救護は、戦後７７年が経過したが被爆者がいる以上は必要な事業と考えます。ただ、アウトカム指標での助成件数を掲げていますが、当該事業の有効性評価を測るものなのかが良く分かりません。（増田　正志）</t>
    <phoneticPr fontId="5"/>
  </si>
  <si>
    <t>引き続き、必要な予算額を確保し、適正な執行に努めるとともに、アウトカム指標が事業の有効性を評価できるものか検証すること。</t>
    <phoneticPr fontId="5"/>
  </si>
  <si>
    <t>「原子爆弾被爆者養護ホーム入所委託要綱及び原子爆弾被爆者養護ホームの運営に関する基準について」
「原子爆弾被爆者養護ホームにおける原子爆弾被爆者デイサービス事業の実施について」
「原子爆弾被爆者養護ホームにおける原子爆弾被爆者ショートステイ事業の実施について」
「原爆被爆者の介護保険等利用者負担に対する助成事業について」
「原爆被爆者家庭奉仕員派遣事業について」
「原爆被爆者の訪問介護利用者負担に対する助成事業について」
「原爆被爆者相談事業の実施について」
「原爆死没者慰霊式等出席旅費の支給について」
「原爆死没者慰霊等事業の実施について」
「原子爆弾被爆者指定医療機関等医師研究会の実施について」
「原爆被爆者動態調査事業の実施について」</t>
    <phoneticPr fontId="5"/>
  </si>
  <si>
    <t>-</t>
    <phoneticPr fontId="5"/>
  </si>
  <si>
    <t>介護保険等利用被爆者助成事業の支給見込額の減少。</t>
    <rPh sb="15" eb="17">
      <t>シキュウ</t>
    </rPh>
    <rPh sb="17" eb="20">
      <t>ミコミガク</t>
    </rPh>
    <rPh sb="21" eb="23">
      <t>ゲンショウ</t>
    </rPh>
    <phoneticPr fontId="5"/>
  </si>
  <si>
    <t>5,387/395,246</t>
    <phoneticPr fontId="5"/>
  </si>
  <si>
    <t>5,578/395,065</t>
    <phoneticPr fontId="5"/>
  </si>
  <si>
    <t>例年、８割以上を維持しており、成果実績は成果目標に見合ったものになっている。</t>
    <rPh sb="0" eb="2">
      <t>レイネン</t>
    </rPh>
    <rPh sb="4" eb="5">
      <t>ワリ</t>
    </rPh>
    <rPh sb="5" eb="7">
      <t>イジョウ</t>
    </rPh>
    <rPh sb="8" eb="10">
      <t>イジ</t>
    </rPh>
    <rPh sb="15" eb="17">
      <t>セイカ</t>
    </rPh>
    <rPh sb="17" eb="19">
      <t>ジッセキ</t>
    </rPh>
    <rPh sb="20" eb="22">
      <t>セイカ</t>
    </rPh>
    <rPh sb="22" eb="24">
      <t>モクヒョウ</t>
    </rPh>
    <rPh sb="25" eb="27">
      <t>ミア</t>
    </rPh>
    <phoneticPr fontId="5"/>
  </si>
  <si>
    <t>－</t>
    <phoneticPr fontId="5"/>
  </si>
  <si>
    <t>令和３年度は、予算額の9割以上を執行しており、資金の流れ、費目・使途も適正であった。また、成果目標の実績については、これまで８割以上を維持していることから、高齢化する被爆者の保健福祉の向上に資していると判断できる。</t>
    <rPh sb="0" eb="2">
      <t>レイワ</t>
    </rPh>
    <rPh sb="3" eb="4">
      <t>ネン</t>
    </rPh>
    <rPh sb="9" eb="10">
      <t>ガク</t>
    </rPh>
    <rPh sb="12" eb="15">
      <t>ワリイジョウ</t>
    </rPh>
    <rPh sb="63" eb="64">
      <t>ワリ</t>
    </rPh>
    <rPh sb="64" eb="66">
      <t>イジョウ</t>
    </rPh>
    <rPh sb="67" eb="69">
      <t>イジ</t>
    </rPh>
    <rPh sb="78" eb="81">
      <t>コウレイカ</t>
    </rPh>
    <rPh sb="83" eb="86">
      <t>ヒバクシャ</t>
    </rPh>
    <rPh sb="87" eb="89">
      <t>ホケン</t>
    </rPh>
    <rPh sb="89" eb="91">
      <t>フクシ</t>
    </rPh>
    <rPh sb="92" eb="94">
      <t>コウジョウ</t>
    </rPh>
    <rPh sb="95" eb="96">
      <t>シ</t>
    </rPh>
    <rPh sb="101" eb="103">
      <t>ハンダン</t>
    </rPh>
    <phoneticPr fontId="5"/>
  </si>
  <si>
    <t xml:space="preserve">社会福祉法人広島常光福祉会 </t>
    <phoneticPr fontId="5"/>
  </si>
  <si>
    <t xml:space="preserve">公益財団法人被爆者福祉会 </t>
    <phoneticPr fontId="5"/>
  </si>
  <si>
    <t>公益財団法人広島原爆被爆者援護事業団</t>
    <rPh sb="0" eb="2">
      <t>コウエキ</t>
    </rPh>
    <rPh sb="2" eb="4">
      <t>ザイダン</t>
    </rPh>
    <rPh sb="4" eb="6">
      <t>ホウジン</t>
    </rPh>
    <rPh sb="6" eb="8">
      <t>ヒロシマ</t>
    </rPh>
    <rPh sb="8" eb="10">
      <t>ゲンバク</t>
    </rPh>
    <rPh sb="10" eb="13">
      <t>ヒバクシャ</t>
    </rPh>
    <rPh sb="13" eb="15">
      <t>エンゴ</t>
    </rPh>
    <rPh sb="15" eb="18">
      <t>ジギョウダン</t>
    </rPh>
    <phoneticPr fontId="5"/>
  </si>
  <si>
    <t>社会福祉法人純心聖母会</t>
    <rPh sb="0" eb="2">
      <t>シャカイ</t>
    </rPh>
    <rPh sb="2" eb="4">
      <t>フクシ</t>
    </rPh>
    <rPh sb="4" eb="6">
      <t>ホウジン</t>
    </rPh>
    <rPh sb="6" eb="8">
      <t>ジュンシン</t>
    </rPh>
    <rPh sb="8" eb="10">
      <t>セイボ</t>
    </rPh>
    <rPh sb="10" eb="11">
      <t>カイ</t>
    </rPh>
    <phoneticPr fontId="5"/>
  </si>
  <si>
    <t>当該事業の目的としては、高齢化する被爆者の保健福祉の向上を図ることであるところ、これを実現するために介護保険を利用した被爆者に対する助成件数等をアウトカム指標としていることは有効性評価を測定するものとして適当であると考えているが、よりよい指標が考えられないか検討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</si>
</sst>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9072</xdr:colOff>
      <xdr:row>270</xdr:row>
      <xdr:rowOff>47626</xdr:rowOff>
    </xdr:from>
    <xdr:to>
      <xdr:col>21</xdr:col>
      <xdr:colOff>54429</xdr:colOff>
      <xdr:row>270</xdr:row>
      <xdr:rowOff>299357</xdr:rowOff>
    </xdr:to>
    <xdr:sp macro="" textlink="">
      <xdr:nvSpPr>
        <xdr:cNvPr id="5" name="テキスト ボックス 4"/>
        <xdr:cNvSpPr txBox="1"/>
      </xdr:nvSpPr>
      <xdr:spPr>
        <a:xfrm>
          <a:off x="1279072" y="36678055"/>
          <a:ext cx="2585357" cy="2517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①原爆被爆者保健福祉施設運営事業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83344</xdr:colOff>
      <xdr:row>271</xdr:row>
      <xdr:rowOff>567</xdr:rowOff>
    </xdr:from>
    <xdr:to>
      <xdr:col>19</xdr:col>
      <xdr:colOff>5053</xdr:colOff>
      <xdr:row>272</xdr:row>
      <xdr:rowOff>204759</xdr:rowOff>
    </xdr:to>
    <xdr:sp macro="" textlink="">
      <xdr:nvSpPr>
        <xdr:cNvPr id="6" name="正方形/長方形 5"/>
        <xdr:cNvSpPr/>
      </xdr:nvSpPr>
      <xdr:spPr>
        <a:xfrm>
          <a:off x="1716201" y="36984781"/>
          <a:ext cx="1735995" cy="5579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5,151</a:t>
          </a:r>
          <a:r>
            <a:rPr kumimoji="1" lang="ja-JP" altLang="en-US" sz="1100">
              <a:solidFill>
                <a:schemeClr val="tx1"/>
              </a:solidFill>
            </a:rPr>
            <a:t>百万円</a:t>
          </a:r>
        </a:p>
      </xdr:txBody>
    </xdr:sp>
    <xdr:clientData/>
  </xdr:twoCellAnchor>
  <xdr:twoCellAnchor>
    <xdr:from>
      <xdr:col>10</xdr:col>
      <xdr:colOff>35719</xdr:colOff>
      <xdr:row>273</xdr:row>
      <xdr:rowOff>11906</xdr:rowOff>
    </xdr:from>
    <xdr:to>
      <xdr:col>18</xdr:col>
      <xdr:colOff>49537</xdr:colOff>
      <xdr:row>274</xdr:row>
      <xdr:rowOff>135637</xdr:rowOff>
    </xdr:to>
    <xdr:sp macro="" textlink="">
      <xdr:nvSpPr>
        <xdr:cNvPr id="7" name="テキスト ボックス 6"/>
        <xdr:cNvSpPr txBox="1"/>
      </xdr:nvSpPr>
      <xdr:spPr>
        <a:xfrm>
          <a:off x="1877219" y="47528956"/>
          <a:ext cx="1487018" cy="479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9</xdr:col>
      <xdr:colOff>47625</xdr:colOff>
      <xdr:row>272</xdr:row>
      <xdr:rowOff>250030</xdr:rowOff>
    </xdr:from>
    <xdr:to>
      <xdr:col>19</xdr:col>
      <xdr:colOff>44978</xdr:colOff>
      <xdr:row>274</xdr:row>
      <xdr:rowOff>223571</xdr:rowOff>
    </xdr:to>
    <xdr:grpSp>
      <xdr:nvGrpSpPr>
        <xdr:cNvPr id="8" name="グループ化 23"/>
        <xdr:cNvGrpSpPr>
          <a:grpSpLocks/>
        </xdr:cNvGrpSpPr>
      </xdr:nvGrpSpPr>
      <xdr:grpSpPr bwMode="auto">
        <a:xfrm>
          <a:off x="1862978" y="38271589"/>
          <a:ext cx="2014412" cy="668306"/>
          <a:chOff x="3776363" y="14769353"/>
          <a:chExt cx="2179668" cy="717176"/>
        </a:xfrm>
      </xdr:grpSpPr>
      <xdr:sp macro="" textlink="">
        <xdr:nvSpPr>
          <xdr:cNvPr id="9" name="右大かっこ 8"/>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左大かっこ 9"/>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14</xdr:col>
      <xdr:colOff>47624</xdr:colOff>
      <xdr:row>274</xdr:row>
      <xdr:rowOff>154782</xdr:rowOff>
    </xdr:from>
    <xdr:to>
      <xdr:col>14</xdr:col>
      <xdr:colOff>53657</xdr:colOff>
      <xdr:row>276</xdr:row>
      <xdr:rowOff>182818</xdr:rowOff>
    </xdr:to>
    <xdr:cxnSp macro="">
      <xdr:nvCxnSpPr>
        <xdr:cNvPr id="11" name="直線矢印コネクタ 10"/>
        <xdr:cNvCxnSpPr/>
      </xdr:nvCxnSpPr>
      <xdr:spPr bwMode="auto">
        <a:xfrm>
          <a:off x="2625724" y="48027432"/>
          <a:ext cx="6033" cy="7328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63499</xdr:colOff>
      <xdr:row>277</xdr:row>
      <xdr:rowOff>130402</xdr:rowOff>
    </xdr:from>
    <xdr:to>
      <xdr:col>20</xdr:col>
      <xdr:colOff>135344</xdr:colOff>
      <xdr:row>279</xdr:row>
      <xdr:rowOff>213327</xdr:rowOff>
    </xdr:to>
    <xdr:sp macro="" textlink="">
      <xdr:nvSpPr>
        <xdr:cNvPr id="12" name="正方形/長方形 11"/>
        <xdr:cNvSpPr/>
      </xdr:nvSpPr>
      <xdr:spPr>
        <a:xfrm>
          <a:off x="1514928" y="38883545"/>
          <a:ext cx="2248987" cy="7904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Ａ．都道府県、広島市、長崎市（</a:t>
          </a:r>
          <a:r>
            <a:rPr kumimoji="1" lang="en-US" altLang="ja-JP" sz="1100">
              <a:solidFill>
                <a:schemeClr val="tx1"/>
              </a:solidFill>
            </a:rPr>
            <a:t>49</a:t>
          </a:r>
          <a:r>
            <a:rPr kumimoji="1" lang="ja-JP" altLang="en-US" sz="1100">
              <a:solidFill>
                <a:schemeClr val="tx1"/>
              </a:solidFill>
            </a:rPr>
            <a:t>）、（公社）国民健康保険中央会</a:t>
          </a:r>
          <a:endParaRPr kumimoji="1" lang="en-US" altLang="ja-JP" sz="1100">
            <a:solidFill>
              <a:schemeClr val="tx1"/>
            </a:solidFill>
          </a:endParaRPr>
        </a:p>
        <a:p>
          <a:pPr algn="ctr"/>
          <a:r>
            <a:rPr kumimoji="1" lang="en-US" altLang="ja-JP" sz="1100">
              <a:solidFill>
                <a:schemeClr val="tx1"/>
              </a:solidFill>
            </a:rPr>
            <a:t>5,151</a:t>
          </a:r>
          <a:r>
            <a:rPr kumimoji="1" lang="ja-JP" altLang="en-US" sz="1100">
              <a:solidFill>
                <a:schemeClr val="tx1"/>
              </a:solidFill>
            </a:rPr>
            <a:t>百万円</a:t>
          </a:r>
        </a:p>
      </xdr:txBody>
    </xdr:sp>
    <xdr:clientData/>
  </xdr:twoCellAnchor>
  <xdr:twoCellAnchor>
    <xdr:from>
      <xdr:col>10</xdr:col>
      <xdr:colOff>154781</xdr:colOff>
      <xdr:row>276</xdr:row>
      <xdr:rowOff>202406</xdr:rowOff>
    </xdr:from>
    <xdr:to>
      <xdr:col>18</xdr:col>
      <xdr:colOff>11612</xdr:colOff>
      <xdr:row>277</xdr:row>
      <xdr:rowOff>164100</xdr:rowOff>
    </xdr:to>
    <xdr:sp macro="" textlink="">
      <xdr:nvSpPr>
        <xdr:cNvPr id="13" name="テキスト ボックス 12"/>
        <xdr:cNvSpPr txBox="1"/>
      </xdr:nvSpPr>
      <xdr:spPr>
        <a:xfrm>
          <a:off x="1996281" y="48779906"/>
          <a:ext cx="1330031" cy="317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23813</xdr:colOff>
      <xdr:row>280</xdr:row>
      <xdr:rowOff>35719</xdr:rowOff>
    </xdr:from>
    <xdr:to>
      <xdr:col>20</xdr:col>
      <xdr:colOff>178594</xdr:colOff>
      <xdr:row>282</xdr:row>
      <xdr:rowOff>168012</xdr:rowOff>
    </xdr:to>
    <xdr:sp macro="" textlink="">
      <xdr:nvSpPr>
        <xdr:cNvPr id="14" name="テキスト ボックス 13"/>
        <xdr:cNvSpPr txBox="1"/>
      </xdr:nvSpPr>
      <xdr:spPr>
        <a:xfrm>
          <a:off x="1681163" y="50035619"/>
          <a:ext cx="2180431" cy="837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原爆ホームの運営事業及び介護保険等利用被爆者助成事業の実施</a:t>
          </a:r>
          <a:endParaRPr kumimoji="1" lang="en-US" altLang="ja-JP" sz="1100"/>
        </a:p>
        <a:p>
          <a:pPr>
            <a:lnSpc>
              <a:spcPts val="1300"/>
            </a:lnSpc>
          </a:pPr>
          <a:endParaRPr kumimoji="1" lang="en-US" altLang="ja-JP" sz="1100"/>
        </a:p>
        <a:p>
          <a:pPr>
            <a:lnSpc>
              <a:spcPts val="700"/>
            </a:lnSpc>
          </a:pPr>
          <a:r>
            <a:rPr kumimoji="1" lang="ja-JP" altLang="en-US" sz="1100"/>
            <a:t>（法律補助、予算補助）</a:t>
          </a:r>
        </a:p>
      </xdr:txBody>
    </xdr:sp>
    <xdr:clientData/>
  </xdr:twoCellAnchor>
  <xdr:twoCellAnchor>
    <xdr:from>
      <xdr:col>8</xdr:col>
      <xdr:colOff>35719</xdr:colOff>
      <xdr:row>279</xdr:row>
      <xdr:rowOff>261938</xdr:rowOff>
    </xdr:from>
    <xdr:to>
      <xdr:col>21</xdr:col>
      <xdr:colOff>18521</xdr:colOff>
      <xdr:row>282</xdr:row>
      <xdr:rowOff>196849</xdr:rowOff>
    </xdr:to>
    <xdr:grpSp>
      <xdr:nvGrpSpPr>
        <xdr:cNvPr id="15" name="グループ化 23"/>
        <xdr:cNvGrpSpPr>
          <a:grpSpLocks/>
        </xdr:cNvGrpSpPr>
      </xdr:nvGrpSpPr>
      <xdr:grpSpPr bwMode="auto">
        <a:xfrm>
          <a:off x="1649366" y="40715173"/>
          <a:ext cx="2604979" cy="977058"/>
          <a:chOff x="3776363" y="14769353"/>
          <a:chExt cx="2073106" cy="717176"/>
        </a:xfrm>
      </xdr:grpSpPr>
      <xdr:sp macro="" textlink="">
        <xdr:nvSpPr>
          <xdr:cNvPr id="16" name="右大かっこ 15"/>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14</xdr:col>
      <xdr:colOff>95250</xdr:colOff>
      <xdr:row>282</xdr:row>
      <xdr:rowOff>273844</xdr:rowOff>
    </xdr:from>
    <xdr:to>
      <xdr:col>14</xdr:col>
      <xdr:colOff>99800</xdr:colOff>
      <xdr:row>284</xdr:row>
      <xdr:rowOff>111380</xdr:rowOff>
    </xdr:to>
    <xdr:cxnSp macro="">
      <xdr:nvCxnSpPr>
        <xdr:cNvPr id="18" name="直線矢印コネクタ 17"/>
        <xdr:cNvCxnSpPr/>
      </xdr:nvCxnSpPr>
      <xdr:spPr bwMode="auto">
        <a:xfrm flipH="1">
          <a:off x="2673350" y="50978594"/>
          <a:ext cx="4550" cy="5487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83344</xdr:colOff>
      <xdr:row>284</xdr:row>
      <xdr:rowOff>166687</xdr:rowOff>
    </xdr:from>
    <xdr:to>
      <xdr:col>18</xdr:col>
      <xdr:colOff>156182</xdr:colOff>
      <xdr:row>285</xdr:row>
      <xdr:rowOff>128381</xdr:rowOff>
    </xdr:to>
    <xdr:sp macro="" textlink="">
      <xdr:nvSpPr>
        <xdr:cNvPr id="19" name="テキスト ボックス 18"/>
        <xdr:cNvSpPr txBox="1"/>
      </xdr:nvSpPr>
      <xdr:spPr>
        <a:xfrm>
          <a:off x="1924844" y="51582637"/>
          <a:ext cx="1546038" cy="317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8</xdr:col>
      <xdr:colOff>152514</xdr:colOff>
      <xdr:row>285</xdr:row>
      <xdr:rowOff>83343</xdr:rowOff>
    </xdr:from>
    <xdr:to>
      <xdr:col>20</xdr:col>
      <xdr:colOff>45358</xdr:colOff>
      <xdr:row>286</xdr:row>
      <xdr:rowOff>134077</xdr:rowOff>
    </xdr:to>
    <xdr:sp macro="" textlink="">
      <xdr:nvSpPr>
        <xdr:cNvPr id="20" name="正方形/長方形 19"/>
        <xdr:cNvSpPr/>
      </xdr:nvSpPr>
      <xdr:spPr>
        <a:xfrm>
          <a:off x="1603943" y="41666772"/>
          <a:ext cx="2069986" cy="722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Ｇ．原爆ホーム運営事業者（</a:t>
          </a:r>
          <a:r>
            <a:rPr kumimoji="1" lang="en-US" altLang="ja-JP" sz="1100">
              <a:solidFill>
                <a:schemeClr val="tx1"/>
              </a:solidFill>
            </a:rPr>
            <a:t>4</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2,674</a:t>
          </a:r>
          <a:r>
            <a:rPr kumimoji="1" lang="ja-JP" altLang="en-US" sz="1100">
              <a:solidFill>
                <a:schemeClr val="tx1"/>
              </a:solidFill>
            </a:rPr>
            <a:t>百万円</a:t>
          </a:r>
        </a:p>
      </xdr:txBody>
    </xdr:sp>
    <xdr:clientData/>
  </xdr:twoCellAnchor>
  <xdr:twoCellAnchor>
    <xdr:from>
      <xdr:col>9</xdr:col>
      <xdr:colOff>178594</xdr:colOff>
      <xdr:row>286</xdr:row>
      <xdr:rowOff>226218</xdr:rowOff>
    </xdr:from>
    <xdr:to>
      <xdr:col>20</xdr:col>
      <xdr:colOff>140</xdr:colOff>
      <xdr:row>286</xdr:row>
      <xdr:rowOff>716643</xdr:rowOff>
    </xdr:to>
    <xdr:grpSp>
      <xdr:nvGrpSpPr>
        <xdr:cNvPr id="21" name="グループ化 23"/>
        <xdr:cNvGrpSpPr>
          <a:grpSpLocks/>
        </xdr:cNvGrpSpPr>
      </xdr:nvGrpSpPr>
      <xdr:grpSpPr bwMode="auto">
        <a:xfrm>
          <a:off x="1993947" y="43436100"/>
          <a:ext cx="2040311" cy="490425"/>
          <a:chOff x="3776363" y="14769353"/>
          <a:chExt cx="2073106" cy="717176"/>
        </a:xfrm>
      </xdr:grpSpPr>
      <xdr:sp macro="" textlink="">
        <xdr:nvSpPr>
          <xdr:cNvPr id="22" name="右大かっこ 21"/>
          <xdr:cNvSpPr/>
        </xdr:nvSpPr>
        <xdr:spPr>
          <a:xfrm>
            <a:off x="5703476" y="14769353"/>
            <a:ext cx="145993"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左大かっこ 22"/>
          <xdr:cNvSpPr/>
        </xdr:nvSpPr>
        <xdr:spPr>
          <a:xfrm>
            <a:off x="3776363" y="14769353"/>
            <a:ext cx="14599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142874</xdr:colOff>
      <xdr:row>286</xdr:row>
      <xdr:rowOff>261938</xdr:rowOff>
    </xdr:from>
    <xdr:to>
      <xdr:col>19</xdr:col>
      <xdr:colOff>5290</xdr:colOff>
      <xdr:row>286</xdr:row>
      <xdr:rowOff>743857</xdr:rowOff>
    </xdr:to>
    <xdr:sp macro="" textlink="">
      <xdr:nvSpPr>
        <xdr:cNvPr id="24" name="テキスト ボックス 23"/>
        <xdr:cNvSpPr txBox="1"/>
      </xdr:nvSpPr>
      <xdr:spPr>
        <a:xfrm>
          <a:off x="2138588" y="42516652"/>
          <a:ext cx="1313845" cy="481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原爆ホームの運営</a:t>
          </a:r>
          <a:endParaRPr kumimoji="1" lang="en-US" altLang="ja-JP" sz="1100"/>
        </a:p>
        <a:p>
          <a:pPr>
            <a:lnSpc>
              <a:spcPts val="1300"/>
            </a:lnSpc>
          </a:pPr>
          <a:r>
            <a:rPr kumimoji="1" lang="ja-JP" altLang="en-US" sz="1100"/>
            <a:t>各種事業の実施</a:t>
          </a:r>
        </a:p>
      </xdr:txBody>
    </xdr:sp>
    <xdr:clientData/>
  </xdr:twoCellAnchor>
  <xdr:twoCellAnchor>
    <xdr:from>
      <xdr:col>24</xdr:col>
      <xdr:colOff>58208</xdr:colOff>
      <xdr:row>270</xdr:row>
      <xdr:rowOff>342067</xdr:rowOff>
    </xdr:from>
    <xdr:to>
      <xdr:col>33</xdr:col>
      <xdr:colOff>167697</xdr:colOff>
      <xdr:row>272</xdr:row>
      <xdr:rowOff>192474</xdr:rowOff>
    </xdr:to>
    <xdr:sp macro="" textlink="">
      <xdr:nvSpPr>
        <xdr:cNvPr id="25" name="正方形/長方形 24"/>
        <xdr:cNvSpPr/>
      </xdr:nvSpPr>
      <xdr:spPr>
        <a:xfrm>
          <a:off x="4412494" y="36972496"/>
          <a:ext cx="1742346" cy="5579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235</a:t>
          </a:r>
          <a:r>
            <a:rPr kumimoji="1" lang="ja-JP" altLang="en-US" sz="1100">
              <a:solidFill>
                <a:schemeClr val="tx1"/>
              </a:solidFill>
            </a:rPr>
            <a:t>百万円</a:t>
          </a:r>
        </a:p>
      </xdr:txBody>
    </xdr:sp>
    <xdr:clientData/>
  </xdr:twoCellAnchor>
  <xdr:twoCellAnchor>
    <xdr:from>
      <xdr:col>24</xdr:col>
      <xdr:colOff>91281</xdr:colOff>
      <xdr:row>277</xdr:row>
      <xdr:rowOff>161397</xdr:rowOff>
    </xdr:from>
    <xdr:to>
      <xdr:col>34</xdr:col>
      <xdr:colOff>101325</xdr:colOff>
      <xdr:row>279</xdr:row>
      <xdr:rowOff>145143</xdr:rowOff>
    </xdr:to>
    <xdr:sp macro="" textlink="">
      <xdr:nvSpPr>
        <xdr:cNvPr id="26" name="正方形/長方形 25"/>
        <xdr:cNvSpPr/>
      </xdr:nvSpPr>
      <xdr:spPr>
        <a:xfrm>
          <a:off x="4445567" y="38914540"/>
          <a:ext cx="1824329" cy="6913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Ｂ．都道府県、広島市、長崎市（</a:t>
          </a:r>
          <a:r>
            <a:rPr kumimoji="1" lang="en-US" altLang="ja-JP" sz="1100">
              <a:solidFill>
                <a:schemeClr val="tx1"/>
              </a:solidFill>
            </a:rPr>
            <a:t>48</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235</a:t>
          </a:r>
          <a:r>
            <a:rPr kumimoji="1" lang="ja-JP" altLang="en-US" sz="1100">
              <a:solidFill>
                <a:schemeClr val="tx1"/>
              </a:solidFill>
            </a:rPr>
            <a:t>百万円</a:t>
          </a:r>
        </a:p>
      </xdr:txBody>
    </xdr:sp>
    <xdr:clientData/>
  </xdr:twoCellAnchor>
  <xdr:twoCellAnchor>
    <xdr:from>
      <xdr:col>25</xdr:col>
      <xdr:colOff>174626</xdr:colOff>
      <xdr:row>276</xdr:row>
      <xdr:rowOff>190501</xdr:rowOff>
    </xdr:from>
    <xdr:to>
      <xdr:col>33</xdr:col>
      <xdr:colOff>31457</xdr:colOff>
      <xdr:row>277</xdr:row>
      <xdr:rowOff>152195</xdr:rowOff>
    </xdr:to>
    <xdr:sp macro="" textlink="">
      <xdr:nvSpPr>
        <xdr:cNvPr id="27" name="テキスト ボックス 26"/>
        <xdr:cNvSpPr txBox="1"/>
      </xdr:nvSpPr>
      <xdr:spPr>
        <a:xfrm>
          <a:off x="4778376" y="48768001"/>
          <a:ext cx="1330031" cy="317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181505</xdr:colOff>
      <xdr:row>272</xdr:row>
      <xdr:rowOff>280463</xdr:rowOff>
    </xdr:from>
    <xdr:to>
      <xdr:col>34</xdr:col>
      <xdr:colOff>1059</xdr:colOff>
      <xdr:row>274</xdr:row>
      <xdr:rowOff>264588</xdr:rowOff>
    </xdr:to>
    <xdr:grpSp>
      <xdr:nvGrpSpPr>
        <xdr:cNvPr id="28" name="グループ化 23"/>
        <xdr:cNvGrpSpPr>
          <a:grpSpLocks/>
        </xdr:cNvGrpSpPr>
      </xdr:nvGrpSpPr>
      <xdr:grpSpPr bwMode="auto">
        <a:xfrm>
          <a:off x="4820740" y="38302022"/>
          <a:ext cx="2038319" cy="678890"/>
          <a:chOff x="3776363" y="14769353"/>
          <a:chExt cx="2179668" cy="728210"/>
        </a:xfrm>
      </xdr:grpSpPr>
      <xdr:sp macro="" textlink="">
        <xdr:nvSpPr>
          <xdr:cNvPr id="29" name="右大かっこ 28"/>
          <xdr:cNvSpPr/>
        </xdr:nvSpPr>
        <xdr:spPr>
          <a:xfrm>
            <a:off x="5739207" y="14769353"/>
            <a:ext cx="216824" cy="72821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左大かっこ 29"/>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6615</xdr:colOff>
      <xdr:row>273</xdr:row>
      <xdr:rowOff>33074</xdr:rowOff>
    </xdr:from>
    <xdr:to>
      <xdr:col>33</xdr:col>
      <xdr:colOff>20433</xdr:colOff>
      <xdr:row>274</xdr:row>
      <xdr:rowOff>156805</xdr:rowOff>
    </xdr:to>
    <xdr:sp macro="" textlink="">
      <xdr:nvSpPr>
        <xdr:cNvPr id="31" name="テキスト ボックス 30"/>
        <xdr:cNvSpPr txBox="1"/>
      </xdr:nvSpPr>
      <xdr:spPr>
        <a:xfrm>
          <a:off x="4610365" y="47550124"/>
          <a:ext cx="1487018" cy="479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23</xdr:col>
      <xdr:colOff>177272</xdr:colOff>
      <xdr:row>279</xdr:row>
      <xdr:rowOff>283105</xdr:rowOff>
    </xdr:from>
    <xdr:to>
      <xdr:col>35</xdr:col>
      <xdr:colOff>66147</xdr:colOff>
      <xdr:row>282</xdr:row>
      <xdr:rowOff>80818</xdr:rowOff>
    </xdr:to>
    <xdr:sp macro="" textlink="">
      <xdr:nvSpPr>
        <xdr:cNvPr id="32" name="テキスト ボックス 31"/>
        <xdr:cNvSpPr txBox="1"/>
      </xdr:nvSpPr>
      <xdr:spPr>
        <a:xfrm>
          <a:off x="4425999" y="39930196"/>
          <a:ext cx="2105603" cy="859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原爆被爆者のうち低所得のものに対する訪問介護利用助成事業等の実施</a:t>
          </a:r>
          <a:endParaRPr kumimoji="1" lang="en-US" altLang="ja-JP" sz="1100"/>
        </a:p>
        <a:p>
          <a:pPr>
            <a:lnSpc>
              <a:spcPts val="1100"/>
            </a:lnSpc>
          </a:pPr>
          <a:r>
            <a:rPr kumimoji="1" lang="ja-JP" altLang="en-US" sz="1100"/>
            <a:t>（法律補助、予算補助）</a:t>
          </a:r>
        </a:p>
      </xdr:txBody>
    </xdr:sp>
    <xdr:clientData/>
  </xdr:twoCellAnchor>
  <xdr:twoCellAnchor>
    <xdr:from>
      <xdr:col>23</xdr:col>
      <xdr:colOff>113772</xdr:colOff>
      <xdr:row>279</xdr:row>
      <xdr:rowOff>283105</xdr:rowOff>
    </xdr:from>
    <xdr:to>
      <xdr:col>35</xdr:col>
      <xdr:colOff>34397</xdr:colOff>
      <xdr:row>282</xdr:row>
      <xdr:rowOff>195793</xdr:rowOff>
    </xdr:to>
    <xdr:grpSp>
      <xdr:nvGrpSpPr>
        <xdr:cNvPr id="33" name="グループ化 23"/>
        <xdr:cNvGrpSpPr>
          <a:grpSpLocks/>
        </xdr:cNvGrpSpPr>
      </xdr:nvGrpSpPr>
      <xdr:grpSpPr bwMode="auto">
        <a:xfrm>
          <a:off x="4753007" y="40736340"/>
          <a:ext cx="2341096" cy="954835"/>
          <a:chOff x="3776363" y="14769353"/>
          <a:chExt cx="2073106" cy="717176"/>
        </a:xfrm>
      </xdr:grpSpPr>
      <xdr:sp macro="" textlink="">
        <xdr:nvSpPr>
          <xdr:cNvPr id="34" name="右大かっこ 33"/>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左大かっこ 34"/>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128700</xdr:colOff>
      <xdr:row>270</xdr:row>
      <xdr:rowOff>51027</xdr:rowOff>
    </xdr:from>
    <xdr:to>
      <xdr:col>36</xdr:col>
      <xdr:colOff>92982</xdr:colOff>
      <xdr:row>270</xdr:row>
      <xdr:rowOff>321468</xdr:rowOff>
    </xdr:to>
    <xdr:sp macro="" textlink="">
      <xdr:nvSpPr>
        <xdr:cNvPr id="36" name="テキスト ボックス 35"/>
        <xdr:cNvSpPr txBox="1"/>
      </xdr:nvSpPr>
      <xdr:spPr>
        <a:xfrm>
          <a:off x="4120129" y="36681456"/>
          <a:ext cx="2504282" cy="270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②訪問介護利用被爆者助成事業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0</xdr:colOff>
      <xdr:row>274</xdr:row>
      <xdr:rowOff>142875</xdr:rowOff>
    </xdr:from>
    <xdr:to>
      <xdr:col>29</xdr:col>
      <xdr:colOff>6033</xdr:colOff>
      <xdr:row>276</xdr:row>
      <xdr:rowOff>170911</xdr:rowOff>
    </xdr:to>
    <xdr:cxnSp macro="">
      <xdr:nvCxnSpPr>
        <xdr:cNvPr id="37" name="直線矢印コネクタ 36"/>
        <xdr:cNvCxnSpPr/>
      </xdr:nvCxnSpPr>
      <xdr:spPr bwMode="auto">
        <a:xfrm>
          <a:off x="5340350" y="48015525"/>
          <a:ext cx="6033" cy="7328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139475</xdr:colOff>
      <xdr:row>271</xdr:row>
      <xdr:rowOff>4156</xdr:rowOff>
    </xdr:from>
    <xdr:to>
      <xdr:col>48</xdr:col>
      <xdr:colOff>46558</xdr:colOff>
      <xdr:row>272</xdr:row>
      <xdr:rowOff>208348</xdr:rowOff>
    </xdr:to>
    <xdr:sp macro="" textlink="">
      <xdr:nvSpPr>
        <xdr:cNvPr id="38" name="正方形/長方形 37"/>
        <xdr:cNvSpPr/>
      </xdr:nvSpPr>
      <xdr:spPr>
        <a:xfrm>
          <a:off x="7033761" y="36988370"/>
          <a:ext cx="1721368" cy="5579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67</a:t>
          </a:r>
          <a:r>
            <a:rPr kumimoji="1" lang="ja-JP" altLang="en-US" sz="1100">
              <a:solidFill>
                <a:schemeClr val="tx1"/>
              </a:solidFill>
            </a:rPr>
            <a:t>百万円</a:t>
          </a:r>
        </a:p>
      </xdr:txBody>
    </xdr:sp>
    <xdr:clientData/>
  </xdr:twoCellAnchor>
  <xdr:twoCellAnchor>
    <xdr:from>
      <xdr:col>38</xdr:col>
      <xdr:colOff>79373</xdr:colOff>
      <xdr:row>272</xdr:row>
      <xdr:rowOff>310888</xdr:rowOff>
    </xdr:from>
    <xdr:to>
      <xdr:col>48</xdr:col>
      <xdr:colOff>76729</xdr:colOff>
      <xdr:row>274</xdr:row>
      <xdr:rowOff>295005</xdr:rowOff>
    </xdr:to>
    <xdr:grpSp>
      <xdr:nvGrpSpPr>
        <xdr:cNvPr id="39" name="グループ化 23"/>
        <xdr:cNvGrpSpPr>
          <a:grpSpLocks/>
        </xdr:cNvGrpSpPr>
      </xdr:nvGrpSpPr>
      <xdr:grpSpPr bwMode="auto">
        <a:xfrm>
          <a:off x="7744197" y="38332447"/>
          <a:ext cx="2014414" cy="678882"/>
          <a:chOff x="3764950" y="14813494"/>
          <a:chExt cx="2179671" cy="728202"/>
        </a:xfrm>
      </xdr:grpSpPr>
      <xdr:sp macro="" textlink="">
        <xdr:nvSpPr>
          <xdr:cNvPr id="40" name="右大かっこ 39"/>
          <xdr:cNvSpPr/>
        </xdr:nvSpPr>
        <xdr:spPr>
          <a:xfrm>
            <a:off x="5739207" y="14813494"/>
            <a:ext cx="205414" cy="6840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1" name="左大かっこ 40"/>
          <xdr:cNvSpPr/>
        </xdr:nvSpPr>
        <xdr:spPr>
          <a:xfrm>
            <a:off x="3764950" y="14824520"/>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46303</xdr:colOff>
      <xdr:row>272</xdr:row>
      <xdr:rowOff>342637</xdr:rowOff>
    </xdr:from>
    <xdr:to>
      <xdr:col>47</xdr:col>
      <xdr:colOff>60121</xdr:colOff>
      <xdr:row>274</xdr:row>
      <xdr:rowOff>109181</xdr:rowOff>
    </xdr:to>
    <xdr:sp macro="" textlink="">
      <xdr:nvSpPr>
        <xdr:cNvPr id="42" name="テキスト ボックス 41"/>
        <xdr:cNvSpPr txBox="1"/>
      </xdr:nvSpPr>
      <xdr:spPr>
        <a:xfrm>
          <a:off x="7228153" y="47510437"/>
          <a:ext cx="1487018" cy="471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43</xdr:col>
      <xdr:colOff>30429</xdr:colOff>
      <xdr:row>274</xdr:row>
      <xdr:rowOff>189179</xdr:rowOff>
    </xdr:from>
    <xdr:to>
      <xdr:col>43</xdr:col>
      <xdr:colOff>36462</xdr:colOff>
      <xdr:row>276</xdr:row>
      <xdr:rowOff>217215</xdr:rowOff>
    </xdr:to>
    <xdr:cxnSp macro="">
      <xdr:nvCxnSpPr>
        <xdr:cNvPr id="43" name="直線矢印コネクタ 42"/>
        <xdr:cNvCxnSpPr/>
      </xdr:nvCxnSpPr>
      <xdr:spPr bwMode="auto">
        <a:xfrm>
          <a:off x="7948879" y="48061829"/>
          <a:ext cx="6033" cy="7328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162720</xdr:colOff>
      <xdr:row>276</xdr:row>
      <xdr:rowOff>162721</xdr:rowOff>
    </xdr:from>
    <xdr:to>
      <xdr:col>47</xdr:col>
      <xdr:colOff>19551</xdr:colOff>
      <xdr:row>277</xdr:row>
      <xdr:rowOff>124415</xdr:rowOff>
    </xdr:to>
    <xdr:sp macro="" textlink="">
      <xdr:nvSpPr>
        <xdr:cNvPr id="44" name="テキスト ボックス 43"/>
        <xdr:cNvSpPr txBox="1"/>
      </xdr:nvSpPr>
      <xdr:spPr>
        <a:xfrm>
          <a:off x="7344570" y="48740221"/>
          <a:ext cx="1330031" cy="317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111125</xdr:colOff>
      <xdr:row>277</xdr:row>
      <xdr:rowOff>80700</xdr:rowOff>
    </xdr:from>
    <xdr:to>
      <xdr:col>48</xdr:col>
      <xdr:colOff>121170</xdr:colOff>
      <xdr:row>279</xdr:row>
      <xdr:rowOff>163625</xdr:rowOff>
    </xdr:to>
    <xdr:sp macro="" textlink="">
      <xdr:nvSpPr>
        <xdr:cNvPr id="45" name="正方形/長方形 44"/>
        <xdr:cNvSpPr/>
      </xdr:nvSpPr>
      <xdr:spPr>
        <a:xfrm>
          <a:off x="7108825" y="49013800"/>
          <a:ext cx="1851545" cy="7941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Ｃ．都道府県、広島市、長崎市（</a:t>
          </a:r>
          <a:r>
            <a:rPr kumimoji="1" lang="en-US" altLang="ja-JP" sz="1100">
              <a:solidFill>
                <a:schemeClr val="tx1"/>
              </a:solidFill>
            </a:rPr>
            <a:t>28</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67</a:t>
          </a:r>
          <a:r>
            <a:rPr kumimoji="1" lang="ja-JP" altLang="en-US" sz="1100">
              <a:solidFill>
                <a:schemeClr val="tx1"/>
              </a:solidFill>
            </a:rPr>
            <a:t>百万円</a:t>
          </a:r>
        </a:p>
      </xdr:txBody>
    </xdr:sp>
    <xdr:clientData/>
  </xdr:twoCellAnchor>
  <xdr:twoCellAnchor>
    <xdr:from>
      <xdr:col>38</xdr:col>
      <xdr:colOff>5291</xdr:colOff>
      <xdr:row>279</xdr:row>
      <xdr:rowOff>337346</xdr:rowOff>
    </xdr:from>
    <xdr:to>
      <xdr:col>48</xdr:col>
      <xdr:colOff>168481</xdr:colOff>
      <xdr:row>282</xdr:row>
      <xdr:rowOff>271199</xdr:rowOff>
    </xdr:to>
    <xdr:sp macro="" textlink="">
      <xdr:nvSpPr>
        <xdr:cNvPr id="46" name="テキスト ボックス 45"/>
        <xdr:cNvSpPr txBox="1"/>
      </xdr:nvSpPr>
      <xdr:spPr>
        <a:xfrm>
          <a:off x="7002991" y="49981646"/>
          <a:ext cx="2004690" cy="994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原爆被爆者に対する相談事業の実施</a:t>
          </a:r>
          <a:endParaRPr kumimoji="1" lang="en-US" altLang="ja-JP" sz="1100"/>
        </a:p>
        <a:p>
          <a:r>
            <a:rPr kumimoji="1" lang="ja-JP" altLang="en-US" sz="1100"/>
            <a:t>（法律補助）</a:t>
          </a:r>
          <a:endParaRPr kumimoji="1" lang="en-US" altLang="ja-JP" sz="1100"/>
        </a:p>
        <a:p>
          <a:endParaRPr kumimoji="1" lang="ja-JP" altLang="en-US" sz="1100"/>
        </a:p>
      </xdr:txBody>
    </xdr:sp>
    <xdr:clientData/>
  </xdr:twoCellAnchor>
  <xdr:twoCellAnchor>
    <xdr:from>
      <xdr:col>38</xdr:col>
      <xdr:colOff>47624</xdr:colOff>
      <xdr:row>279</xdr:row>
      <xdr:rowOff>261937</xdr:rowOff>
    </xdr:from>
    <xdr:to>
      <xdr:col>48</xdr:col>
      <xdr:colOff>142875</xdr:colOff>
      <xdr:row>282</xdr:row>
      <xdr:rowOff>178596</xdr:rowOff>
    </xdr:to>
    <xdr:grpSp>
      <xdr:nvGrpSpPr>
        <xdr:cNvPr id="47" name="グループ化 23"/>
        <xdr:cNvGrpSpPr>
          <a:grpSpLocks/>
        </xdr:cNvGrpSpPr>
      </xdr:nvGrpSpPr>
      <xdr:grpSpPr bwMode="auto">
        <a:xfrm>
          <a:off x="7712448" y="40715172"/>
          <a:ext cx="2112309" cy="958806"/>
          <a:chOff x="3776363" y="14769353"/>
          <a:chExt cx="2073106" cy="717176"/>
        </a:xfrm>
      </xdr:grpSpPr>
      <xdr:sp macro="" textlink="">
        <xdr:nvSpPr>
          <xdr:cNvPr id="48" name="右大かっこ 47"/>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左大かっこ 48"/>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37</xdr:col>
      <xdr:colOff>83342</xdr:colOff>
      <xdr:row>270</xdr:row>
      <xdr:rowOff>42334</xdr:rowOff>
    </xdr:from>
    <xdr:to>
      <xdr:col>49</xdr:col>
      <xdr:colOff>57830</xdr:colOff>
      <xdr:row>270</xdr:row>
      <xdr:rowOff>341878</xdr:rowOff>
    </xdr:to>
    <xdr:sp macro="" textlink="">
      <xdr:nvSpPr>
        <xdr:cNvPr id="50" name="テキスト ボックス 49"/>
        <xdr:cNvSpPr txBox="1"/>
      </xdr:nvSpPr>
      <xdr:spPr>
        <a:xfrm>
          <a:off x="6796199" y="36672763"/>
          <a:ext cx="2151631" cy="299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【③</a:t>
          </a:r>
          <a:r>
            <a:rPr kumimoji="1" lang="ja-JP" altLang="en-US" sz="1100">
              <a:solidFill>
                <a:schemeClr val="dk1"/>
              </a:solidFill>
              <a:effectLst/>
              <a:latin typeface="+mn-lt"/>
              <a:ea typeface="+mn-ea"/>
              <a:cs typeface="+mn-cs"/>
            </a:rPr>
            <a:t>原爆被爆者相談事業</a:t>
          </a:r>
          <a:r>
            <a:rPr kumimoji="1" lang="en-US" altLang="ja-JP" sz="1100">
              <a:solidFill>
                <a:schemeClr val="dk1"/>
              </a:solidFill>
              <a:effectLst/>
              <a:latin typeface="+mn-lt"/>
              <a:ea typeface="+mn-ea"/>
              <a:cs typeface="+mn-cs"/>
            </a:rPr>
            <a:t>】</a:t>
          </a:r>
        </a:p>
      </xdr:txBody>
    </xdr:sp>
    <xdr:clientData/>
  </xdr:twoCellAnchor>
  <xdr:twoCellAnchor>
    <xdr:from>
      <xdr:col>9</xdr:col>
      <xdr:colOff>189178</xdr:colOff>
      <xdr:row>288</xdr:row>
      <xdr:rowOff>175949</xdr:rowOff>
    </xdr:from>
    <xdr:to>
      <xdr:col>19</xdr:col>
      <xdr:colOff>96260</xdr:colOff>
      <xdr:row>290</xdr:row>
      <xdr:rowOff>145418</xdr:rowOff>
    </xdr:to>
    <xdr:sp macro="" textlink="">
      <xdr:nvSpPr>
        <xdr:cNvPr id="51" name="正方形/長方形 50"/>
        <xdr:cNvSpPr/>
      </xdr:nvSpPr>
      <xdr:spPr>
        <a:xfrm>
          <a:off x="1840178" y="53947749"/>
          <a:ext cx="1754932" cy="5663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20</a:t>
          </a:r>
          <a:r>
            <a:rPr kumimoji="1" lang="ja-JP" altLang="en-US" sz="1100">
              <a:solidFill>
                <a:schemeClr val="tx1"/>
              </a:solidFill>
            </a:rPr>
            <a:t>百万円</a:t>
          </a:r>
        </a:p>
      </xdr:txBody>
    </xdr:sp>
    <xdr:clientData/>
  </xdr:twoCellAnchor>
  <xdr:twoCellAnchor>
    <xdr:from>
      <xdr:col>10</xdr:col>
      <xdr:colOff>156104</xdr:colOff>
      <xdr:row>290</xdr:row>
      <xdr:rowOff>236802</xdr:rowOff>
    </xdr:from>
    <xdr:to>
      <xdr:col>18</xdr:col>
      <xdr:colOff>169922</xdr:colOff>
      <xdr:row>291</xdr:row>
      <xdr:rowOff>265284</xdr:rowOff>
    </xdr:to>
    <xdr:sp macro="" textlink="">
      <xdr:nvSpPr>
        <xdr:cNvPr id="52" name="テキスト ボックス 51"/>
        <xdr:cNvSpPr txBox="1"/>
      </xdr:nvSpPr>
      <xdr:spPr>
        <a:xfrm>
          <a:off x="1997604" y="54605502"/>
          <a:ext cx="1487018" cy="472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9</xdr:col>
      <xdr:colOff>178593</xdr:colOff>
      <xdr:row>290</xdr:row>
      <xdr:rowOff>162719</xdr:rowOff>
    </xdr:from>
    <xdr:to>
      <xdr:col>19</xdr:col>
      <xdr:colOff>101864</xdr:colOff>
      <xdr:row>292</xdr:row>
      <xdr:rowOff>17198</xdr:rowOff>
    </xdr:to>
    <xdr:grpSp>
      <xdr:nvGrpSpPr>
        <xdr:cNvPr id="53" name="グループ化 23"/>
        <xdr:cNvGrpSpPr>
          <a:grpSpLocks/>
        </xdr:cNvGrpSpPr>
      </xdr:nvGrpSpPr>
      <xdr:grpSpPr bwMode="auto">
        <a:xfrm>
          <a:off x="1993946" y="45098307"/>
          <a:ext cx="1940330" cy="683715"/>
          <a:chOff x="3776363" y="14769353"/>
          <a:chExt cx="2179668" cy="717176"/>
        </a:xfrm>
      </xdr:grpSpPr>
      <xdr:sp macro="" textlink="">
        <xdr:nvSpPr>
          <xdr:cNvPr id="54" name="右大かっこ 53"/>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左大かっこ 54"/>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9</xdr:col>
      <xdr:colOff>136259</xdr:colOff>
      <xdr:row>294</xdr:row>
      <xdr:rowOff>170658</xdr:rowOff>
    </xdr:from>
    <xdr:to>
      <xdr:col>19</xdr:col>
      <xdr:colOff>146303</xdr:colOff>
      <xdr:row>296</xdr:row>
      <xdr:rowOff>254001</xdr:rowOff>
    </xdr:to>
    <xdr:sp macro="" textlink="">
      <xdr:nvSpPr>
        <xdr:cNvPr id="56" name="正方形/長方形 55"/>
        <xdr:cNvSpPr/>
      </xdr:nvSpPr>
      <xdr:spPr>
        <a:xfrm>
          <a:off x="1769116" y="45609444"/>
          <a:ext cx="1824330" cy="700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Ｄ．広島市、長崎市（</a:t>
          </a:r>
          <a:r>
            <a:rPr kumimoji="1" lang="en-US" altLang="ja-JP" sz="1100">
              <a:solidFill>
                <a:schemeClr val="tx1"/>
              </a:solidFill>
            </a:rPr>
            <a:t>2</a:t>
          </a:r>
          <a:r>
            <a:rPr kumimoji="1" lang="ja-JP" altLang="en-US" sz="1100">
              <a:solidFill>
                <a:schemeClr val="tx1"/>
              </a:solidFill>
            </a:rPr>
            <a:t>）</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chemeClr val="tx1"/>
              </a:solidFill>
            </a:rPr>
            <a:t>20</a:t>
          </a:r>
          <a:r>
            <a:rPr kumimoji="1" lang="ja-JP" altLang="en-US" sz="1100">
              <a:solidFill>
                <a:schemeClr val="tx1"/>
              </a:solidFill>
            </a:rPr>
            <a:t>百万円</a:t>
          </a:r>
        </a:p>
      </xdr:txBody>
    </xdr:sp>
    <xdr:clientData/>
  </xdr:twoCellAnchor>
  <xdr:twoCellAnchor>
    <xdr:from>
      <xdr:col>14</xdr:col>
      <xdr:colOff>119062</xdr:colOff>
      <xdr:row>291</xdr:row>
      <xdr:rowOff>355865</xdr:rowOff>
    </xdr:from>
    <xdr:to>
      <xdr:col>14</xdr:col>
      <xdr:colOff>123612</xdr:colOff>
      <xdr:row>293</xdr:row>
      <xdr:rowOff>217213</xdr:rowOff>
    </xdr:to>
    <xdr:cxnSp macro="">
      <xdr:nvCxnSpPr>
        <xdr:cNvPr id="57" name="直線矢印コネクタ 56"/>
        <xdr:cNvCxnSpPr/>
      </xdr:nvCxnSpPr>
      <xdr:spPr bwMode="auto">
        <a:xfrm flipH="1">
          <a:off x="2697162" y="55169065"/>
          <a:ext cx="4550" cy="5534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38364</xdr:colOff>
      <xdr:row>293</xdr:row>
      <xdr:rowOff>247386</xdr:rowOff>
    </xdr:from>
    <xdr:to>
      <xdr:col>18</xdr:col>
      <xdr:colOff>97601</xdr:colOff>
      <xdr:row>294</xdr:row>
      <xdr:rowOff>256705</xdr:rowOff>
    </xdr:to>
    <xdr:sp macro="" textlink="">
      <xdr:nvSpPr>
        <xdr:cNvPr id="58" name="テキスト ボックス 57"/>
        <xdr:cNvSpPr txBox="1"/>
      </xdr:nvSpPr>
      <xdr:spPr>
        <a:xfrm>
          <a:off x="2064014" y="55752736"/>
          <a:ext cx="1348287" cy="320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24190</xdr:colOff>
      <xdr:row>297</xdr:row>
      <xdr:rowOff>81076</xdr:rowOff>
    </xdr:from>
    <xdr:to>
      <xdr:col>21</xdr:col>
      <xdr:colOff>38331</xdr:colOff>
      <xdr:row>299</xdr:row>
      <xdr:rowOff>226785</xdr:rowOff>
    </xdr:to>
    <xdr:sp macro="" textlink="">
      <xdr:nvSpPr>
        <xdr:cNvPr id="59" name="テキスト ボックス 58"/>
        <xdr:cNvSpPr txBox="1"/>
      </xdr:nvSpPr>
      <xdr:spPr>
        <a:xfrm>
          <a:off x="1657047" y="46445147"/>
          <a:ext cx="2191284" cy="762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広島市、長崎市において毎年開催される平和祈念式典の実施</a:t>
          </a:r>
          <a:endParaRPr kumimoji="1" lang="en-US" altLang="ja-JP" sz="1100"/>
        </a:p>
        <a:p>
          <a:r>
            <a:rPr kumimoji="1" lang="ja-JP" altLang="en-US" sz="1100"/>
            <a:t>（予算補助）</a:t>
          </a:r>
          <a:endParaRPr kumimoji="1" lang="en-US" altLang="ja-JP" sz="1100"/>
        </a:p>
      </xdr:txBody>
    </xdr:sp>
    <xdr:clientData/>
  </xdr:twoCellAnchor>
  <xdr:twoCellAnchor>
    <xdr:from>
      <xdr:col>9</xdr:col>
      <xdr:colOff>26647</xdr:colOff>
      <xdr:row>287</xdr:row>
      <xdr:rowOff>122352</xdr:rowOff>
    </xdr:from>
    <xdr:to>
      <xdr:col>22</xdr:col>
      <xdr:colOff>145142</xdr:colOff>
      <xdr:row>288</xdr:row>
      <xdr:rowOff>72573</xdr:rowOff>
    </xdr:to>
    <xdr:sp macro="" textlink="">
      <xdr:nvSpPr>
        <xdr:cNvPr id="60" name="テキスト ボックス 59"/>
        <xdr:cNvSpPr txBox="1"/>
      </xdr:nvSpPr>
      <xdr:spPr>
        <a:xfrm>
          <a:off x="1659504" y="43193495"/>
          <a:ext cx="2477067" cy="276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④原爆死没者慰霊式典開催事業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25</xdr:col>
      <xdr:colOff>188</xdr:colOff>
      <xdr:row>288</xdr:row>
      <xdr:rowOff>114528</xdr:rowOff>
    </xdr:from>
    <xdr:to>
      <xdr:col>34</xdr:col>
      <xdr:colOff>109677</xdr:colOff>
      <xdr:row>290</xdr:row>
      <xdr:rowOff>82297</xdr:rowOff>
    </xdr:to>
    <xdr:sp macro="" textlink="">
      <xdr:nvSpPr>
        <xdr:cNvPr id="61" name="正方形/長方形 60"/>
        <xdr:cNvSpPr/>
      </xdr:nvSpPr>
      <xdr:spPr>
        <a:xfrm>
          <a:off x="4603938" y="53886328"/>
          <a:ext cx="1766839" cy="5646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98</a:t>
          </a:r>
          <a:r>
            <a:rPr kumimoji="1" lang="ja-JP" altLang="en-US" sz="1100">
              <a:solidFill>
                <a:schemeClr val="tx1"/>
              </a:solidFill>
            </a:rPr>
            <a:t>百万円</a:t>
          </a:r>
        </a:p>
      </xdr:txBody>
    </xdr:sp>
    <xdr:clientData/>
  </xdr:twoCellAnchor>
  <xdr:twoCellAnchor>
    <xdr:from>
      <xdr:col>25</xdr:col>
      <xdr:colOff>158938</xdr:colOff>
      <xdr:row>290</xdr:row>
      <xdr:rowOff>244742</xdr:rowOff>
    </xdr:from>
    <xdr:to>
      <xdr:col>33</xdr:col>
      <xdr:colOff>174457</xdr:colOff>
      <xdr:row>291</xdr:row>
      <xdr:rowOff>276625</xdr:rowOff>
    </xdr:to>
    <xdr:sp macro="" textlink="">
      <xdr:nvSpPr>
        <xdr:cNvPr id="62" name="テキスト ボックス 61"/>
        <xdr:cNvSpPr txBox="1"/>
      </xdr:nvSpPr>
      <xdr:spPr>
        <a:xfrm>
          <a:off x="4762688" y="54613442"/>
          <a:ext cx="1488719" cy="476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24</xdr:col>
      <xdr:colOff>166499</xdr:colOff>
      <xdr:row>290</xdr:row>
      <xdr:rowOff>126813</xdr:rowOff>
    </xdr:from>
    <xdr:to>
      <xdr:col>34</xdr:col>
      <xdr:colOff>109234</xdr:colOff>
      <xdr:row>291</xdr:row>
      <xdr:rowOff>369094</xdr:rowOff>
    </xdr:to>
    <xdr:grpSp>
      <xdr:nvGrpSpPr>
        <xdr:cNvPr id="63" name="グループ化 23"/>
        <xdr:cNvGrpSpPr>
          <a:grpSpLocks/>
        </xdr:cNvGrpSpPr>
      </xdr:nvGrpSpPr>
      <xdr:grpSpPr bwMode="auto">
        <a:xfrm>
          <a:off x="5007440" y="45062401"/>
          <a:ext cx="1959794" cy="690517"/>
          <a:chOff x="3776363" y="14769353"/>
          <a:chExt cx="2179668" cy="717176"/>
        </a:xfrm>
      </xdr:grpSpPr>
      <xdr:sp macro="" textlink="">
        <xdr:nvSpPr>
          <xdr:cNvPr id="64" name="右大かっこ 63"/>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5" name="左大かっこ 64"/>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144575</xdr:colOff>
      <xdr:row>291</xdr:row>
      <xdr:rowOff>301059</xdr:rowOff>
    </xdr:from>
    <xdr:to>
      <xdr:col>29</xdr:col>
      <xdr:colOff>149125</xdr:colOff>
      <xdr:row>293</xdr:row>
      <xdr:rowOff>165810</xdr:rowOff>
    </xdr:to>
    <xdr:cxnSp macro="">
      <xdr:nvCxnSpPr>
        <xdr:cNvPr id="66" name="直線矢印コネクタ 65"/>
        <xdr:cNvCxnSpPr/>
      </xdr:nvCxnSpPr>
      <xdr:spPr bwMode="auto">
        <a:xfrm flipH="1">
          <a:off x="5484925" y="55114259"/>
          <a:ext cx="4550" cy="5569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29102</xdr:colOff>
      <xdr:row>293</xdr:row>
      <xdr:rowOff>137017</xdr:rowOff>
    </xdr:from>
    <xdr:to>
      <xdr:col>33</xdr:col>
      <xdr:colOff>88339</xdr:colOff>
      <xdr:row>294</xdr:row>
      <xdr:rowOff>146336</xdr:rowOff>
    </xdr:to>
    <xdr:sp macro="" textlink="">
      <xdr:nvSpPr>
        <xdr:cNvPr id="67" name="テキスト ボックス 66"/>
        <xdr:cNvSpPr txBox="1"/>
      </xdr:nvSpPr>
      <xdr:spPr>
        <a:xfrm>
          <a:off x="4817002" y="55642367"/>
          <a:ext cx="1348287" cy="320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26</xdr:col>
      <xdr:colOff>63500</xdr:colOff>
      <xdr:row>294</xdr:row>
      <xdr:rowOff>149113</xdr:rowOff>
    </xdr:from>
    <xdr:to>
      <xdr:col>35</xdr:col>
      <xdr:colOff>1160</xdr:colOff>
      <xdr:row>296</xdr:row>
      <xdr:rowOff>281214</xdr:rowOff>
    </xdr:to>
    <xdr:sp macro="" textlink="">
      <xdr:nvSpPr>
        <xdr:cNvPr id="68" name="正方形/長方形 67"/>
        <xdr:cNvSpPr/>
      </xdr:nvSpPr>
      <xdr:spPr>
        <a:xfrm>
          <a:off x="4780643" y="45587899"/>
          <a:ext cx="1570517" cy="7489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Ｅ．都道府県、広島市</a:t>
          </a:r>
          <a:endParaRPr kumimoji="1" lang="en-US" altLang="ja-JP" sz="1100">
            <a:solidFill>
              <a:schemeClr val="tx1"/>
            </a:solidFill>
          </a:endParaRPr>
        </a:p>
        <a:p>
          <a:pPr algn="ctr"/>
          <a:r>
            <a:rPr kumimoji="1" lang="ja-JP" altLang="en-US" sz="1100">
              <a:solidFill>
                <a:schemeClr val="tx1"/>
              </a:solidFill>
            </a:rPr>
            <a:t>、長崎市（</a:t>
          </a:r>
          <a:r>
            <a:rPr kumimoji="1" lang="en-US" altLang="ja-JP" sz="1100">
              <a:solidFill>
                <a:schemeClr val="tx1"/>
              </a:solidFill>
            </a:rPr>
            <a:t>28</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98</a:t>
          </a:r>
          <a:r>
            <a:rPr kumimoji="1" lang="ja-JP" altLang="en-US" sz="1100">
              <a:solidFill>
                <a:schemeClr val="tx1"/>
              </a:solidFill>
            </a:rPr>
            <a:t>百万円</a:t>
          </a:r>
        </a:p>
      </xdr:txBody>
    </xdr:sp>
    <xdr:clientData/>
  </xdr:twoCellAnchor>
  <xdr:twoCellAnchor>
    <xdr:from>
      <xdr:col>24</xdr:col>
      <xdr:colOff>151192</xdr:colOff>
      <xdr:row>297</xdr:row>
      <xdr:rowOff>103378</xdr:rowOff>
    </xdr:from>
    <xdr:to>
      <xdr:col>35</xdr:col>
      <xdr:colOff>176221</xdr:colOff>
      <xdr:row>299</xdr:row>
      <xdr:rowOff>257432</xdr:rowOff>
    </xdr:to>
    <xdr:sp macro="" textlink="">
      <xdr:nvSpPr>
        <xdr:cNvPr id="69" name="テキスト ボックス 68"/>
        <xdr:cNvSpPr txBox="1"/>
      </xdr:nvSpPr>
      <xdr:spPr>
        <a:xfrm>
          <a:off x="4570792" y="56853328"/>
          <a:ext cx="2050679" cy="776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各地域、職域単位で実施される慰霊等事業への助成</a:t>
          </a:r>
          <a:endParaRPr kumimoji="1" lang="en-US" altLang="ja-JP" sz="1100"/>
        </a:p>
        <a:p>
          <a:r>
            <a:rPr kumimoji="1" lang="ja-JP" altLang="en-US" sz="1100"/>
            <a:t>（予算補助）</a:t>
          </a:r>
          <a:endParaRPr kumimoji="1" lang="en-US" altLang="ja-JP" sz="1100"/>
        </a:p>
      </xdr:txBody>
    </xdr:sp>
    <xdr:clientData/>
  </xdr:twoCellAnchor>
  <xdr:twoCellAnchor>
    <xdr:from>
      <xdr:col>24</xdr:col>
      <xdr:colOff>65014</xdr:colOff>
      <xdr:row>297</xdr:row>
      <xdr:rowOff>74654</xdr:rowOff>
    </xdr:from>
    <xdr:to>
      <xdr:col>35</xdr:col>
      <xdr:colOff>168578</xdr:colOff>
      <xdr:row>299</xdr:row>
      <xdr:rowOff>290286</xdr:rowOff>
    </xdr:to>
    <xdr:grpSp>
      <xdr:nvGrpSpPr>
        <xdr:cNvPr id="70" name="グループ化 23"/>
        <xdr:cNvGrpSpPr>
          <a:grpSpLocks/>
        </xdr:cNvGrpSpPr>
      </xdr:nvGrpSpPr>
      <xdr:grpSpPr bwMode="auto">
        <a:xfrm>
          <a:off x="4905955" y="47408301"/>
          <a:ext cx="2322329" cy="843161"/>
          <a:chOff x="3776363" y="14769353"/>
          <a:chExt cx="2073106" cy="717176"/>
        </a:xfrm>
      </xdr:grpSpPr>
      <xdr:sp macro="" textlink="">
        <xdr:nvSpPr>
          <xdr:cNvPr id="71" name="右大かっこ 70"/>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2" name="左大かっこ 71"/>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68034</xdr:colOff>
      <xdr:row>287</xdr:row>
      <xdr:rowOff>126999</xdr:rowOff>
    </xdr:from>
    <xdr:to>
      <xdr:col>37</xdr:col>
      <xdr:colOff>13606</xdr:colOff>
      <xdr:row>288</xdr:row>
      <xdr:rowOff>99785</xdr:rowOff>
    </xdr:to>
    <xdr:sp macro="" textlink="">
      <xdr:nvSpPr>
        <xdr:cNvPr id="73" name="テキスト ボックス 72"/>
        <xdr:cNvSpPr txBox="1"/>
      </xdr:nvSpPr>
      <xdr:spPr>
        <a:xfrm>
          <a:off x="4422320" y="43198142"/>
          <a:ext cx="2304143"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【⑤</a:t>
          </a:r>
          <a:r>
            <a:rPr kumimoji="1" lang="ja-JP" altLang="en-US" sz="1100">
              <a:solidFill>
                <a:schemeClr val="dk1"/>
              </a:solidFill>
              <a:effectLst/>
              <a:latin typeface="+mn-lt"/>
              <a:ea typeface="+mn-ea"/>
              <a:cs typeface="+mn-cs"/>
            </a:rPr>
            <a:t>原爆死没者慰霊等事業</a:t>
          </a:r>
          <a:r>
            <a:rPr kumimoji="1" lang="en-US" altLang="ja-JP" sz="1100">
              <a:solidFill>
                <a:schemeClr val="dk1"/>
              </a:solidFill>
              <a:effectLst/>
              <a:latin typeface="+mn-lt"/>
              <a:ea typeface="+mn-ea"/>
              <a:cs typeface="+mn-cs"/>
            </a:rPr>
            <a:t>】</a:t>
          </a:r>
        </a:p>
      </xdr:txBody>
    </xdr:sp>
    <xdr:clientData/>
  </xdr:twoCellAnchor>
  <xdr:twoCellAnchor>
    <xdr:from>
      <xdr:col>9</xdr:col>
      <xdr:colOff>0</xdr:colOff>
      <xdr:row>297</xdr:row>
      <xdr:rowOff>68037</xdr:rowOff>
    </xdr:from>
    <xdr:to>
      <xdr:col>20</xdr:col>
      <xdr:colOff>103564</xdr:colOff>
      <xdr:row>299</xdr:row>
      <xdr:rowOff>244929</xdr:rowOff>
    </xdr:to>
    <xdr:grpSp>
      <xdr:nvGrpSpPr>
        <xdr:cNvPr id="74" name="グループ化 23"/>
        <xdr:cNvGrpSpPr>
          <a:grpSpLocks/>
        </xdr:cNvGrpSpPr>
      </xdr:nvGrpSpPr>
      <xdr:grpSpPr bwMode="auto">
        <a:xfrm>
          <a:off x="1815353" y="47401684"/>
          <a:ext cx="2322329" cy="804421"/>
          <a:chOff x="3776363" y="14769353"/>
          <a:chExt cx="2073106" cy="717176"/>
        </a:xfrm>
      </xdr:grpSpPr>
      <xdr:sp macro="" textlink="">
        <xdr:nvSpPr>
          <xdr:cNvPr id="75" name="右大かっこ 74"/>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6" name="左大かっこ 75"/>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37</xdr:col>
      <xdr:colOff>145143</xdr:colOff>
      <xdr:row>287</xdr:row>
      <xdr:rowOff>136073</xdr:rowOff>
    </xdr:from>
    <xdr:to>
      <xdr:col>49</xdr:col>
      <xdr:colOff>195036</xdr:colOff>
      <xdr:row>288</xdr:row>
      <xdr:rowOff>36287</xdr:rowOff>
    </xdr:to>
    <xdr:sp macro="" textlink="">
      <xdr:nvSpPr>
        <xdr:cNvPr id="77" name="テキスト ボックス 76"/>
        <xdr:cNvSpPr txBox="1"/>
      </xdr:nvSpPr>
      <xdr:spPr>
        <a:xfrm rot="10800000" flipV="1">
          <a:off x="6858000" y="43207216"/>
          <a:ext cx="2227036" cy="226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⑥原爆被爆者動態調査等事業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38</xdr:col>
      <xdr:colOff>176894</xdr:colOff>
      <xdr:row>288</xdr:row>
      <xdr:rowOff>108857</xdr:rowOff>
    </xdr:from>
    <xdr:to>
      <xdr:col>48</xdr:col>
      <xdr:colOff>66967</xdr:colOff>
      <xdr:row>290</xdr:row>
      <xdr:rowOff>74925</xdr:rowOff>
    </xdr:to>
    <xdr:sp macro="" textlink="">
      <xdr:nvSpPr>
        <xdr:cNvPr id="78" name="正方形/長方形 77"/>
        <xdr:cNvSpPr/>
      </xdr:nvSpPr>
      <xdr:spPr>
        <a:xfrm>
          <a:off x="7174594" y="53880657"/>
          <a:ext cx="1731573" cy="5629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p>
      </xdr:txBody>
    </xdr:sp>
    <xdr:clientData/>
  </xdr:twoCellAnchor>
  <xdr:twoCellAnchor>
    <xdr:from>
      <xdr:col>39</xdr:col>
      <xdr:colOff>81642</xdr:colOff>
      <xdr:row>290</xdr:row>
      <xdr:rowOff>244928</xdr:rowOff>
    </xdr:from>
    <xdr:to>
      <xdr:col>47</xdr:col>
      <xdr:colOff>81853</xdr:colOff>
      <xdr:row>291</xdr:row>
      <xdr:rowOff>276811</xdr:rowOff>
    </xdr:to>
    <xdr:sp macro="" textlink="">
      <xdr:nvSpPr>
        <xdr:cNvPr id="79" name="テキスト ボックス 78"/>
        <xdr:cNvSpPr txBox="1"/>
      </xdr:nvSpPr>
      <xdr:spPr>
        <a:xfrm>
          <a:off x="7263492" y="54613628"/>
          <a:ext cx="1473411" cy="476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38</xdr:col>
      <xdr:colOff>163286</xdr:colOff>
      <xdr:row>290</xdr:row>
      <xdr:rowOff>176893</xdr:rowOff>
    </xdr:from>
    <xdr:to>
      <xdr:col>48</xdr:col>
      <xdr:colOff>37797</xdr:colOff>
      <xdr:row>291</xdr:row>
      <xdr:rowOff>373440</xdr:rowOff>
    </xdr:to>
    <xdr:grpSp>
      <xdr:nvGrpSpPr>
        <xdr:cNvPr id="80" name="グループ化 23"/>
        <xdr:cNvGrpSpPr>
          <a:grpSpLocks/>
        </xdr:cNvGrpSpPr>
      </xdr:nvGrpSpPr>
      <xdr:grpSpPr bwMode="auto">
        <a:xfrm>
          <a:off x="7828110" y="45112481"/>
          <a:ext cx="1891569" cy="644783"/>
          <a:chOff x="3776363" y="14769353"/>
          <a:chExt cx="2179668" cy="717176"/>
        </a:xfrm>
      </xdr:grpSpPr>
      <xdr:sp macro="" textlink="">
        <xdr:nvSpPr>
          <xdr:cNvPr id="81" name="右大かっこ 80"/>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2" name="左大かっこ 81"/>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43</xdr:col>
      <xdr:colOff>122464</xdr:colOff>
      <xdr:row>291</xdr:row>
      <xdr:rowOff>326571</xdr:rowOff>
    </xdr:from>
    <xdr:to>
      <xdr:col>43</xdr:col>
      <xdr:colOff>127014</xdr:colOff>
      <xdr:row>293</xdr:row>
      <xdr:rowOff>184518</xdr:rowOff>
    </xdr:to>
    <xdr:cxnSp macro="">
      <xdr:nvCxnSpPr>
        <xdr:cNvPr id="83" name="直線矢印コネクタ 82"/>
        <xdr:cNvCxnSpPr/>
      </xdr:nvCxnSpPr>
      <xdr:spPr bwMode="auto">
        <a:xfrm flipH="1">
          <a:off x="8040914" y="55139771"/>
          <a:ext cx="4550" cy="5500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40821</xdr:colOff>
      <xdr:row>293</xdr:row>
      <xdr:rowOff>163286</xdr:rowOff>
    </xdr:from>
    <xdr:to>
      <xdr:col>47</xdr:col>
      <xdr:colOff>88152</xdr:colOff>
      <xdr:row>294</xdr:row>
      <xdr:rowOff>169203</xdr:rowOff>
    </xdr:to>
    <xdr:sp macro="" textlink="">
      <xdr:nvSpPr>
        <xdr:cNvPr id="84" name="テキスト ボックス 83"/>
        <xdr:cNvSpPr txBox="1"/>
      </xdr:nvSpPr>
      <xdr:spPr>
        <a:xfrm>
          <a:off x="7406821" y="55668636"/>
          <a:ext cx="1336381" cy="317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-1</xdr:colOff>
      <xdr:row>294</xdr:row>
      <xdr:rowOff>149680</xdr:rowOff>
    </xdr:from>
    <xdr:to>
      <xdr:col>48</xdr:col>
      <xdr:colOff>197142</xdr:colOff>
      <xdr:row>297</xdr:row>
      <xdr:rowOff>8087</xdr:rowOff>
    </xdr:to>
    <xdr:sp macro="" textlink="">
      <xdr:nvSpPr>
        <xdr:cNvPr id="85" name="正方形/長方形 84"/>
        <xdr:cNvSpPr/>
      </xdr:nvSpPr>
      <xdr:spPr>
        <a:xfrm>
          <a:off x="7181849" y="55966180"/>
          <a:ext cx="1841793" cy="7918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Ｆ．広島県、広島市</a:t>
          </a:r>
          <a:endParaRPr kumimoji="1" lang="en-US" altLang="ja-JP" sz="1100">
            <a:solidFill>
              <a:schemeClr val="tx1"/>
            </a:solidFill>
          </a:endParaRPr>
        </a:p>
        <a:p>
          <a:pPr algn="ctr"/>
          <a:r>
            <a:rPr kumimoji="1" lang="ja-JP" altLang="en-US" sz="1100">
              <a:solidFill>
                <a:schemeClr val="tx1"/>
              </a:solidFill>
            </a:rPr>
            <a:t>、長崎市（</a:t>
          </a:r>
          <a:r>
            <a:rPr kumimoji="1" lang="en-US" altLang="ja-JP" sz="1100">
              <a:solidFill>
                <a:schemeClr val="tx1"/>
              </a:solidFill>
            </a:rPr>
            <a:t>3</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p>
      </xdr:txBody>
    </xdr:sp>
    <xdr:clientData/>
  </xdr:twoCellAnchor>
  <xdr:twoCellAnchor>
    <xdr:from>
      <xdr:col>38</xdr:col>
      <xdr:colOff>163286</xdr:colOff>
      <xdr:row>297</xdr:row>
      <xdr:rowOff>122465</xdr:rowOff>
    </xdr:from>
    <xdr:to>
      <xdr:col>49</xdr:col>
      <xdr:colOff>172357</xdr:colOff>
      <xdr:row>300</xdr:row>
      <xdr:rowOff>0</xdr:rowOff>
    </xdr:to>
    <xdr:sp macro="" textlink="">
      <xdr:nvSpPr>
        <xdr:cNvPr id="86" name="テキスト ボックス 85"/>
        <xdr:cNvSpPr txBox="1"/>
      </xdr:nvSpPr>
      <xdr:spPr>
        <a:xfrm>
          <a:off x="7160986" y="56872415"/>
          <a:ext cx="2034721" cy="810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動態調査事業及び医師研究会の実施</a:t>
          </a:r>
          <a:endParaRPr kumimoji="1" lang="en-US" altLang="ja-JP" sz="1100"/>
        </a:p>
        <a:p>
          <a:r>
            <a:rPr kumimoji="1" lang="ja-JP" altLang="en-US" sz="1100"/>
            <a:t>（予算補助）</a:t>
          </a:r>
          <a:endParaRPr kumimoji="1" lang="en-US" altLang="ja-JP" sz="1100"/>
        </a:p>
      </xdr:txBody>
    </xdr:sp>
    <xdr:clientData/>
  </xdr:twoCellAnchor>
  <xdr:twoCellAnchor>
    <xdr:from>
      <xdr:col>38</xdr:col>
      <xdr:colOff>163286</xdr:colOff>
      <xdr:row>297</xdr:row>
      <xdr:rowOff>54430</xdr:rowOff>
    </xdr:from>
    <xdr:to>
      <xdr:col>49</xdr:col>
      <xdr:colOff>108857</xdr:colOff>
      <xdr:row>299</xdr:row>
      <xdr:rowOff>299357</xdr:rowOff>
    </xdr:to>
    <xdr:grpSp>
      <xdr:nvGrpSpPr>
        <xdr:cNvPr id="87" name="グループ化 23"/>
        <xdr:cNvGrpSpPr>
          <a:grpSpLocks/>
        </xdr:cNvGrpSpPr>
      </xdr:nvGrpSpPr>
      <xdr:grpSpPr bwMode="auto">
        <a:xfrm>
          <a:off x="7828110" y="47388077"/>
          <a:ext cx="2164335" cy="872456"/>
          <a:chOff x="3776363" y="14769353"/>
          <a:chExt cx="2073106" cy="717176"/>
        </a:xfrm>
      </xdr:grpSpPr>
      <xdr:sp macro="" textlink="">
        <xdr:nvSpPr>
          <xdr:cNvPr id="88" name="右大かっこ 87"/>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9" name="左大かっこ 88"/>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279</v>
      </c>
      <c r="AJ2" s="172" t="s">
        <v>631</v>
      </c>
      <c r="AK2" s="172"/>
      <c r="AL2" s="172"/>
      <c r="AM2" s="172"/>
      <c r="AN2" s="75" t="s">
        <v>279</v>
      </c>
      <c r="AO2" s="172">
        <v>21</v>
      </c>
      <c r="AP2" s="172"/>
      <c r="AQ2" s="172"/>
      <c r="AR2" s="76" t="s">
        <v>279</v>
      </c>
      <c r="AS2" s="173">
        <v>265</v>
      </c>
      <c r="AT2" s="173"/>
      <c r="AU2" s="173"/>
      <c r="AV2" s="75" t="str">
        <f>IF(AW2="","","-")</f>
        <v/>
      </c>
      <c r="AW2" s="174"/>
      <c r="AX2" s="174"/>
    </row>
    <row r="3" spans="1:50" ht="21" customHeight="1" thickBot="1" x14ac:dyDescent="0.2">
      <c r="A3" s="175" t="s">
        <v>592</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602</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603</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604</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605</v>
      </c>
      <c r="H5" s="163"/>
      <c r="I5" s="163"/>
      <c r="J5" s="163"/>
      <c r="K5" s="163"/>
      <c r="L5" s="163"/>
      <c r="M5" s="164" t="s">
        <v>61</v>
      </c>
      <c r="N5" s="165"/>
      <c r="O5" s="165"/>
      <c r="P5" s="165"/>
      <c r="Q5" s="165"/>
      <c r="R5" s="166"/>
      <c r="S5" s="167" t="s">
        <v>606</v>
      </c>
      <c r="T5" s="163"/>
      <c r="U5" s="163"/>
      <c r="V5" s="163"/>
      <c r="W5" s="163"/>
      <c r="X5" s="168"/>
      <c r="Y5" s="169" t="s">
        <v>3</v>
      </c>
      <c r="Z5" s="170"/>
      <c r="AA5" s="170"/>
      <c r="AB5" s="170"/>
      <c r="AC5" s="170"/>
      <c r="AD5" s="171"/>
      <c r="AE5" s="194" t="s">
        <v>607</v>
      </c>
      <c r="AF5" s="194"/>
      <c r="AG5" s="194"/>
      <c r="AH5" s="194"/>
      <c r="AI5" s="194"/>
      <c r="AJ5" s="194"/>
      <c r="AK5" s="194"/>
      <c r="AL5" s="194"/>
      <c r="AM5" s="194"/>
      <c r="AN5" s="194"/>
      <c r="AO5" s="194"/>
      <c r="AP5" s="195"/>
      <c r="AQ5" s="196" t="s">
        <v>630</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249.6" customHeight="1" x14ac:dyDescent="0.15">
      <c r="A7" s="178" t="s">
        <v>20</v>
      </c>
      <c r="B7" s="179"/>
      <c r="C7" s="179"/>
      <c r="D7" s="179"/>
      <c r="E7" s="179"/>
      <c r="F7" s="180"/>
      <c r="G7" s="204" t="s">
        <v>608</v>
      </c>
      <c r="H7" s="205"/>
      <c r="I7" s="205"/>
      <c r="J7" s="205"/>
      <c r="K7" s="205"/>
      <c r="L7" s="205"/>
      <c r="M7" s="205"/>
      <c r="N7" s="205"/>
      <c r="O7" s="205"/>
      <c r="P7" s="205"/>
      <c r="Q7" s="205"/>
      <c r="R7" s="205"/>
      <c r="S7" s="205"/>
      <c r="T7" s="205"/>
      <c r="U7" s="205"/>
      <c r="V7" s="205"/>
      <c r="W7" s="205"/>
      <c r="X7" s="206"/>
      <c r="Y7" s="207" t="s">
        <v>264</v>
      </c>
      <c r="Z7" s="208"/>
      <c r="AA7" s="208"/>
      <c r="AB7" s="208"/>
      <c r="AC7" s="208"/>
      <c r="AD7" s="209"/>
      <c r="AE7" s="210" t="s">
        <v>721</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609</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80" customHeight="1" x14ac:dyDescent="0.15">
      <c r="A10" s="234" t="s">
        <v>27</v>
      </c>
      <c r="B10" s="235"/>
      <c r="C10" s="235"/>
      <c r="D10" s="235"/>
      <c r="E10" s="235"/>
      <c r="F10" s="235"/>
      <c r="G10" s="236" t="s">
        <v>610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411</v>
      </c>
      <c r="Q12" s="223"/>
      <c r="R12" s="223"/>
      <c r="S12" s="223"/>
      <c r="T12" s="223"/>
      <c r="U12" s="223"/>
      <c r="V12" s="252"/>
      <c r="W12" s="222" t="s">
        <v>563</v>
      </c>
      <c r="X12" s="223"/>
      <c r="Y12" s="223"/>
      <c r="Z12" s="223"/>
      <c r="AA12" s="223"/>
      <c r="AB12" s="223"/>
      <c r="AC12" s="252"/>
      <c r="AD12" s="222" t="s">
        <v>565</v>
      </c>
      <c r="AE12" s="223"/>
      <c r="AF12" s="223"/>
      <c r="AG12" s="223"/>
      <c r="AH12" s="223"/>
      <c r="AI12" s="223"/>
      <c r="AJ12" s="252"/>
      <c r="AK12" s="222" t="s">
        <v>583</v>
      </c>
      <c r="AL12" s="223"/>
      <c r="AM12" s="223"/>
      <c r="AN12" s="223"/>
      <c r="AO12" s="223"/>
      <c r="AP12" s="223"/>
      <c r="AQ12" s="252"/>
      <c r="AR12" s="222" t="s">
        <v>584</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5653</v>
      </c>
      <c r="Q13" s="217"/>
      <c r="R13" s="217"/>
      <c r="S13" s="217"/>
      <c r="T13" s="217"/>
      <c r="U13" s="217"/>
      <c r="V13" s="218"/>
      <c r="W13" s="216">
        <v>5839</v>
      </c>
      <c r="X13" s="217"/>
      <c r="Y13" s="217"/>
      <c r="Z13" s="217"/>
      <c r="AA13" s="217"/>
      <c r="AB13" s="217"/>
      <c r="AC13" s="218"/>
      <c r="AD13" s="216">
        <v>6001</v>
      </c>
      <c r="AE13" s="217"/>
      <c r="AF13" s="217"/>
      <c r="AG13" s="217"/>
      <c r="AH13" s="217"/>
      <c r="AI13" s="217"/>
      <c r="AJ13" s="218"/>
      <c r="AK13" s="216">
        <v>6161</v>
      </c>
      <c r="AL13" s="217"/>
      <c r="AM13" s="217"/>
      <c r="AN13" s="217"/>
      <c r="AO13" s="217"/>
      <c r="AP13" s="217"/>
      <c r="AQ13" s="218"/>
      <c r="AR13" s="228">
        <v>6158</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t="s">
        <v>611</v>
      </c>
      <c r="AE14" s="217"/>
      <c r="AF14" s="217"/>
      <c r="AG14" s="217"/>
      <c r="AH14" s="217"/>
      <c r="AI14" s="217"/>
      <c r="AJ14" s="218"/>
      <c r="AK14" s="216" t="s">
        <v>611</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611</v>
      </c>
      <c r="AL15" s="217"/>
      <c r="AM15" s="217"/>
      <c r="AN15" s="217"/>
      <c r="AO15" s="217"/>
      <c r="AP15" s="217"/>
      <c r="AQ15" s="218"/>
      <c r="AR15" s="216" t="s">
        <v>722</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611</v>
      </c>
      <c r="AE16" s="217"/>
      <c r="AF16" s="217"/>
      <c r="AG16" s="217"/>
      <c r="AH16" s="217"/>
      <c r="AI16" s="217"/>
      <c r="AJ16" s="218"/>
      <c r="AK16" s="216" t="s">
        <v>611</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611</v>
      </c>
      <c r="AE17" s="217"/>
      <c r="AF17" s="217"/>
      <c r="AG17" s="217"/>
      <c r="AH17" s="217"/>
      <c r="AI17" s="217"/>
      <c r="AJ17" s="218"/>
      <c r="AK17" s="216" t="s">
        <v>611</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5653</v>
      </c>
      <c r="Q18" s="261"/>
      <c r="R18" s="261"/>
      <c r="S18" s="261"/>
      <c r="T18" s="261"/>
      <c r="U18" s="261"/>
      <c r="V18" s="262"/>
      <c r="W18" s="260">
        <f>SUM(W13:AC17)</f>
        <v>5839</v>
      </c>
      <c r="X18" s="261"/>
      <c r="Y18" s="261"/>
      <c r="Z18" s="261"/>
      <c r="AA18" s="261"/>
      <c r="AB18" s="261"/>
      <c r="AC18" s="262"/>
      <c r="AD18" s="260">
        <f>SUM(AD13:AJ17)</f>
        <v>6001</v>
      </c>
      <c r="AE18" s="261"/>
      <c r="AF18" s="261"/>
      <c r="AG18" s="261"/>
      <c r="AH18" s="261"/>
      <c r="AI18" s="261"/>
      <c r="AJ18" s="262"/>
      <c r="AK18" s="260">
        <f>SUM(AK13:AQ17)</f>
        <v>6161</v>
      </c>
      <c r="AL18" s="261"/>
      <c r="AM18" s="261"/>
      <c r="AN18" s="261"/>
      <c r="AO18" s="261"/>
      <c r="AP18" s="261"/>
      <c r="AQ18" s="262"/>
      <c r="AR18" s="260">
        <f>SUM(AR13:AX17)</f>
        <v>6158</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5375</v>
      </c>
      <c r="Q19" s="217"/>
      <c r="R19" s="217"/>
      <c r="S19" s="217"/>
      <c r="T19" s="217"/>
      <c r="U19" s="217"/>
      <c r="V19" s="218"/>
      <c r="W19" s="216">
        <v>5387</v>
      </c>
      <c r="X19" s="217"/>
      <c r="Y19" s="217"/>
      <c r="Z19" s="217"/>
      <c r="AA19" s="217"/>
      <c r="AB19" s="217"/>
      <c r="AC19" s="218"/>
      <c r="AD19" s="216">
        <v>5578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0.95082257208561827</v>
      </c>
      <c r="Q20" s="292"/>
      <c r="R20" s="292"/>
      <c r="S20" s="292"/>
      <c r="T20" s="292"/>
      <c r="U20" s="292"/>
      <c r="V20" s="292"/>
      <c r="W20" s="292">
        <f>IF(W18=0, "-", SUM(W19)/W18)</f>
        <v>0.92258948450077072</v>
      </c>
      <c r="X20" s="292"/>
      <c r="Y20" s="292"/>
      <c r="Z20" s="292"/>
      <c r="AA20" s="292"/>
      <c r="AB20" s="292"/>
      <c r="AC20" s="292"/>
      <c r="AD20" s="292">
        <f>IF(AD18=0, "-", SUM(AD19)/AD18)</f>
        <v>0.92951174804199299</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234</v>
      </c>
      <c r="H21" s="291"/>
      <c r="I21" s="291"/>
      <c r="J21" s="291"/>
      <c r="K21" s="291"/>
      <c r="L21" s="291"/>
      <c r="M21" s="291"/>
      <c r="N21" s="291"/>
      <c r="O21" s="291"/>
      <c r="P21" s="292">
        <f>IF(P19=0, "-", SUM(P19)/SUM(P13,P14))</f>
        <v>0.95082257208561827</v>
      </c>
      <c r="Q21" s="292"/>
      <c r="R21" s="292"/>
      <c r="S21" s="292"/>
      <c r="T21" s="292"/>
      <c r="U21" s="292"/>
      <c r="V21" s="292"/>
      <c r="W21" s="292">
        <f>IF(W19=0, "-", SUM(W19)/SUM(W13,W14))</f>
        <v>0.92258948450077072</v>
      </c>
      <c r="X21" s="292"/>
      <c r="Y21" s="292"/>
      <c r="Z21" s="292"/>
      <c r="AA21" s="292"/>
      <c r="AB21" s="292"/>
      <c r="AC21" s="292"/>
      <c r="AD21" s="292">
        <f>IF(AD19=0, "-", SUM(AD19)/SUM(AD13,AD14))</f>
        <v>0.92951174804199299</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587</v>
      </c>
      <c r="B22" s="301"/>
      <c r="C22" s="301"/>
      <c r="D22" s="301"/>
      <c r="E22" s="301"/>
      <c r="F22" s="302"/>
      <c r="G22" s="306" t="s">
        <v>224</v>
      </c>
      <c r="H22" s="275"/>
      <c r="I22" s="275"/>
      <c r="J22" s="275"/>
      <c r="K22" s="275"/>
      <c r="L22" s="275"/>
      <c r="M22" s="275"/>
      <c r="N22" s="275"/>
      <c r="O22" s="307"/>
      <c r="P22" s="274" t="s">
        <v>585</v>
      </c>
      <c r="Q22" s="275"/>
      <c r="R22" s="275"/>
      <c r="S22" s="275"/>
      <c r="T22" s="275"/>
      <c r="U22" s="275"/>
      <c r="V22" s="307"/>
      <c r="W22" s="274" t="s">
        <v>586</v>
      </c>
      <c r="X22" s="275"/>
      <c r="Y22" s="275"/>
      <c r="Z22" s="275"/>
      <c r="AA22" s="275"/>
      <c r="AB22" s="275"/>
      <c r="AC22" s="307"/>
      <c r="AD22" s="274" t="s">
        <v>223</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603</v>
      </c>
      <c r="H23" s="278"/>
      <c r="I23" s="278"/>
      <c r="J23" s="278"/>
      <c r="K23" s="278"/>
      <c r="L23" s="278"/>
      <c r="M23" s="278"/>
      <c r="N23" s="278"/>
      <c r="O23" s="279"/>
      <c r="P23" s="228">
        <v>6161</v>
      </c>
      <c r="Q23" s="229"/>
      <c r="R23" s="229"/>
      <c r="S23" s="229"/>
      <c r="T23" s="229"/>
      <c r="U23" s="229"/>
      <c r="V23" s="280"/>
      <c r="W23" s="228">
        <v>6158</v>
      </c>
      <c r="X23" s="229"/>
      <c r="Y23" s="229"/>
      <c r="Z23" s="229"/>
      <c r="AA23" s="229"/>
      <c r="AB23" s="229"/>
      <c r="AC23" s="280"/>
      <c r="AD23" s="281" t="s">
        <v>723</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6161</v>
      </c>
      <c r="Q29" s="331"/>
      <c r="R29" s="331"/>
      <c r="S29" s="331"/>
      <c r="T29" s="331"/>
      <c r="U29" s="331"/>
      <c r="V29" s="332"/>
      <c r="W29" s="333">
        <f>AR13</f>
        <v>6158</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574</v>
      </c>
      <c r="B30" s="337"/>
      <c r="C30" s="337"/>
      <c r="D30" s="337"/>
      <c r="E30" s="337"/>
      <c r="F30" s="338"/>
      <c r="G30" s="339" t="s">
        <v>632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575</v>
      </c>
      <c r="B31" s="317"/>
      <c r="C31" s="317"/>
      <c r="D31" s="317"/>
      <c r="E31" s="317"/>
      <c r="F31" s="318"/>
      <c r="G31" s="350" t="s">
        <v>567</v>
      </c>
      <c r="H31" s="351"/>
      <c r="I31" s="351"/>
      <c r="J31" s="351"/>
      <c r="K31" s="351"/>
      <c r="L31" s="351"/>
      <c r="M31" s="351"/>
      <c r="N31" s="351"/>
      <c r="O31" s="351"/>
      <c r="P31" s="352" t="s">
        <v>566</v>
      </c>
      <c r="Q31" s="351"/>
      <c r="R31" s="351"/>
      <c r="S31" s="351"/>
      <c r="T31" s="351"/>
      <c r="U31" s="351"/>
      <c r="V31" s="351"/>
      <c r="W31" s="351"/>
      <c r="X31" s="353"/>
      <c r="Y31" s="354"/>
      <c r="Z31" s="355"/>
      <c r="AA31" s="356"/>
      <c r="AB31" s="401" t="s">
        <v>11</v>
      </c>
      <c r="AC31" s="401"/>
      <c r="AD31" s="401"/>
      <c r="AE31" s="402" t="s">
        <v>411</v>
      </c>
      <c r="AF31" s="403"/>
      <c r="AG31" s="403"/>
      <c r="AH31" s="404"/>
      <c r="AI31" s="402" t="s">
        <v>563</v>
      </c>
      <c r="AJ31" s="403"/>
      <c r="AK31" s="403"/>
      <c r="AL31" s="404"/>
      <c r="AM31" s="402" t="s">
        <v>379</v>
      </c>
      <c r="AN31" s="403"/>
      <c r="AO31" s="403"/>
      <c r="AP31" s="404"/>
      <c r="AQ31" s="410" t="s">
        <v>410</v>
      </c>
      <c r="AR31" s="411"/>
      <c r="AS31" s="411"/>
      <c r="AT31" s="412"/>
      <c r="AU31" s="410" t="s">
        <v>588</v>
      </c>
      <c r="AV31" s="411"/>
      <c r="AW31" s="411"/>
      <c r="AX31" s="413"/>
    </row>
    <row r="32" spans="1:50" ht="23.25" customHeight="1" x14ac:dyDescent="0.15">
      <c r="A32" s="348"/>
      <c r="B32" s="317"/>
      <c r="C32" s="317"/>
      <c r="D32" s="317"/>
      <c r="E32" s="317"/>
      <c r="F32" s="318"/>
      <c r="G32" s="357" t="s">
        <v>633</v>
      </c>
      <c r="H32" s="358"/>
      <c r="I32" s="358"/>
      <c r="J32" s="358"/>
      <c r="K32" s="358"/>
      <c r="L32" s="358"/>
      <c r="M32" s="358"/>
      <c r="N32" s="358"/>
      <c r="O32" s="358"/>
      <c r="P32" s="361" t="s">
        <v>616</v>
      </c>
      <c r="Q32" s="362"/>
      <c r="R32" s="362"/>
      <c r="S32" s="362"/>
      <c r="T32" s="362"/>
      <c r="U32" s="362"/>
      <c r="V32" s="362"/>
      <c r="W32" s="362"/>
      <c r="X32" s="363"/>
      <c r="Y32" s="367" t="s">
        <v>51</v>
      </c>
      <c r="Z32" s="368"/>
      <c r="AA32" s="369"/>
      <c r="AB32" s="370" t="s">
        <v>617</v>
      </c>
      <c r="AC32" s="370"/>
      <c r="AD32" s="370"/>
      <c r="AE32" s="371">
        <v>1005</v>
      </c>
      <c r="AF32" s="371"/>
      <c r="AG32" s="371"/>
      <c r="AH32" s="371"/>
      <c r="AI32" s="371">
        <v>1005</v>
      </c>
      <c r="AJ32" s="371"/>
      <c r="AK32" s="371"/>
      <c r="AL32" s="371"/>
      <c r="AM32" s="371">
        <v>1005</v>
      </c>
      <c r="AN32" s="371"/>
      <c r="AO32" s="371"/>
      <c r="AP32" s="371"/>
      <c r="AQ32" s="398" t="s">
        <v>634</v>
      </c>
      <c r="AR32" s="371"/>
      <c r="AS32" s="371"/>
      <c r="AT32" s="371"/>
      <c r="AU32" s="389" t="s">
        <v>634</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617</v>
      </c>
      <c r="AC33" s="370"/>
      <c r="AD33" s="370"/>
      <c r="AE33" s="371">
        <v>1005</v>
      </c>
      <c r="AF33" s="371"/>
      <c r="AG33" s="371"/>
      <c r="AH33" s="371"/>
      <c r="AI33" s="371">
        <v>1005</v>
      </c>
      <c r="AJ33" s="371"/>
      <c r="AK33" s="371"/>
      <c r="AL33" s="371"/>
      <c r="AM33" s="371">
        <v>1005</v>
      </c>
      <c r="AN33" s="371"/>
      <c r="AO33" s="371"/>
      <c r="AP33" s="371"/>
      <c r="AQ33" s="371">
        <v>1005</v>
      </c>
      <c r="AR33" s="371"/>
      <c r="AS33" s="371"/>
      <c r="AT33" s="371"/>
      <c r="AU33" s="389">
        <v>1005</v>
      </c>
      <c r="AV33" s="405"/>
      <c r="AW33" s="405"/>
      <c r="AX33" s="406"/>
    </row>
    <row r="34" spans="1:51" ht="23.25" customHeight="1" x14ac:dyDescent="0.15">
      <c r="A34" s="436" t="s">
        <v>576</v>
      </c>
      <c r="B34" s="437"/>
      <c r="C34" s="437"/>
      <c r="D34" s="437"/>
      <c r="E34" s="437"/>
      <c r="F34" s="438"/>
      <c r="G34" s="223" t="s">
        <v>577</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411</v>
      </c>
      <c r="AF34" s="223"/>
      <c r="AG34" s="223"/>
      <c r="AH34" s="252"/>
      <c r="AI34" s="222" t="s">
        <v>563</v>
      </c>
      <c r="AJ34" s="223"/>
      <c r="AK34" s="223"/>
      <c r="AL34" s="252"/>
      <c r="AM34" s="222" t="s">
        <v>379</v>
      </c>
      <c r="AN34" s="223"/>
      <c r="AO34" s="223"/>
      <c r="AP34" s="252"/>
      <c r="AQ34" s="416" t="s">
        <v>589</v>
      </c>
      <c r="AR34" s="417"/>
      <c r="AS34" s="417"/>
      <c r="AT34" s="417"/>
      <c r="AU34" s="417"/>
      <c r="AV34" s="417"/>
      <c r="AW34" s="417"/>
      <c r="AX34" s="418"/>
    </row>
    <row r="35" spans="1:51" ht="23.25" customHeight="1" x14ac:dyDescent="0.15">
      <c r="A35" s="439"/>
      <c r="B35" s="440"/>
      <c r="C35" s="440"/>
      <c r="D35" s="440"/>
      <c r="E35" s="440"/>
      <c r="F35" s="441"/>
      <c r="G35" s="394" t="s">
        <v>618</v>
      </c>
      <c r="H35" s="395"/>
      <c r="I35" s="395"/>
      <c r="J35" s="395"/>
      <c r="K35" s="395"/>
      <c r="L35" s="395"/>
      <c r="M35" s="395"/>
      <c r="N35" s="395"/>
      <c r="O35" s="395"/>
      <c r="P35" s="395"/>
      <c r="Q35" s="395"/>
      <c r="R35" s="395"/>
      <c r="S35" s="395"/>
      <c r="T35" s="395"/>
      <c r="U35" s="395"/>
      <c r="V35" s="395"/>
      <c r="W35" s="395"/>
      <c r="X35" s="395"/>
      <c r="Y35" s="419" t="s">
        <v>576</v>
      </c>
      <c r="Z35" s="420"/>
      <c r="AA35" s="421"/>
      <c r="AB35" s="422" t="s">
        <v>714</v>
      </c>
      <c r="AC35" s="423"/>
      <c r="AD35" s="424"/>
      <c r="AE35" s="398">
        <v>12552</v>
      </c>
      <c r="AF35" s="398"/>
      <c r="AG35" s="398"/>
      <c r="AH35" s="398"/>
      <c r="AI35" s="398">
        <v>13629</v>
      </c>
      <c r="AJ35" s="398"/>
      <c r="AK35" s="398"/>
      <c r="AL35" s="398"/>
      <c r="AM35" s="398">
        <v>14119</v>
      </c>
      <c r="AN35" s="398"/>
      <c r="AO35" s="398"/>
      <c r="AP35" s="398"/>
      <c r="AQ35" s="389">
        <v>11726</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579</v>
      </c>
      <c r="Z36" s="399"/>
      <c r="AA36" s="400"/>
      <c r="AB36" s="425" t="s">
        <v>619</v>
      </c>
      <c r="AC36" s="426"/>
      <c r="AD36" s="427"/>
      <c r="AE36" s="428" t="s">
        <v>620</v>
      </c>
      <c r="AF36" s="428"/>
      <c r="AG36" s="428"/>
      <c r="AH36" s="428"/>
      <c r="AI36" s="428" t="s">
        <v>724</v>
      </c>
      <c r="AJ36" s="428"/>
      <c r="AK36" s="428"/>
      <c r="AL36" s="428"/>
      <c r="AM36" s="428" t="s">
        <v>725</v>
      </c>
      <c r="AN36" s="428"/>
      <c r="AO36" s="428"/>
      <c r="AP36" s="428"/>
      <c r="AQ36" s="428" t="s">
        <v>713</v>
      </c>
      <c r="AR36" s="428"/>
      <c r="AS36" s="428"/>
      <c r="AT36" s="428"/>
      <c r="AU36" s="428"/>
      <c r="AV36" s="428"/>
      <c r="AW36" s="428"/>
      <c r="AX36" s="430"/>
    </row>
    <row r="37" spans="1:51" ht="18.75" customHeight="1" x14ac:dyDescent="0.15">
      <c r="A37" s="466" t="s">
        <v>231</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411</v>
      </c>
      <c r="AF37" s="484"/>
      <c r="AG37" s="484"/>
      <c r="AH37" s="485"/>
      <c r="AI37" s="488" t="s">
        <v>563</v>
      </c>
      <c r="AJ37" s="488"/>
      <c r="AK37" s="488"/>
      <c r="AL37" s="483"/>
      <c r="AM37" s="488" t="s">
        <v>379</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611</v>
      </c>
      <c r="AR38" s="432"/>
      <c r="AS38" s="433" t="s">
        <v>175</v>
      </c>
      <c r="AT38" s="434"/>
      <c r="AU38" s="435">
        <v>4</v>
      </c>
      <c r="AV38" s="435"/>
      <c r="AW38" s="324" t="s">
        <v>166</v>
      </c>
      <c r="AX38" s="329"/>
    </row>
    <row r="39" spans="1:51" ht="35.1" customHeight="1" x14ac:dyDescent="0.15">
      <c r="A39" s="472"/>
      <c r="B39" s="470"/>
      <c r="C39" s="470"/>
      <c r="D39" s="470"/>
      <c r="E39" s="470"/>
      <c r="F39" s="471"/>
      <c r="G39" s="374" t="s">
        <v>612</v>
      </c>
      <c r="H39" s="375"/>
      <c r="I39" s="375"/>
      <c r="J39" s="375"/>
      <c r="K39" s="375"/>
      <c r="L39" s="375"/>
      <c r="M39" s="375"/>
      <c r="N39" s="375"/>
      <c r="O39" s="376"/>
      <c r="P39" s="139" t="s">
        <v>613</v>
      </c>
      <c r="Q39" s="139"/>
      <c r="R39" s="139"/>
      <c r="S39" s="139"/>
      <c r="T39" s="139"/>
      <c r="U39" s="139"/>
      <c r="V39" s="139"/>
      <c r="W39" s="139"/>
      <c r="X39" s="140"/>
      <c r="Y39" s="385" t="s">
        <v>12</v>
      </c>
      <c r="Z39" s="386"/>
      <c r="AA39" s="387"/>
      <c r="AB39" s="388" t="s">
        <v>614</v>
      </c>
      <c r="AC39" s="388"/>
      <c r="AD39" s="388"/>
      <c r="AE39" s="389">
        <v>428222</v>
      </c>
      <c r="AF39" s="372"/>
      <c r="AG39" s="372"/>
      <c r="AH39" s="372"/>
      <c r="AI39" s="389">
        <v>395246</v>
      </c>
      <c r="AJ39" s="372"/>
      <c r="AK39" s="372"/>
      <c r="AL39" s="372"/>
      <c r="AM39" s="389">
        <v>395065</v>
      </c>
      <c r="AN39" s="372"/>
      <c r="AO39" s="372"/>
      <c r="AP39" s="372"/>
      <c r="AQ39" s="391" t="s">
        <v>611</v>
      </c>
      <c r="AR39" s="392"/>
      <c r="AS39" s="392"/>
      <c r="AT39" s="393"/>
      <c r="AU39" s="372" t="s">
        <v>611</v>
      </c>
      <c r="AV39" s="372"/>
      <c r="AW39" s="372"/>
      <c r="AX39" s="373"/>
    </row>
    <row r="40" spans="1:51" ht="35.1"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614</v>
      </c>
      <c r="AC40" s="447"/>
      <c r="AD40" s="447"/>
      <c r="AE40" s="389">
        <v>486482</v>
      </c>
      <c r="AF40" s="372"/>
      <c r="AG40" s="372"/>
      <c r="AH40" s="372"/>
      <c r="AI40" s="389">
        <v>483347</v>
      </c>
      <c r="AJ40" s="372"/>
      <c r="AK40" s="372"/>
      <c r="AL40" s="372"/>
      <c r="AM40" s="389">
        <v>479082</v>
      </c>
      <c r="AN40" s="372"/>
      <c r="AO40" s="372"/>
      <c r="AP40" s="372"/>
      <c r="AQ40" s="391" t="s">
        <v>611</v>
      </c>
      <c r="AR40" s="392"/>
      <c r="AS40" s="392"/>
      <c r="AT40" s="393"/>
      <c r="AU40" s="372">
        <v>525397</v>
      </c>
      <c r="AV40" s="372"/>
      <c r="AW40" s="372"/>
      <c r="AX40" s="373"/>
    </row>
    <row r="41" spans="1:51" ht="35.1"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88</v>
      </c>
      <c r="AF41" s="372"/>
      <c r="AG41" s="372"/>
      <c r="AH41" s="372"/>
      <c r="AI41" s="389">
        <v>82</v>
      </c>
      <c r="AJ41" s="372"/>
      <c r="AK41" s="372"/>
      <c r="AL41" s="372"/>
      <c r="AM41" s="389">
        <v>82</v>
      </c>
      <c r="AN41" s="372"/>
      <c r="AO41" s="372"/>
      <c r="AP41" s="372"/>
      <c r="AQ41" s="391" t="s">
        <v>611</v>
      </c>
      <c r="AR41" s="392"/>
      <c r="AS41" s="392"/>
      <c r="AT41" s="393"/>
      <c r="AU41" s="372" t="s">
        <v>611</v>
      </c>
      <c r="AV41" s="372"/>
      <c r="AW41" s="372"/>
      <c r="AX41" s="373"/>
    </row>
    <row r="42" spans="1:51" ht="23.25" customHeight="1" x14ac:dyDescent="0.15">
      <c r="A42" s="460" t="s">
        <v>255</v>
      </c>
      <c r="B42" s="455"/>
      <c r="C42" s="455"/>
      <c r="D42" s="455"/>
      <c r="E42" s="455"/>
      <c r="F42" s="456"/>
      <c r="G42" s="496" t="s">
        <v>615</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600000000000001" hidden="1" customHeight="1" x14ac:dyDescent="0.15">
      <c r="A44" s="893" t="s">
        <v>568</v>
      </c>
      <c r="B44" s="316" t="s">
        <v>569</v>
      </c>
      <c r="C44" s="317"/>
      <c r="D44" s="317"/>
      <c r="E44" s="317"/>
      <c r="F44" s="318"/>
      <c r="G44" s="322" t="s">
        <v>570</v>
      </c>
      <c r="H44" s="322"/>
      <c r="I44" s="322"/>
      <c r="J44" s="322"/>
      <c r="K44" s="322"/>
      <c r="L44" s="322"/>
      <c r="M44" s="322"/>
      <c r="N44" s="322"/>
      <c r="O44" s="322"/>
      <c r="P44" s="322"/>
      <c r="Q44" s="322"/>
      <c r="R44" s="322"/>
      <c r="S44" s="322"/>
      <c r="T44" s="322"/>
      <c r="U44" s="322"/>
      <c r="V44" s="322"/>
      <c r="W44" s="322"/>
      <c r="X44" s="322"/>
      <c r="Y44" s="322"/>
      <c r="Z44" s="322"/>
      <c r="AA44" s="323"/>
      <c r="AB44" s="326" t="s">
        <v>590</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0" t="s">
        <v>11</v>
      </c>
      <c r="AC49" s="891"/>
      <c r="AD49" s="892"/>
      <c r="AE49" s="415" t="s">
        <v>411</v>
      </c>
      <c r="AF49" s="415"/>
      <c r="AG49" s="415"/>
      <c r="AH49" s="415"/>
      <c r="AI49" s="415" t="s">
        <v>563</v>
      </c>
      <c r="AJ49" s="415"/>
      <c r="AK49" s="415"/>
      <c r="AL49" s="415"/>
      <c r="AM49" s="415" t="s">
        <v>379</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4" t="s">
        <v>57</v>
      </c>
      <c r="Z51" s="895"/>
      <c r="AA51" s="896"/>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7"/>
      <c r="H52" s="383"/>
      <c r="I52" s="383"/>
      <c r="J52" s="383"/>
      <c r="K52" s="383"/>
      <c r="L52" s="383"/>
      <c r="M52" s="383"/>
      <c r="N52" s="383"/>
      <c r="O52" s="384"/>
      <c r="P52" s="450"/>
      <c r="Q52" s="450"/>
      <c r="R52" s="450"/>
      <c r="S52" s="450"/>
      <c r="T52" s="450"/>
      <c r="U52" s="450"/>
      <c r="V52" s="450"/>
      <c r="W52" s="450"/>
      <c r="X52" s="451"/>
      <c r="Y52" s="898" t="s">
        <v>50</v>
      </c>
      <c r="Z52" s="787"/>
      <c r="AA52" s="788"/>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8" t="s">
        <v>13</v>
      </c>
      <c r="Z53" s="787"/>
      <c r="AA53" s="788"/>
      <c r="AB53" s="899" t="s">
        <v>14</v>
      </c>
      <c r="AC53" s="899"/>
      <c r="AD53" s="899"/>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0" t="s">
        <v>11</v>
      </c>
      <c r="AC54" s="891"/>
      <c r="AD54" s="892"/>
      <c r="AE54" s="415" t="s">
        <v>411</v>
      </c>
      <c r="AF54" s="415"/>
      <c r="AG54" s="415"/>
      <c r="AH54" s="415"/>
      <c r="AI54" s="415" t="s">
        <v>563</v>
      </c>
      <c r="AJ54" s="415"/>
      <c r="AK54" s="415"/>
      <c r="AL54" s="415"/>
      <c r="AM54" s="415" t="s">
        <v>379</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4" t="s">
        <v>57</v>
      </c>
      <c r="Z56" s="895"/>
      <c r="AA56" s="896"/>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7"/>
      <c r="H57" s="383"/>
      <c r="I57" s="383"/>
      <c r="J57" s="383"/>
      <c r="K57" s="383"/>
      <c r="L57" s="383"/>
      <c r="M57" s="383"/>
      <c r="N57" s="383"/>
      <c r="O57" s="384"/>
      <c r="P57" s="450"/>
      <c r="Q57" s="450"/>
      <c r="R57" s="450"/>
      <c r="S57" s="450"/>
      <c r="T57" s="450"/>
      <c r="U57" s="450"/>
      <c r="V57" s="450"/>
      <c r="W57" s="450"/>
      <c r="X57" s="451"/>
      <c r="Y57" s="898" t="s">
        <v>50</v>
      </c>
      <c r="Z57" s="787"/>
      <c r="AA57" s="788"/>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8" t="s">
        <v>13</v>
      </c>
      <c r="Z58" s="787"/>
      <c r="AA58" s="788"/>
      <c r="AB58" s="899" t="s">
        <v>14</v>
      </c>
      <c r="AC58" s="899"/>
      <c r="AD58" s="899"/>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0" t="s">
        <v>11</v>
      </c>
      <c r="AC59" s="891"/>
      <c r="AD59" s="892"/>
      <c r="AE59" s="415" t="s">
        <v>411</v>
      </c>
      <c r="AF59" s="415"/>
      <c r="AG59" s="415"/>
      <c r="AH59" s="415"/>
      <c r="AI59" s="415" t="s">
        <v>563</v>
      </c>
      <c r="AJ59" s="415"/>
      <c r="AK59" s="415"/>
      <c r="AL59" s="415"/>
      <c r="AM59" s="415" t="s">
        <v>379</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4" t="s">
        <v>57</v>
      </c>
      <c r="Z61" s="895"/>
      <c r="AA61" s="896"/>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7"/>
      <c r="H62" s="383"/>
      <c r="I62" s="383"/>
      <c r="J62" s="383"/>
      <c r="K62" s="383"/>
      <c r="L62" s="383"/>
      <c r="M62" s="383"/>
      <c r="N62" s="383"/>
      <c r="O62" s="384"/>
      <c r="P62" s="450"/>
      <c r="Q62" s="450"/>
      <c r="R62" s="450"/>
      <c r="S62" s="450"/>
      <c r="T62" s="450"/>
      <c r="U62" s="450"/>
      <c r="V62" s="450"/>
      <c r="W62" s="450"/>
      <c r="X62" s="451"/>
      <c r="Y62" s="898" t="s">
        <v>50</v>
      </c>
      <c r="Z62" s="787"/>
      <c r="AA62" s="788"/>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7"/>
      <c r="C63" s="888"/>
      <c r="D63" s="888"/>
      <c r="E63" s="888"/>
      <c r="F63" s="889"/>
      <c r="G63" s="141"/>
      <c r="H63" s="142"/>
      <c r="I63" s="142"/>
      <c r="J63" s="142"/>
      <c r="K63" s="142"/>
      <c r="L63" s="142"/>
      <c r="M63" s="142"/>
      <c r="N63" s="142"/>
      <c r="O63" s="143"/>
      <c r="P63" s="452"/>
      <c r="Q63" s="452"/>
      <c r="R63" s="452"/>
      <c r="S63" s="452"/>
      <c r="T63" s="452"/>
      <c r="U63" s="452"/>
      <c r="V63" s="452"/>
      <c r="W63" s="452"/>
      <c r="X63" s="453"/>
      <c r="Y63" s="898" t="s">
        <v>13</v>
      </c>
      <c r="Z63" s="787"/>
      <c r="AA63" s="788"/>
      <c r="AB63" s="899" t="s">
        <v>14</v>
      </c>
      <c r="AC63" s="899"/>
      <c r="AD63" s="899"/>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574</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575</v>
      </c>
      <c r="B65" s="317"/>
      <c r="C65" s="317"/>
      <c r="D65" s="317"/>
      <c r="E65" s="317"/>
      <c r="F65" s="318"/>
      <c r="G65" s="350" t="s">
        <v>567</v>
      </c>
      <c r="H65" s="351"/>
      <c r="I65" s="351"/>
      <c r="J65" s="351"/>
      <c r="K65" s="351"/>
      <c r="L65" s="351"/>
      <c r="M65" s="351"/>
      <c r="N65" s="351"/>
      <c r="O65" s="351"/>
      <c r="P65" s="352" t="s">
        <v>566</v>
      </c>
      <c r="Q65" s="351"/>
      <c r="R65" s="351"/>
      <c r="S65" s="351"/>
      <c r="T65" s="351"/>
      <c r="U65" s="351"/>
      <c r="V65" s="351"/>
      <c r="W65" s="351"/>
      <c r="X65" s="353"/>
      <c r="Y65" s="354"/>
      <c r="Z65" s="355"/>
      <c r="AA65" s="356"/>
      <c r="AB65" s="401" t="s">
        <v>11</v>
      </c>
      <c r="AC65" s="401"/>
      <c r="AD65" s="401"/>
      <c r="AE65" s="402" t="s">
        <v>411</v>
      </c>
      <c r="AF65" s="403"/>
      <c r="AG65" s="403"/>
      <c r="AH65" s="404"/>
      <c r="AI65" s="402" t="s">
        <v>563</v>
      </c>
      <c r="AJ65" s="403"/>
      <c r="AK65" s="403"/>
      <c r="AL65" s="404"/>
      <c r="AM65" s="402" t="s">
        <v>379</v>
      </c>
      <c r="AN65" s="403"/>
      <c r="AO65" s="403"/>
      <c r="AP65" s="404"/>
      <c r="AQ65" s="410" t="s">
        <v>410</v>
      </c>
      <c r="AR65" s="411"/>
      <c r="AS65" s="411"/>
      <c r="AT65" s="412"/>
      <c r="AU65" s="410" t="s">
        <v>588</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6" t="s">
        <v>576</v>
      </c>
      <c r="B68" s="437"/>
      <c r="C68" s="437"/>
      <c r="D68" s="437"/>
      <c r="E68" s="437"/>
      <c r="F68" s="438"/>
      <c r="G68" s="223" t="s">
        <v>577</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411</v>
      </c>
      <c r="AF68" s="415"/>
      <c r="AG68" s="415"/>
      <c r="AH68" s="415"/>
      <c r="AI68" s="415" t="s">
        <v>563</v>
      </c>
      <c r="AJ68" s="415"/>
      <c r="AK68" s="415"/>
      <c r="AL68" s="415"/>
      <c r="AM68" s="415" t="s">
        <v>379</v>
      </c>
      <c r="AN68" s="415"/>
      <c r="AO68" s="415"/>
      <c r="AP68" s="415"/>
      <c r="AQ68" s="416" t="s">
        <v>589</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621</v>
      </c>
      <c r="H69" s="395"/>
      <c r="I69" s="395"/>
      <c r="J69" s="395"/>
      <c r="K69" s="395"/>
      <c r="L69" s="395"/>
      <c r="M69" s="395"/>
      <c r="N69" s="395"/>
      <c r="O69" s="395"/>
      <c r="P69" s="395"/>
      <c r="Q69" s="395"/>
      <c r="R69" s="395"/>
      <c r="S69" s="395"/>
      <c r="T69" s="395"/>
      <c r="U69" s="395"/>
      <c r="V69" s="395"/>
      <c r="W69" s="395"/>
      <c r="X69" s="395"/>
      <c r="Y69" s="419" t="s">
        <v>576</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579</v>
      </c>
      <c r="Z70" s="399"/>
      <c r="AA70" s="400"/>
      <c r="AB70" s="425" t="s">
        <v>580</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231</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411</v>
      </c>
      <c r="AF71" s="415"/>
      <c r="AG71" s="415"/>
      <c r="AH71" s="415"/>
      <c r="AI71" s="415" t="s">
        <v>563</v>
      </c>
      <c r="AJ71" s="415"/>
      <c r="AK71" s="415"/>
      <c r="AL71" s="415"/>
      <c r="AM71" s="415" t="s">
        <v>379</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255</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568</v>
      </c>
      <c r="B78" s="316" t="s">
        <v>569</v>
      </c>
      <c r="C78" s="317"/>
      <c r="D78" s="317"/>
      <c r="E78" s="317"/>
      <c r="F78" s="318"/>
      <c r="G78" s="322" t="s">
        <v>570</v>
      </c>
      <c r="H78" s="322"/>
      <c r="I78" s="322"/>
      <c r="J78" s="322"/>
      <c r="K78" s="322"/>
      <c r="L78" s="322"/>
      <c r="M78" s="322"/>
      <c r="N78" s="322"/>
      <c r="O78" s="322"/>
      <c r="P78" s="322"/>
      <c r="Q78" s="322"/>
      <c r="R78" s="322"/>
      <c r="S78" s="322"/>
      <c r="T78" s="322"/>
      <c r="U78" s="322"/>
      <c r="V78" s="322"/>
      <c r="W78" s="322"/>
      <c r="X78" s="322"/>
      <c r="Y78" s="322"/>
      <c r="Z78" s="322"/>
      <c r="AA78" s="323"/>
      <c r="AB78" s="326" t="s">
        <v>590</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0" t="s">
        <v>11</v>
      </c>
      <c r="AC83" s="891"/>
      <c r="AD83" s="892"/>
      <c r="AE83" s="415" t="s">
        <v>411</v>
      </c>
      <c r="AF83" s="415"/>
      <c r="AG83" s="415"/>
      <c r="AH83" s="415"/>
      <c r="AI83" s="415" t="s">
        <v>563</v>
      </c>
      <c r="AJ83" s="415"/>
      <c r="AK83" s="415"/>
      <c r="AL83" s="415"/>
      <c r="AM83" s="415" t="s">
        <v>379</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4" t="s">
        <v>57</v>
      </c>
      <c r="Z85" s="895"/>
      <c r="AA85" s="896"/>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7"/>
      <c r="H86" s="383"/>
      <c r="I86" s="383"/>
      <c r="J86" s="383"/>
      <c r="K86" s="383"/>
      <c r="L86" s="383"/>
      <c r="M86" s="383"/>
      <c r="N86" s="383"/>
      <c r="O86" s="384"/>
      <c r="P86" s="450"/>
      <c r="Q86" s="450"/>
      <c r="R86" s="450"/>
      <c r="S86" s="450"/>
      <c r="T86" s="450"/>
      <c r="U86" s="450"/>
      <c r="V86" s="450"/>
      <c r="W86" s="450"/>
      <c r="X86" s="451"/>
      <c r="Y86" s="898" t="s">
        <v>50</v>
      </c>
      <c r="Z86" s="787"/>
      <c r="AA86" s="788"/>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8" t="s">
        <v>13</v>
      </c>
      <c r="Z87" s="787"/>
      <c r="AA87" s="788"/>
      <c r="AB87" s="899" t="s">
        <v>14</v>
      </c>
      <c r="AC87" s="899"/>
      <c r="AD87" s="899"/>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0" t="s">
        <v>11</v>
      </c>
      <c r="AC88" s="891"/>
      <c r="AD88" s="892"/>
      <c r="AE88" s="415" t="s">
        <v>411</v>
      </c>
      <c r="AF88" s="415"/>
      <c r="AG88" s="415"/>
      <c r="AH88" s="415"/>
      <c r="AI88" s="415" t="s">
        <v>563</v>
      </c>
      <c r="AJ88" s="415"/>
      <c r="AK88" s="415"/>
      <c r="AL88" s="415"/>
      <c r="AM88" s="415" t="s">
        <v>379</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4" t="s">
        <v>57</v>
      </c>
      <c r="Z90" s="895"/>
      <c r="AA90" s="896"/>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7"/>
      <c r="H91" s="383"/>
      <c r="I91" s="383"/>
      <c r="J91" s="383"/>
      <c r="K91" s="383"/>
      <c r="L91" s="383"/>
      <c r="M91" s="383"/>
      <c r="N91" s="383"/>
      <c r="O91" s="384"/>
      <c r="P91" s="450"/>
      <c r="Q91" s="450"/>
      <c r="R91" s="450"/>
      <c r="S91" s="450"/>
      <c r="T91" s="450"/>
      <c r="U91" s="450"/>
      <c r="V91" s="450"/>
      <c r="W91" s="450"/>
      <c r="X91" s="451"/>
      <c r="Y91" s="898" t="s">
        <v>50</v>
      </c>
      <c r="Z91" s="787"/>
      <c r="AA91" s="788"/>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8" t="s">
        <v>13</v>
      </c>
      <c r="Z92" s="787"/>
      <c r="AA92" s="788"/>
      <c r="AB92" s="899" t="s">
        <v>14</v>
      </c>
      <c r="AC92" s="899"/>
      <c r="AD92" s="899"/>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0" t="s">
        <v>11</v>
      </c>
      <c r="AC93" s="891"/>
      <c r="AD93" s="892"/>
      <c r="AE93" s="415" t="s">
        <v>411</v>
      </c>
      <c r="AF93" s="415"/>
      <c r="AG93" s="415"/>
      <c r="AH93" s="415"/>
      <c r="AI93" s="415" t="s">
        <v>563</v>
      </c>
      <c r="AJ93" s="415"/>
      <c r="AK93" s="415"/>
      <c r="AL93" s="415"/>
      <c r="AM93" s="415" t="s">
        <v>379</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4" t="s">
        <v>57</v>
      </c>
      <c r="Z95" s="895"/>
      <c r="AA95" s="896"/>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7"/>
      <c r="H96" s="383"/>
      <c r="I96" s="383"/>
      <c r="J96" s="383"/>
      <c r="K96" s="383"/>
      <c r="L96" s="383"/>
      <c r="M96" s="383"/>
      <c r="N96" s="383"/>
      <c r="O96" s="384"/>
      <c r="P96" s="450"/>
      <c r="Q96" s="450"/>
      <c r="R96" s="450"/>
      <c r="S96" s="450"/>
      <c r="T96" s="450"/>
      <c r="U96" s="450"/>
      <c r="V96" s="450"/>
      <c r="W96" s="450"/>
      <c r="X96" s="451"/>
      <c r="Y96" s="898" t="s">
        <v>50</v>
      </c>
      <c r="Z96" s="787"/>
      <c r="AA96" s="788"/>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7"/>
      <c r="C97" s="888"/>
      <c r="D97" s="888"/>
      <c r="E97" s="888"/>
      <c r="F97" s="889"/>
      <c r="G97" s="141"/>
      <c r="H97" s="142"/>
      <c r="I97" s="142"/>
      <c r="J97" s="142"/>
      <c r="K97" s="142"/>
      <c r="L97" s="142"/>
      <c r="M97" s="142"/>
      <c r="N97" s="142"/>
      <c r="O97" s="143"/>
      <c r="P97" s="452"/>
      <c r="Q97" s="452"/>
      <c r="R97" s="452"/>
      <c r="S97" s="452"/>
      <c r="T97" s="452"/>
      <c r="U97" s="452"/>
      <c r="V97" s="452"/>
      <c r="W97" s="452"/>
      <c r="X97" s="453"/>
      <c r="Y97" s="898" t="s">
        <v>13</v>
      </c>
      <c r="Z97" s="787"/>
      <c r="AA97" s="788"/>
      <c r="AB97" s="899" t="s">
        <v>14</v>
      </c>
      <c r="AC97" s="899"/>
      <c r="AD97" s="899"/>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574</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575</v>
      </c>
      <c r="B99" s="317"/>
      <c r="C99" s="317"/>
      <c r="D99" s="317"/>
      <c r="E99" s="317"/>
      <c r="F99" s="318"/>
      <c r="G99" s="350" t="s">
        <v>567</v>
      </c>
      <c r="H99" s="351"/>
      <c r="I99" s="351"/>
      <c r="J99" s="351"/>
      <c r="K99" s="351"/>
      <c r="L99" s="351"/>
      <c r="M99" s="351"/>
      <c r="N99" s="351"/>
      <c r="O99" s="351"/>
      <c r="P99" s="352" t="s">
        <v>566</v>
      </c>
      <c r="Q99" s="351"/>
      <c r="R99" s="351"/>
      <c r="S99" s="351"/>
      <c r="T99" s="351"/>
      <c r="U99" s="351"/>
      <c r="V99" s="351"/>
      <c r="W99" s="351"/>
      <c r="X99" s="353"/>
      <c r="Y99" s="354"/>
      <c r="Z99" s="355"/>
      <c r="AA99" s="356"/>
      <c r="AB99" s="401" t="s">
        <v>11</v>
      </c>
      <c r="AC99" s="401"/>
      <c r="AD99" s="401"/>
      <c r="AE99" s="415" t="s">
        <v>411</v>
      </c>
      <c r="AF99" s="415"/>
      <c r="AG99" s="415"/>
      <c r="AH99" s="415"/>
      <c r="AI99" s="415" t="s">
        <v>563</v>
      </c>
      <c r="AJ99" s="415"/>
      <c r="AK99" s="415"/>
      <c r="AL99" s="415"/>
      <c r="AM99" s="415" t="s">
        <v>379</v>
      </c>
      <c r="AN99" s="415"/>
      <c r="AO99" s="415"/>
      <c r="AP99" s="415"/>
      <c r="AQ99" s="410" t="s">
        <v>410</v>
      </c>
      <c r="AR99" s="411"/>
      <c r="AS99" s="411"/>
      <c r="AT99" s="412"/>
      <c r="AU99" s="410" t="s">
        <v>588</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0" t="s">
        <v>576</v>
      </c>
      <c r="B102" s="341"/>
      <c r="C102" s="341"/>
      <c r="D102" s="341"/>
      <c r="E102" s="341"/>
      <c r="F102" s="461"/>
      <c r="G102" s="223" t="s">
        <v>577</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411</v>
      </c>
      <c r="AF102" s="415"/>
      <c r="AG102" s="415"/>
      <c r="AH102" s="415"/>
      <c r="AI102" s="415" t="s">
        <v>563</v>
      </c>
      <c r="AJ102" s="415"/>
      <c r="AK102" s="415"/>
      <c r="AL102" s="415"/>
      <c r="AM102" s="415" t="s">
        <v>379</v>
      </c>
      <c r="AN102" s="415"/>
      <c r="AO102" s="415"/>
      <c r="AP102" s="415"/>
      <c r="AQ102" s="416" t="s">
        <v>589</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578</v>
      </c>
      <c r="H103" s="395"/>
      <c r="I103" s="395"/>
      <c r="J103" s="395"/>
      <c r="K103" s="395"/>
      <c r="L103" s="395"/>
      <c r="M103" s="395"/>
      <c r="N103" s="395"/>
      <c r="O103" s="395"/>
      <c r="P103" s="395"/>
      <c r="Q103" s="395"/>
      <c r="R103" s="395"/>
      <c r="S103" s="395"/>
      <c r="T103" s="395"/>
      <c r="U103" s="395"/>
      <c r="V103" s="395"/>
      <c r="W103" s="395"/>
      <c r="X103" s="395"/>
      <c r="Y103" s="419" t="s">
        <v>576</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579</v>
      </c>
      <c r="Z104" s="399"/>
      <c r="AA104" s="400"/>
      <c r="AB104" s="425" t="s">
        <v>580</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231</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411</v>
      </c>
      <c r="AF105" s="415"/>
      <c r="AG105" s="415"/>
      <c r="AH105" s="415"/>
      <c r="AI105" s="415" t="s">
        <v>563</v>
      </c>
      <c r="AJ105" s="415"/>
      <c r="AK105" s="415"/>
      <c r="AL105" s="415"/>
      <c r="AM105" s="415" t="s">
        <v>379</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255</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568</v>
      </c>
      <c r="B112" s="316" t="s">
        <v>569</v>
      </c>
      <c r="C112" s="317"/>
      <c r="D112" s="317"/>
      <c r="E112" s="317"/>
      <c r="F112" s="318"/>
      <c r="G112" s="322" t="s">
        <v>570</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590</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0" t="s">
        <v>11</v>
      </c>
      <c r="AC117" s="891"/>
      <c r="AD117" s="892"/>
      <c r="AE117" s="415" t="s">
        <v>411</v>
      </c>
      <c r="AF117" s="415"/>
      <c r="AG117" s="415"/>
      <c r="AH117" s="415"/>
      <c r="AI117" s="415" t="s">
        <v>563</v>
      </c>
      <c r="AJ117" s="415"/>
      <c r="AK117" s="415"/>
      <c r="AL117" s="415"/>
      <c r="AM117" s="415" t="s">
        <v>379</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4" t="s">
        <v>57</v>
      </c>
      <c r="Z119" s="895"/>
      <c r="AA119" s="896"/>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7"/>
      <c r="H120" s="383"/>
      <c r="I120" s="383"/>
      <c r="J120" s="383"/>
      <c r="K120" s="383"/>
      <c r="L120" s="383"/>
      <c r="M120" s="383"/>
      <c r="N120" s="383"/>
      <c r="O120" s="384"/>
      <c r="P120" s="450"/>
      <c r="Q120" s="450"/>
      <c r="R120" s="450"/>
      <c r="S120" s="450"/>
      <c r="T120" s="450"/>
      <c r="U120" s="450"/>
      <c r="V120" s="450"/>
      <c r="W120" s="450"/>
      <c r="X120" s="451"/>
      <c r="Y120" s="898" t="s">
        <v>50</v>
      </c>
      <c r="Z120" s="787"/>
      <c r="AA120" s="788"/>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8" t="s">
        <v>13</v>
      </c>
      <c r="Z121" s="787"/>
      <c r="AA121" s="788"/>
      <c r="AB121" s="899" t="s">
        <v>14</v>
      </c>
      <c r="AC121" s="899"/>
      <c r="AD121" s="899"/>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0" t="s">
        <v>11</v>
      </c>
      <c r="AC122" s="891"/>
      <c r="AD122" s="892"/>
      <c r="AE122" s="415" t="s">
        <v>411</v>
      </c>
      <c r="AF122" s="415"/>
      <c r="AG122" s="415"/>
      <c r="AH122" s="415"/>
      <c r="AI122" s="415" t="s">
        <v>563</v>
      </c>
      <c r="AJ122" s="415"/>
      <c r="AK122" s="415"/>
      <c r="AL122" s="415"/>
      <c r="AM122" s="415" t="s">
        <v>379</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4" t="s">
        <v>57</v>
      </c>
      <c r="Z124" s="895"/>
      <c r="AA124" s="896"/>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7"/>
      <c r="H125" s="383"/>
      <c r="I125" s="383"/>
      <c r="J125" s="383"/>
      <c r="K125" s="383"/>
      <c r="L125" s="383"/>
      <c r="M125" s="383"/>
      <c r="N125" s="383"/>
      <c r="O125" s="384"/>
      <c r="P125" s="450"/>
      <c r="Q125" s="450"/>
      <c r="R125" s="450"/>
      <c r="S125" s="450"/>
      <c r="T125" s="450"/>
      <c r="U125" s="450"/>
      <c r="V125" s="450"/>
      <c r="W125" s="450"/>
      <c r="X125" s="451"/>
      <c r="Y125" s="898" t="s">
        <v>50</v>
      </c>
      <c r="Z125" s="787"/>
      <c r="AA125" s="788"/>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8" t="s">
        <v>13</v>
      </c>
      <c r="Z126" s="787"/>
      <c r="AA126" s="788"/>
      <c r="AB126" s="899" t="s">
        <v>14</v>
      </c>
      <c r="AC126" s="899"/>
      <c r="AD126" s="899"/>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0" t="s">
        <v>11</v>
      </c>
      <c r="AC127" s="891"/>
      <c r="AD127" s="892"/>
      <c r="AE127" s="415" t="s">
        <v>411</v>
      </c>
      <c r="AF127" s="415"/>
      <c r="AG127" s="415"/>
      <c r="AH127" s="415"/>
      <c r="AI127" s="415" t="s">
        <v>563</v>
      </c>
      <c r="AJ127" s="415"/>
      <c r="AK127" s="415"/>
      <c r="AL127" s="415"/>
      <c r="AM127" s="415" t="s">
        <v>379</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4" t="s">
        <v>57</v>
      </c>
      <c r="Z129" s="895"/>
      <c r="AA129" s="896"/>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7"/>
      <c r="H130" s="383"/>
      <c r="I130" s="383"/>
      <c r="J130" s="383"/>
      <c r="K130" s="383"/>
      <c r="L130" s="383"/>
      <c r="M130" s="383"/>
      <c r="N130" s="383"/>
      <c r="O130" s="384"/>
      <c r="P130" s="450"/>
      <c r="Q130" s="450"/>
      <c r="R130" s="450"/>
      <c r="S130" s="450"/>
      <c r="T130" s="450"/>
      <c r="U130" s="450"/>
      <c r="V130" s="450"/>
      <c r="W130" s="450"/>
      <c r="X130" s="451"/>
      <c r="Y130" s="898" t="s">
        <v>50</v>
      </c>
      <c r="Z130" s="787"/>
      <c r="AA130" s="788"/>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7"/>
      <c r="C131" s="888"/>
      <c r="D131" s="888"/>
      <c r="E131" s="888"/>
      <c r="F131" s="889"/>
      <c r="G131" s="141"/>
      <c r="H131" s="142"/>
      <c r="I131" s="142"/>
      <c r="J131" s="142"/>
      <c r="K131" s="142"/>
      <c r="L131" s="142"/>
      <c r="M131" s="142"/>
      <c r="N131" s="142"/>
      <c r="O131" s="143"/>
      <c r="P131" s="452"/>
      <c r="Q131" s="452"/>
      <c r="R131" s="452"/>
      <c r="S131" s="452"/>
      <c r="T131" s="452"/>
      <c r="U131" s="452"/>
      <c r="V131" s="452"/>
      <c r="W131" s="452"/>
      <c r="X131" s="453"/>
      <c r="Y131" s="898" t="s">
        <v>13</v>
      </c>
      <c r="Z131" s="787"/>
      <c r="AA131" s="788"/>
      <c r="AB131" s="899" t="s">
        <v>14</v>
      </c>
      <c r="AC131" s="899"/>
      <c r="AD131" s="899"/>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574</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575</v>
      </c>
      <c r="B133" s="317"/>
      <c r="C133" s="317"/>
      <c r="D133" s="317"/>
      <c r="E133" s="317"/>
      <c r="F133" s="318"/>
      <c r="G133" s="350" t="s">
        <v>567</v>
      </c>
      <c r="H133" s="351"/>
      <c r="I133" s="351"/>
      <c r="J133" s="351"/>
      <c r="K133" s="351"/>
      <c r="L133" s="351"/>
      <c r="M133" s="351"/>
      <c r="N133" s="351"/>
      <c r="O133" s="351"/>
      <c r="P133" s="352" t="s">
        <v>566</v>
      </c>
      <c r="Q133" s="351"/>
      <c r="R133" s="351"/>
      <c r="S133" s="351"/>
      <c r="T133" s="351"/>
      <c r="U133" s="351"/>
      <c r="V133" s="351"/>
      <c r="W133" s="351"/>
      <c r="X133" s="353"/>
      <c r="Y133" s="354"/>
      <c r="Z133" s="355"/>
      <c r="AA133" s="356"/>
      <c r="AB133" s="401" t="s">
        <v>11</v>
      </c>
      <c r="AC133" s="401"/>
      <c r="AD133" s="401"/>
      <c r="AE133" s="415" t="s">
        <v>411</v>
      </c>
      <c r="AF133" s="415"/>
      <c r="AG133" s="415"/>
      <c r="AH133" s="415"/>
      <c r="AI133" s="415" t="s">
        <v>563</v>
      </c>
      <c r="AJ133" s="415"/>
      <c r="AK133" s="415"/>
      <c r="AL133" s="415"/>
      <c r="AM133" s="415" t="s">
        <v>379</v>
      </c>
      <c r="AN133" s="415"/>
      <c r="AO133" s="415"/>
      <c r="AP133" s="415"/>
      <c r="AQ133" s="410" t="s">
        <v>410</v>
      </c>
      <c r="AR133" s="411"/>
      <c r="AS133" s="411"/>
      <c r="AT133" s="412"/>
      <c r="AU133" s="410" t="s">
        <v>588</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0" t="s">
        <v>576</v>
      </c>
      <c r="B136" s="341"/>
      <c r="C136" s="341"/>
      <c r="D136" s="341"/>
      <c r="E136" s="341"/>
      <c r="F136" s="461"/>
      <c r="G136" s="223" t="s">
        <v>577</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411</v>
      </c>
      <c r="AF136" s="415"/>
      <c r="AG136" s="415"/>
      <c r="AH136" s="415"/>
      <c r="AI136" s="415" t="s">
        <v>563</v>
      </c>
      <c r="AJ136" s="415"/>
      <c r="AK136" s="415"/>
      <c r="AL136" s="415"/>
      <c r="AM136" s="415" t="s">
        <v>379</v>
      </c>
      <c r="AN136" s="415"/>
      <c r="AO136" s="415"/>
      <c r="AP136" s="415"/>
      <c r="AQ136" s="416" t="s">
        <v>589</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578</v>
      </c>
      <c r="H137" s="395"/>
      <c r="I137" s="395"/>
      <c r="J137" s="395"/>
      <c r="K137" s="395"/>
      <c r="L137" s="395"/>
      <c r="M137" s="395"/>
      <c r="N137" s="395"/>
      <c r="O137" s="395"/>
      <c r="P137" s="395"/>
      <c r="Q137" s="395"/>
      <c r="R137" s="395"/>
      <c r="S137" s="395"/>
      <c r="T137" s="395"/>
      <c r="U137" s="395"/>
      <c r="V137" s="395"/>
      <c r="W137" s="395"/>
      <c r="X137" s="395"/>
      <c r="Y137" s="419" t="s">
        <v>576</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579</v>
      </c>
      <c r="Z138" s="399"/>
      <c r="AA138" s="400"/>
      <c r="AB138" s="425" t="s">
        <v>580</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231</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411</v>
      </c>
      <c r="AF139" s="415"/>
      <c r="AG139" s="415"/>
      <c r="AH139" s="415"/>
      <c r="AI139" s="415" t="s">
        <v>563</v>
      </c>
      <c r="AJ139" s="415"/>
      <c r="AK139" s="415"/>
      <c r="AL139" s="415"/>
      <c r="AM139" s="415" t="s">
        <v>379</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255</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568</v>
      </c>
      <c r="B146" s="316" t="s">
        <v>569</v>
      </c>
      <c r="C146" s="317"/>
      <c r="D146" s="317"/>
      <c r="E146" s="317"/>
      <c r="F146" s="318"/>
      <c r="G146" s="322" t="s">
        <v>570</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590</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0" t="s">
        <v>11</v>
      </c>
      <c r="AC151" s="891"/>
      <c r="AD151" s="892"/>
      <c r="AE151" s="415" t="s">
        <v>411</v>
      </c>
      <c r="AF151" s="415"/>
      <c r="AG151" s="415"/>
      <c r="AH151" s="415"/>
      <c r="AI151" s="415" t="s">
        <v>563</v>
      </c>
      <c r="AJ151" s="415"/>
      <c r="AK151" s="415"/>
      <c r="AL151" s="415"/>
      <c r="AM151" s="415" t="s">
        <v>379</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4" t="s">
        <v>57</v>
      </c>
      <c r="Z153" s="895"/>
      <c r="AA153" s="896"/>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7"/>
      <c r="H154" s="383"/>
      <c r="I154" s="383"/>
      <c r="J154" s="383"/>
      <c r="K154" s="383"/>
      <c r="L154" s="383"/>
      <c r="M154" s="383"/>
      <c r="N154" s="383"/>
      <c r="O154" s="384"/>
      <c r="P154" s="450"/>
      <c r="Q154" s="450"/>
      <c r="R154" s="450"/>
      <c r="S154" s="450"/>
      <c r="T154" s="450"/>
      <c r="U154" s="450"/>
      <c r="V154" s="450"/>
      <c r="W154" s="450"/>
      <c r="X154" s="451"/>
      <c r="Y154" s="898" t="s">
        <v>50</v>
      </c>
      <c r="Z154" s="787"/>
      <c r="AA154" s="788"/>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8" t="s">
        <v>13</v>
      </c>
      <c r="Z155" s="787"/>
      <c r="AA155" s="788"/>
      <c r="AB155" s="899" t="s">
        <v>14</v>
      </c>
      <c r="AC155" s="899"/>
      <c r="AD155" s="899"/>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0" t="s">
        <v>11</v>
      </c>
      <c r="AC156" s="891"/>
      <c r="AD156" s="892"/>
      <c r="AE156" s="415" t="s">
        <v>411</v>
      </c>
      <c r="AF156" s="415"/>
      <c r="AG156" s="415"/>
      <c r="AH156" s="415"/>
      <c r="AI156" s="415" t="s">
        <v>563</v>
      </c>
      <c r="AJ156" s="415"/>
      <c r="AK156" s="415"/>
      <c r="AL156" s="415"/>
      <c r="AM156" s="415" t="s">
        <v>379</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4" t="s">
        <v>57</v>
      </c>
      <c r="Z158" s="895"/>
      <c r="AA158" s="896"/>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7"/>
      <c r="H159" s="383"/>
      <c r="I159" s="383"/>
      <c r="J159" s="383"/>
      <c r="K159" s="383"/>
      <c r="L159" s="383"/>
      <c r="M159" s="383"/>
      <c r="N159" s="383"/>
      <c r="O159" s="384"/>
      <c r="P159" s="450"/>
      <c r="Q159" s="450"/>
      <c r="R159" s="450"/>
      <c r="S159" s="450"/>
      <c r="T159" s="450"/>
      <c r="U159" s="450"/>
      <c r="V159" s="450"/>
      <c r="W159" s="450"/>
      <c r="X159" s="451"/>
      <c r="Y159" s="898" t="s">
        <v>50</v>
      </c>
      <c r="Z159" s="787"/>
      <c r="AA159" s="788"/>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8" t="s">
        <v>13</v>
      </c>
      <c r="Z160" s="787"/>
      <c r="AA160" s="788"/>
      <c r="AB160" s="899" t="s">
        <v>14</v>
      </c>
      <c r="AC160" s="899"/>
      <c r="AD160" s="899"/>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0" t="s">
        <v>11</v>
      </c>
      <c r="AC161" s="891"/>
      <c r="AD161" s="892"/>
      <c r="AE161" s="415" t="s">
        <v>411</v>
      </c>
      <c r="AF161" s="415"/>
      <c r="AG161" s="415"/>
      <c r="AH161" s="415"/>
      <c r="AI161" s="415" t="s">
        <v>563</v>
      </c>
      <c r="AJ161" s="415"/>
      <c r="AK161" s="415"/>
      <c r="AL161" s="415"/>
      <c r="AM161" s="415" t="s">
        <v>379</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4" t="s">
        <v>57</v>
      </c>
      <c r="Z163" s="895"/>
      <c r="AA163" s="896"/>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7"/>
      <c r="H164" s="383"/>
      <c r="I164" s="383"/>
      <c r="J164" s="383"/>
      <c r="K164" s="383"/>
      <c r="L164" s="383"/>
      <c r="M164" s="383"/>
      <c r="N164" s="383"/>
      <c r="O164" s="384"/>
      <c r="P164" s="450"/>
      <c r="Q164" s="450"/>
      <c r="R164" s="450"/>
      <c r="S164" s="450"/>
      <c r="T164" s="450"/>
      <c r="U164" s="450"/>
      <c r="V164" s="450"/>
      <c r="W164" s="450"/>
      <c r="X164" s="451"/>
      <c r="Y164" s="898" t="s">
        <v>50</v>
      </c>
      <c r="Z164" s="787"/>
      <c r="AA164" s="788"/>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7"/>
      <c r="C165" s="888"/>
      <c r="D165" s="888"/>
      <c r="E165" s="888"/>
      <c r="F165" s="889"/>
      <c r="G165" s="900"/>
      <c r="H165" s="901"/>
      <c r="I165" s="901"/>
      <c r="J165" s="901"/>
      <c r="K165" s="901"/>
      <c r="L165" s="901"/>
      <c r="M165" s="901"/>
      <c r="N165" s="901"/>
      <c r="O165" s="902"/>
      <c r="P165" s="903"/>
      <c r="Q165" s="903"/>
      <c r="R165" s="903"/>
      <c r="S165" s="903"/>
      <c r="T165" s="903"/>
      <c r="U165" s="903"/>
      <c r="V165" s="903"/>
      <c r="W165" s="903"/>
      <c r="X165" s="904"/>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1"/>
      <c r="AR165" s="912"/>
      <c r="AS165" s="912"/>
      <c r="AT165" s="913"/>
      <c r="AU165" s="910"/>
      <c r="AV165" s="910"/>
      <c r="AW165" s="910"/>
      <c r="AX165" s="914"/>
      <c r="AY165">
        <f>$AY$161</f>
        <v>0</v>
      </c>
      <c r="AZ165" s="10"/>
      <c r="BA165" s="10"/>
      <c r="BB165" s="10"/>
      <c r="BC165" s="10"/>
      <c r="BD165" s="10"/>
      <c r="BE165" s="10"/>
      <c r="BF165" s="10"/>
      <c r="BG165" s="10"/>
      <c r="BH165" s="10"/>
    </row>
    <row r="166" spans="1:60" ht="47.25" hidden="1" customHeight="1" x14ac:dyDescent="0.15">
      <c r="A166" s="308" t="s">
        <v>574</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575</v>
      </c>
      <c r="B167" s="317"/>
      <c r="C167" s="317"/>
      <c r="D167" s="317"/>
      <c r="E167" s="317"/>
      <c r="F167" s="318"/>
      <c r="G167" s="350" t="s">
        <v>567</v>
      </c>
      <c r="H167" s="351"/>
      <c r="I167" s="351"/>
      <c r="J167" s="351"/>
      <c r="K167" s="351"/>
      <c r="L167" s="351"/>
      <c r="M167" s="351"/>
      <c r="N167" s="351"/>
      <c r="O167" s="351"/>
      <c r="P167" s="352" t="s">
        <v>566</v>
      </c>
      <c r="Q167" s="351"/>
      <c r="R167" s="351"/>
      <c r="S167" s="351"/>
      <c r="T167" s="351"/>
      <c r="U167" s="351"/>
      <c r="V167" s="351"/>
      <c r="W167" s="351"/>
      <c r="X167" s="353"/>
      <c r="Y167" s="354"/>
      <c r="Z167" s="355"/>
      <c r="AA167" s="356"/>
      <c r="AB167" s="401" t="s">
        <v>11</v>
      </c>
      <c r="AC167" s="401"/>
      <c r="AD167" s="401"/>
      <c r="AE167" s="415" t="s">
        <v>411</v>
      </c>
      <c r="AF167" s="415"/>
      <c r="AG167" s="415"/>
      <c r="AH167" s="415"/>
      <c r="AI167" s="415" t="s">
        <v>563</v>
      </c>
      <c r="AJ167" s="415"/>
      <c r="AK167" s="415"/>
      <c r="AL167" s="415"/>
      <c r="AM167" s="415" t="s">
        <v>379</v>
      </c>
      <c r="AN167" s="415"/>
      <c r="AO167" s="415"/>
      <c r="AP167" s="415"/>
      <c r="AQ167" s="410" t="s">
        <v>410</v>
      </c>
      <c r="AR167" s="411"/>
      <c r="AS167" s="411"/>
      <c r="AT167" s="412"/>
      <c r="AU167" s="410" t="s">
        <v>588</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0" t="s">
        <v>576</v>
      </c>
      <c r="B170" s="341"/>
      <c r="C170" s="341"/>
      <c r="D170" s="341"/>
      <c r="E170" s="341"/>
      <c r="F170" s="461"/>
      <c r="G170" s="223" t="s">
        <v>577</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411</v>
      </c>
      <c r="AF170" s="415"/>
      <c r="AG170" s="415"/>
      <c r="AH170" s="415"/>
      <c r="AI170" s="415" t="s">
        <v>563</v>
      </c>
      <c r="AJ170" s="415"/>
      <c r="AK170" s="415"/>
      <c r="AL170" s="415"/>
      <c r="AM170" s="415" t="s">
        <v>379</v>
      </c>
      <c r="AN170" s="415"/>
      <c r="AO170" s="415"/>
      <c r="AP170" s="415"/>
      <c r="AQ170" s="416" t="s">
        <v>589</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578</v>
      </c>
      <c r="H171" s="395"/>
      <c r="I171" s="395"/>
      <c r="J171" s="395"/>
      <c r="K171" s="395"/>
      <c r="L171" s="395"/>
      <c r="M171" s="395"/>
      <c r="N171" s="395"/>
      <c r="O171" s="395"/>
      <c r="P171" s="395"/>
      <c r="Q171" s="395"/>
      <c r="R171" s="395"/>
      <c r="S171" s="395"/>
      <c r="T171" s="395"/>
      <c r="U171" s="395"/>
      <c r="V171" s="395"/>
      <c r="W171" s="395"/>
      <c r="X171" s="395"/>
      <c r="Y171" s="419" t="s">
        <v>576</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579</v>
      </c>
      <c r="Z172" s="399"/>
      <c r="AA172" s="400"/>
      <c r="AB172" s="425" t="s">
        <v>580</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231</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411</v>
      </c>
      <c r="AF173" s="415"/>
      <c r="AG173" s="415"/>
      <c r="AH173" s="415"/>
      <c r="AI173" s="415" t="s">
        <v>563</v>
      </c>
      <c r="AJ173" s="415"/>
      <c r="AK173" s="415"/>
      <c r="AL173" s="415"/>
      <c r="AM173" s="415" t="s">
        <v>379</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255</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568</v>
      </c>
      <c r="B180" s="316" t="s">
        <v>569</v>
      </c>
      <c r="C180" s="317"/>
      <c r="D180" s="317"/>
      <c r="E180" s="317"/>
      <c r="F180" s="318"/>
      <c r="G180" s="322" t="s">
        <v>570</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590</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0" t="s">
        <v>11</v>
      </c>
      <c r="AC185" s="891"/>
      <c r="AD185" s="892"/>
      <c r="AE185" s="415" t="s">
        <v>411</v>
      </c>
      <c r="AF185" s="415"/>
      <c r="AG185" s="415"/>
      <c r="AH185" s="415"/>
      <c r="AI185" s="415" t="s">
        <v>563</v>
      </c>
      <c r="AJ185" s="415"/>
      <c r="AK185" s="415"/>
      <c r="AL185" s="415"/>
      <c r="AM185" s="415" t="s">
        <v>379</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4" t="s">
        <v>57</v>
      </c>
      <c r="Z187" s="895"/>
      <c r="AA187" s="896"/>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7"/>
      <c r="H188" s="383"/>
      <c r="I188" s="383"/>
      <c r="J188" s="383"/>
      <c r="K188" s="383"/>
      <c r="L188" s="383"/>
      <c r="M188" s="383"/>
      <c r="N188" s="383"/>
      <c r="O188" s="384"/>
      <c r="P188" s="450"/>
      <c r="Q188" s="450"/>
      <c r="R188" s="450"/>
      <c r="S188" s="450"/>
      <c r="T188" s="450"/>
      <c r="U188" s="450"/>
      <c r="V188" s="450"/>
      <c r="W188" s="450"/>
      <c r="X188" s="451"/>
      <c r="Y188" s="898" t="s">
        <v>50</v>
      </c>
      <c r="Z188" s="787"/>
      <c r="AA188" s="788"/>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8" t="s">
        <v>13</v>
      </c>
      <c r="Z189" s="787"/>
      <c r="AA189" s="788"/>
      <c r="AB189" s="899" t="s">
        <v>14</v>
      </c>
      <c r="AC189" s="899"/>
      <c r="AD189" s="899"/>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0" t="s">
        <v>11</v>
      </c>
      <c r="AC190" s="891"/>
      <c r="AD190" s="892"/>
      <c r="AE190" s="415" t="s">
        <v>411</v>
      </c>
      <c r="AF190" s="415"/>
      <c r="AG190" s="415"/>
      <c r="AH190" s="415"/>
      <c r="AI190" s="415" t="s">
        <v>563</v>
      </c>
      <c r="AJ190" s="415"/>
      <c r="AK190" s="415"/>
      <c r="AL190" s="415"/>
      <c r="AM190" s="415" t="s">
        <v>379</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4" t="s">
        <v>57</v>
      </c>
      <c r="Z192" s="895"/>
      <c r="AA192" s="896"/>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7"/>
      <c r="H193" s="383"/>
      <c r="I193" s="383"/>
      <c r="J193" s="383"/>
      <c r="K193" s="383"/>
      <c r="L193" s="383"/>
      <c r="M193" s="383"/>
      <c r="N193" s="383"/>
      <c r="O193" s="384"/>
      <c r="P193" s="450"/>
      <c r="Q193" s="450"/>
      <c r="R193" s="450"/>
      <c r="S193" s="450"/>
      <c r="T193" s="450"/>
      <c r="U193" s="450"/>
      <c r="V193" s="450"/>
      <c r="W193" s="450"/>
      <c r="X193" s="451"/>
      <c r="Y193" s="898" t="s">
        <v>50</v>
      </c>
      <c r="Z193" s="787"/>
      <c r="AA193" s="788"/>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8" t="s">
        <v>13</v>
      </c>
      <c r="Z194" s="787"/>
      <c r="AA194" s="788"/>
      <c r="AB194" s="899" t="s">
        <v>14</v>
      </c>
      <c r="AC194" s="899"/>
      <c r="AD194" s="899"/>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0" t="s">
        <v>11</v>
      </c>
      <c r="AC195" s="891"/>
      <c r="AD195" s="892"/>
      <c r="AE195" s="415" t="s">
        <v>411</v>
      </c>
      <c r="AF195" s="415"/>
      <c r="AG195" s="415"/>
      <c r="AH195" s="415"/>
      <c r="AI195" s="415" t="s">
        <v>563</v>
      </c>
      <c r="AJ195" s="415"/>
      <c r="AK195" s="415"/>
      <c r="AL195" s="415"/>
      <c r="AM195" s="415" t="s">
        <v>379</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4" t="s">
        <v>57</v>
      </c>
      <c r="Z197" s="895"/>
      <c r="AA197" s="896"/>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7"/>
      <c r="H198" s="383"/>
      <c r="I198" s="383"/>
      <c r="J198" s="383"/>
      <c r="K198" s="383"/>
      <c r="L198" s="383"/>
      <c r="M198" s="383"/>
      <c r="N198" s="383"/>
      <c r="O198" s="384"/>
      <c r="P198" s="450"/>
      <c r="Q198" s="450"/>
      <c r="R198" s="450"/>
      <c r="S198" s="450"/>
      <c r="T198" s="450"/>
      <c r="U198" s="450"/>
      <c r="V198" s="450"/>
      <c r="W198" s="450"/>
      <c r="X198" s="451"/>
      <c r="Y198" s="898" t="s">
        <v>50</v>
      </c>
      <c r="Z198" s="787"/>
      <c r="AA198" s="788"/>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7"/>
      <c r="C199" s="888"/>
      <c r="D199" s="888"/>
      <c r="E199" s="888"/>
      <c r="F199" s="889"/>
      <c r="G199" s="900"/>
      <c r="H199" s="901"/>
      <c r="I199" s="901"/>
      <c r="J199" s="901"/>
      <c r="K199" s="901"/>
      <c r="L199" s="901"/>
      <c r="M199" s="901"/>
      <c r="N199" s="901"/>
      <c r="O199" s="902"/>
      <c r="P199" s="903"/>
      <c r="Q199" s="903"/>
      <c r="R199" s="903"/>
      <c r="S199" s="903"/>
      <c r="T199" s="903"/>
      <c r="U199" s="903"/>
      <c r="V199" s="903"/>
      <c r="W199" s="903"/>
      <c r="X199" s="904"/>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1"/>
      <c r="AR199" s="912"/>
      <c r="AS199" s="912"/>
      <c r="AT199" s="913"/>
      <c r="AU199" s="910"/>
      <c r="AV199" s="910"/>
      <c r="AW199" s="910"/>
      <c r="AX199" s="914"/>
      <c r="AY199">
        <f t="shared" si="9"/>
        <v>0</v>
      </c>
      <c r="AZ199" s="10"/>
      <c r="BA199" s="10"/>
      <c r="BB199" s="10"/>
      <c r="BC199" s="10"/>
      <c r="BD199" s="10"/>
      <c r="BE199" s="10"/>
      <c r="BF199" s="10"/>
      <c r="BG199" s="10"/>
      <c r="BH199" s="10"/>
    </row>
    <row r="200" spans="1:60" ht="18.75" hidden="1" customHeight="1" x14ac:dyDescent="0.15">
      <c r="A200" s="580" t="s">
        <v>232</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228</v>
      </c>
      <c r="X200" s="554"/>
      <c r="Y200" s="557"/>
      <c r="Z200" s="557"/>
      <c r="AA200" s="558"/>
      <c r="AB200" s="551" t="s">
        <v>11</v>
      </c>
      <c r="AC200" s="548"/>
      <c r="AD200" s="549"/>
      <c r="AE200" s="415" t="s">
        <v>411</v>
      </c>
      <c r="AF200" s="415"/>
      <c r="AG200" s="415"/>
      <c r="AH200" s="415"/>
      <c r="AI200" s="415" t="s">
        <v>563</v>
      </c>
      <c r="AJ200" s="415"/>
      <c r="AK200" s="415"/>
      <c r="AL200" s="415"/>
      <c r="AM200" s="415" t="s">
        <v>379</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245</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245</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246</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235</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244</v>
      </c>
      <c r="X205" s="575"/>
      <c r="Y205" s="539" t="s">
        <v>12</v>
      </c>
      <c r="Z205" s="539"/>
      <c r="AA205" s="540"/>
      <c r="AB205" s="541" t="s">
        <v>245</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245</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246</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232</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411</v>
      </c>
      <c r="AF208" s="136"/>
      <c r="AG208" s="136"/>
      <c r="AH208" s="136"/>
      <c r="AI208" s="415" t="s">
        <v>563</v>
      </c>
      <c r="AJ208" s="415"/>
      <c r="AK208" s="415"/>
      <c r="AL208" s="415"/>
      <c r="AM208" s="415" t="s">
        <v>379</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258</v>
      </c>
      <c r="B213" s="645"/>
      <c r="C213" s="645"/>
      <c r="D213" s="645"/>
      <c r="E213" s="569" t="s">
        <v>220</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571</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227</v>
      </c>
      <c r="AP214" s="661"/>
      <c r="AQ214" s="661"/>
      <c r="AR214" s="81"/>
      <c r="AS214" s="660"/>
      <c r="AT214" s="661"/>
      <c r="AU214" s="661"/>
      <c r="AV214" s="661"/>
      <c r="AW214" s="661"/>
      <c r="AX214" s="662"/>
      <c r="AY214">
        <f>COUNTIF($AR$214,"☑")</f>
        <v>0</v>
      </c>
    </row>
    <row r="215" spans="1:51" ht="45" customHeight="1" x14ac:dyDescent="0.15">
      <c r="A215" s="650" t="s">
        <v>278</v>
      </c>
      <c r="B215" s="651"/>
      <c r="C215" s="653" t="s">
        <v>178</v>
      </c>
      <c r="D215" s="651"/>
      <c r="E215" s="654" t="s">
        <v>194</v>
      </c>
      <c r="F215" s="655"/>
      <c r="G215" s="656" t="s">
        <v>635</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636</v>
      </c>
      <c r="H216" s="139"/>
      <c r="I216" s="139"/>
      <c r="J216" s="139"/>
      <c r="K216" s="139"/>
      <c r="L216" s="139"/>
      <c r="M216" s="139"/>
      <c r="N216" s="139"/>
      <c r="O216" s="139"/>
      <c r="P216" s="139"/>
      <c r="Q216" s="139"/>
      <c r="R216" s="139"/>
      <c r="S216" s="139"/>
      <c r="T216" s="139"/>
      <c r="U216" s="139"/>
      <c r="V216" s="140"/>
      <c r="W216" s="628" t="s">
        <v>581</v>
      </c>
      <c r="X216" s="629"/>
      <c r="Y216" s="629"/>
      <c r="Z216" s="629"/>
      <c r="AA216" s="630"/>
      <c r="AB216" s="631" t="s">
        <v>715</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582</v>
      </c>
      <c r="X217" s="635"/>
      <c r="Y217" s="635"/>
      <c r="Z217" s="635"/>
      <c r="AA217" s="636"/>
      <c r="AB217" s="631" t="s">
        <v>716</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594</v>
      </c>
      <c r="D218" s="638"/>
      <c r="E218" s="454" t="s">
        <v>274</v>
      </c>
      <c r="F218" s="456"/>
      <c r="G218" s="618" t="s">
        <v>181</v>
      </c>
      <c r="H218" s="619"/>
      <c r="I218" s="619"/>
      <c r="J218" s="641" t="s">
        <v>712</v>
      </c>
      <c r="K218" s="642"/>
      <c r="L218" s="642"/>
      <c r="M218" s="642"/>
      <c r="N218" s="642"/>
      <c r="O218" s="642"/>
      <c r="P218" s="642"/>
      <c r="Q218" s="642"/>
      <c r="R218" s="642"/>
      <c r="S218" s="642"/>
      <c r="T218" s="643"/>
      <c r="U218" s="616" t="s">
        <v>712</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595</v>
      </c>
      <c r="H219" s="619"/>
      <c r="I219" s="619"/>
      <c r="J219" s="619"/>
      <c r="K219" s="619"/>
      <c r="L219" s="619"/>
      <c r="M219" s="619"/>
      <c r="N219" s="619"/>
      <c r="O219" s="619"/>
      <c r="P219" s="619"/>
      <c r="Q219" s="619"/>
      <c r="R219" s="619"/>
      <c r="S219" s="619"/>
      <c r="T219" s="619"/>
      <c r="U219" s="615" t="s">
        <v>712</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582</v>
      </c>
      <c r="H220" s="619"/>
      <c r="I220" s="619"/>
      <c r="J220" s="619"/>
      <c r="K220" s="619"/>
      <c r="L220" s="619"/>
      <c r="M220" s="619"/>
      <c r="N220" s="619"/>
      <c r="O220" s="619"/>
      <c r="P220" s="619"/>
      <c r="Q220" s="619"/>
      <c r="R220" s="619"/>
      <c r="S220" s="619"/>
      <c r="T220" s="619"/>
      <c r="U220" s="144" t="s">
        <v>712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640</v>
      </c>
      <c r="AE223" s="706"/>
      <c r="AF223" s="706"/>
      <c r="AG223" s="707" t="s">
        <v>637</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640</v>
      </c>
      <c r="AE224" s="687"/>
      <c r="AF224" s="687"/>
      <c r="AG224" s="713" t="s">
        <v>638</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640</v>
      </c>
      <c r="AE225" s="720"/>
      <c r="AF225" s="720"/>
      <c r="AG225" s="677" t="s">
        <v>639</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642</v>
      </c>
      <c r="AE226" s="674"/>
      <c r="AF226" s="674"/>
      <c r="AG226" s="675" t="s">
        <v>641</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256</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643</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214</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644</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629</v>
      </c>
      <c r="AE229" s="739"/>
      <c r="AF229" s="739"/>
      <c r="AG229" s="740" t="s">
        <v>645</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629</v>
      </c>
      <c r="AE230" s="687"/>
      <c r="AF230" s="687"/>
      <c r="AG230" s="713" t="s">
        <v>646</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642</v>
      </c>
      <c r="AE231" s="687"/>
      <c r="AF231" s="687"/>
      <c r="AG231" s="713" t="s">
        <v>611</v>
      </c>
      <c r="AH231" s="714"/>
      <c r="AI231" s="714"/>
      <c r="AJ231" s="714"/>
      <c r="AK231" s="714"/>
      <c r="AL231" s="714"/>
      <c r="AM231" s="714"/>
      <c r="AN231" s="714"/>
      <c r="AO231" s="714"/>
      <c r="AP231" s="714"/>
      <c r="AQ231" s="714"/>
      <c r="AR231" s="714"/>
      <c r="AS231" s="714"/>
      <c r="AT231" s="714"/>
      <c r="AU231" s="714"/>
      <c r="AV231" s="714"/>
      <c r="AW231" s="714"/>
      <c r="AX231" s="715"/>
    </row>
    <row r="232" spans="1:50" ht="45.6"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629</v>
      </c>
      <c r="AE232" s="687"/>
      <c r="AF232" s="687"/>
      <c r="AG232" s="713" t="s">
        <v>647</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229</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642</v>
      </c>
      <c r="AE233" s="720"/>
      <c r="AF233" s="720"/>
      <c r="AG233" s="735" t="s">
        <v>611</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230</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642</v>
      </c>
      <c r="AE234" s="687"/>
      <c r="AF234" s="688"/>
      <c r="AG234" s="713" t="s">
        <v>611</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217</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642</v>
      </c>
      <c r="AE235" s="728"/>
      <c r="AF235" s="729"/>
      <c r="AG235" s="730" t="s">
        <v>611</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218</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629</v>
      </c>
      <c r="AE236" s="739"/>
      <c r="AF236" s="749"/>
      <c r="AG236" s="740" t="s">
        <v>726</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642</v>
      </c>
      <c r="AE237" s="754"/>
      <c r="AF237" s="754"/>
      <c r="AG237" s="713" t="s">
        <v>611</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629</v>
      </c>
      <c r="AE238" s="687"/>
      <c r="AF238" s="687"/>
      <c r="AG238" s="713" t="s">
        <v>648</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642</v>
      </c>
      <c r="AE239" s="687"/>
      <c r="AF239" s="687"/>
      <c r="AG239" s="743" t="s">
        <v>611</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766" t="s">
        <v>642</v>
      </c>
      <c r="AE240" s="767"/>
      <c r="AF240" s="768"/>
      <c r="AG240" s="675" t="s">
        <v>634</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600</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9"/>
      <c r="D246" s="770"/>
      <c r="E246" s="88"/>
      <c r="F246" s="88"/>
      <c r="G246" s="88"/>
      <c r="H246" s="89"/>
      <c r="I246" s="89"/>
      <c r="J246" s="771"/>
      <c r="K246" s="771"/>
      <c r="L246" s="771"/>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38.1" customHeight="1" x14ac:dyDescent="0.15">
      <c r="A247" s="122" t="s">
        <v>45</v>
      </c>
      <c r="B247" s="123"/>
      <c r="C247" s="126" t="s">
        <v>49</v>
      </c>
      <c r="D247" s="127"/>
      <c r="E247" s="127"/>
      <c r="F247" s="128"/>
      <c r="G247" s="129" t="s">
        <v>728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38.1" customHeight="1" thickBot="1" x14ac:dyDescent="0.2">
      <c r="A248" s="124"/>
      <c r="B248" s="125"/>
      <c r="C248" s="131" t="s">
        <v>53</v>
      </c>
      <c r="D248" s="132"/>
      <c r="E248" s="132"/>
      <c r="F248" s="133"/>
      <c r="G248" s="134" t="s">
        <v>718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customHeight="1" thickBot="1" x14ac:dyDescent="0.2">
      <c r="A250" s="112" t="s">
        <v>719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9.75" customHeight="1" thickBot="1" x14ac:dyDescent="0.2">
      <c r="A252" s="118" t="s">
        <v>132</v>
      </c>
      <c r="B252" s="119"/>
      <c r="C252" s="119"/>
      <c r="D252" s="119"/>
      <c r="E252" s="120"/>
      <c r="F252" s="121" t="s">
        <v>720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1.75" customHeight="1" thickBot="1" x14ac:dyDescent="0.2">
      <c r="A254" s="118" t="s">
        <v>260</v>
      </c>
      <c r="B254" s="119"/>
      <c r="C254" s="119"/>
      <c r="D254" s="119"/>
      <c r="E254" s="120"/>
      <c r="F254" s="776" t="s">
        <v>733</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24.6" customHeight="1" thickBot="1" x14ac:dyDescent="0.2">
      <c r="A256" s="782" t="s">
        <v>727</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3" t="s">
        <v>233</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272</v>
      </c>
      <c r="B258" s="787"/>
      <c r="C258" s="787"/>
      <c r="D258" s="788"/>
      <c r="E258" s="772" t="s">
        <v>622</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15">
      <c r="A259" s="136" t="s">
        <v>271</v>
      </c>
      <c r="B259" s="136"/>
      <c r="C259" s="136"/>
      <c r="D259" s="136"/>
      <c r="E259" s="772" t="s">
        <v>623</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6" t="s">
        <v>270</v>
      </c>
      <c r="B260" s="136"/>
      <c r="C260" s="136"/>
      <c r="D260" s="136"/>
      <c r="E260" s="772" t="s">
        <v>624</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6" t="s">
        <v>269</v>
      </c>
      <c r="B261" s="136"/>
      <c r="C261" s="136"/>
      <c r="D261" s="136"/>
      <c r="E261" s="772" t="s">
        <v>625</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6" t="s">
        <v>268</v>
      </c>
      <c r="B262" s="136"/>
      <c r="C262" s="136"/>
      <c r="D262" s="136"/>
      <c r="E262" s="772" t="s">
        <v>626</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6" t="s">
        <v>267</v>
      </c>
      <c r="B263" s="136"/>
      <c r="C263" s="136"/>
      <c r="D263" s="136"/>
      <c r="E263" s="772" t="s">
        <v>626</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6" t="s">
        <v>266</v>
      </c>
      <c r="B264" s="136"/>
      <c r="C264" s="136"/>
      <c r="D264" s="136"/>
      <c r="E264" s="772" t="s">
        <v>627</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6" t="s">
        <v>265</v>
      </c>
      <c r="B265" s="136"/>
      <c r="C265" s="136"/>
      <c r="D265" s="136"/>
      <c r="E265" s="772" t="s">
        <v>628</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6" t="s">
        <v>411</v>
      </c>
      <c r="B266" s="136"/>
      <c r="C266" s="136"/>
      <c r="D266" s="136"/>
      <c r="E266" s="791" t="s">
        <v>602</v>
      </c>
      <c r="F266" s="792"/>
      <c r="G266" s="792"/>
      <c r="H266" s="77" t="str">
        <f>IF(E266="","","-")</f>
        <v>-</v>
      </c>
      <c r="I266" s="792"/>
      <c r="J266" s="792"/>
      <c r="K266" s="77" t="str">
        <f>IF(I266="","","-")</f>
        <v/>
      </c>
      <c r="L266" s="106">
        <v>201</v>
      </c>
      <c r="M266" s="106"/>
      <c r="N266" s="77" t="str">
        <f>IF(O266="","","-")</f>
        <v/>
      </c>
      <c r="O266" s="789"/>
      <c r="P266" s="790"/>
      <c r="Q266" s="791"/>
      <c r="R266" s="792"/>
      <c r="S266" s="792"/>
      <c r="T266" s="77" t="str">
        <f>IF(Q266="","","-")</f>
        <v/>
      </c>
      <c r="U266" s="792"/>
      <c r="V266" s="792"/>
      <c r="W266" s="77" t="str">
        <f>IF(U266="","","-")</f>
        <v/>
      </c>
      <c r="X266" s="106"/>
      <c r="Y266" s="106"/>
      <c r="Z266" s="77" t="str">
        <f>IF(AA266="","","-")</f>
        <v/>
      </c>
      <c r="AA266" s="789"/>
      <c r="AB266" s="790"/>
      <c r="AC266" s="791"/>
      <c r="AD266" s="792"/>
      <c r="AE266" s="792"/>
      <c r="AF266" s="77" t="str">
        <f>IF(AC266="","","-")</f>
        <v/>
      </c>
      <c r="AG266" s="792"/>
      <c r="AH266" s="792"/>
      <c r="AI266" s="77" t="str">
        <f>IF(AG266="","","-")</f>
        <v/>
      </c>
      <c r="AJ266" s="106"/>
      <c r="AK266" s="106"/>
      <c r="AL266" s="77" t="str">
        <f>IF(AM266="","","-")</f>
        <v/>
      </c>
      <c r="AM266" s="789"/>
      <c r="AN266" s="790"/>
      <c r="AO266" s="791"/>
      <c r="AP266" s="792"/>
      <c r="AQ266" s="77" t="str">
        <f>IF(AO266="","","-")</f>
        <v/>
      </c>
      <c r="AR266" s="792"/>
      <c r="AS266" s="792"/>
      <c r="AT266" s="77" t="str">
        <f>IF(AR266="","","-")</f>
        <v/>
      </c>
      <c r="AU266" s="106"/>
      <c r="AV266" s="106"/>
      <c r="AW266" s="77" t="str">
        <f>IF(AX266="","","-")</f>
        <v/>
      </c>
      <c r="AX266" s="80"/>
    </row>
    <row r="267" spans="1:52" ht="24.75" customHeight="1" x14ac:dyDescent="0.15">
      <c r="A267" s="136" t="s">
        <v>591</v>
      </c>
      <c r="B267" s="136"/>
      <c r="C267" s="136"/>
      <c r="D267" s="136"/>
      <c r="E267" s="791" t="s">
        <v>602</v>
      </c>
      <c r="F267" s="792"/>
      <c r="G267" s="792"/>
      <c r="H267" s="77"/>
      <c r="I267" s="792"/>
      <c r="J267" s="792"/>
      <c r="K267" s="77"/>
      <c r="L267" s="106">
        <v>210</v>
      </c>
      <c r="M267" s="106"/>
      <c r="N267" s="77" t="str">
        <f>IF(O267="","","-")</f>
        <v/>
      </c>
      <c r="O267" s="789"/>
      <c r="P267" s="790"/>
      <c r="Q267" s="791"/>
      <c r="R267" s="792"/>
      <c r="S267" s="792"/>
      <c r="T267" s="77" t="str">
        <f>IF(Q267="","","-")</f>
        <v/>
      </c>
      <c r="U267" s="792"/>
      <c r="V267" s="792"/>
      <c r="W267" s="77" t="str">
        <f>IF(U267="","","-")</f>
        <v/>
      </c>
      <c r="X267" s="106"/>
      <c r="Y267" s="106"/>
      <c r="Z267" s="77" t="str">
        <f>IF(AA267="","","-")</f>
        <v/>
      </c>
      <c r="AA267" s="789"/>
      <c r="AB267" s="790"/>
      <c r="AC267" s="791"/>
      <c r="AD267" s="792"/>
      <c r="AE267" s="792"/>
      <c r="AF267" s="77" t="str">
        <f>IF(AC267="","","-")</f>
        <v/>
      </c>
      <c r="AG267" s="792"/>
      <c r="AH267" s="792"/>
      <c r="AI267" s="77" t="str">
        <f>IF(AG267="","","-")</f>
        <v/>
      </c>
      <c r="AJ267" s="106"/>
      <c r="AK267" s="106"/>
      <c r="AL267" s="77" t="str">
        <f>IF(AM267="","","-")</f>
        <v/>
      </c>
      <c r="AM267" s="789"/>
      <c r="AN267" s="790"/>
      <c r="AO267" s="791"/>
      <c r="AP267" s="792"/>
      <c r="AQ267" s="77" t="str">
        <f>IF(AO267="","","-")</f>
        <v/>
      </c>
      <c r="AR267" s="792"/>
      <c r="AS267" s="792"/>
      <c r="AT267" s="77" t="str">
        <f>IF(AR267="","","-")</f>
        <v/>
      </c>
      <c r="AU267" s="106"/>
      <c r="AV267" s="106"/>
      <c r="AW267" s="77" t="str">
        <f>IF(AX267="","","-")</f>
        <v/>
      </c>
      <c r="AX267" s="80"/>
    </row>
    <row r="268" spans="1:52" ht="24.75" customHeight="1" x14ac:dyDescent="0.15">
      <c r="A268" s="136" t="s">
        <v>379</v>
      </c>
      <c r="B268" s="136"/>
      <c r="C268" s="136"/>
      <c r="D268" s="136"/>
      <c r="E268" s="794">
        <v>2021</v>
      </c>
      <c r="F268" s="137"/>
      <c r="G268" s="792" t="s">
        <v>649</v>
      </c>
      <c r="H268" s="792"/>
      <c r="I268" s="792"/>
      <c r="J268" s="137">
        <v>20</v>
      </c>
      <c r="K268" s="137"/>
      <c r="L268" s="106">
        <v>256</v>
      </c>
      <c r="M268" s="106"/>
      <c r="N268" s="106"/>
      <c r="O268" s="137"/>
      <c r="P268" s="137"/>
      <c r="Q268" s="794"/>
      <c r="R268" s="137"/>
      <c r="S268" s="792"/>
      <c r="T268" s="792"/>
      <c r="U268" s="792"/>
      <c r="V268" s="137"/>
      <c r="W268" s="137"/>
      <c r="X268" s="106"/>
      <c r="Y268" s="106"/>
      <c r="Z268" s="106"/>
      <c r="AA268" s="137"/>
      <c r="AB268" s="793"/>
      <c r="AC268" s="794"/>
      <c r="AD268" s="137"/>
      <c r="AE268" s="792"/>
      <c r="AF268" s="792"/>
      <c r="AG268" s="792"/>
      <c r="AH268" s="137"/>
      <c r="AI268" s="137"/>
      <c r="AJ268" s="106"/>
      <c r="AK268" s="106"/>
      <c r="AL268" s="106"/>
      <c r="AM268" s="137"/>
      <c r="AN268" s="793"/>
      <c r="AO268" s="794"/>
      <c r="AP268" s="137"/>
      <c r="AQ268" s="792"/>
      <c r="AR268" s="792"/>
      <c r="AS268" s="792"/>
      <c r="AT268" s="137"/>
      <c r="AU268" s="137"/>
      <c r="AV268" s="106"/>
      <c r="AW268" s="106"/>
      <c r="AX268" s="80"/>
    </row>
    <row r="269" spans="1:52" ht="28.35" customHeight="1" x14ac:dyDescent="0.15">
      <c r="A269" s="246" t="s">
        <v>259</v>
      </c>
      <c r="B269" s="247"/>
      <c r="C269" s="247"/>
      <c r="D269" s="247"/>
      <c r="E269" s="247"/>
      <c r="F269" s="248"/>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63.9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6.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thickBo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261</v>
      </c>
      <c r="B308" s="799"/>
      <c r="C308" s="799"/>
      <c r="D308" s="799"/>
      <c r="E308" s="799"/>
      <c r="F308" s="800"/>
      <c r="G308" s="804" t="s">
        <v>650</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651</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6"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6"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15">
      <c r="A310" s="801"/>
      <c r="B310" s="802"/>
      <c r="C310" s="802"/>
      <c r="D310" s="802"/>
      <c r="E310" s="802"/>
      <c r="F310" s="803"/>
      <c r="G310" s="825" t="s">
        <v>652</v>
      </c>
      <c r="H310" s="826"/>
      <c r="I310" s="826"/>
      <c r="J310" s="826"/>
      <c r="K310" s="827"/>
      <c r="L310" s="828" t="s">
        <v>654</v>
      </c>
      <c r="M310" s="829"/>
      <c r="N310" s="829"/>
      <c r="O310" s="829"/>
      <c r="P310" s="829"/>
      <c r="Q310" s="829"/>
      <c r="R310" s="829"/>
      <c r="S310" s="829"/>
      <c r="T310" s="829"/>
      <c r="U310" s="829"/>
      <c r="V310" s="829"/>
      <c r="W310" s="829"/>
      <c r="X310" s="830"/>
      <c r="Y310" s="831">
        <v>1388</v>
      </c>
      <c r="Z310" s="832"/>
      <c r="AA310" s="832"/>
      <c r="AB310" s="833"/>
      <c r="AC310" s="825" t="s">
        <v>656</v>
      </c>
      <c r="AD310" s="826"/>
      <c r="AE310" s="826"/>
      <c r="AF310" s="826"/>
      <c r="AG310" s="827"/>
      <c r="AH310" s="828" t="s">
        <v>657</v>
      </c>
      <c r="AI310" s="829"/>
      <c r="AJ310" s="829"/>
      <c r="AK310" s="829"/>
      <c r="AL310" s="829"/>
      <c r="AM310" s="829"/>
      <c r="AN310" s="829"/>
      <c r="AO310" s="829"/>
      <c r="AP310" s="829"/>
      <c r="AQ310" s="829"/>
      <c r="AR310" s="829"/>
      <c r="AS310" s="829"/>
      <c r="AT310" s="830"/>
      <c r="AU310" s="831">
        <v>86</v>
      </c>
      <c r="AV310" s="832"/>
      <c r="AW310" s="832"/>
      <c r="AX310" s="834"/>
    </row>
    <row r="311" spans="1:50" ht="24.75" customHeight="1" x14ac:dyDescent="0.15">
      <c r="A311" s="801"/>
      <c r="B311" s="802"/>
      <c r="C311" s="802"/>
      <c r="D311" s="802"/>
      <c r="E311" s="802"/>
      <c r="F311" s="803"/>
      <c r="G311" s="811" t="s">
        <v>653</v>
      </c>
      <c r="H311" s="812"/>
      <c r="I311" s="812"/>
      <c r="J311" s="812"/>
      <c r="K311" s="813"/>
      <c r="L311" s="814" t="s">
        <v>655</v>
      </c>
      <c r="M311" s="815"/>
      <c r="N311" s="815"/>
      <c r="O311" s="815"/>
      <c r="P311" s="815"/>
      <c r="Q311" s="815"/>
      <c r="R311" s="815"/>
      <c r="S311" s="815"/>
      <c r="T311" s="815"/>
      <c r="U311" s="815"/>
      <c r="V311" s="815"/>
      <c r="W311" s="815"/>
      <c r="X311" s="816"/>
      <c r="Y311" s="817">
        <v>777</v>
      </c>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24.75" hidden="1" customHeight="1" x14ac:dyDescent="0.15">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4.75" hidden="1"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hidden="1"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hidden="1"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thickBot="1" x14ac:dyDescent="0.2">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2165</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86</v>
      </c>
      <c r="AV320" s="841"/>
      <c r="AW320" s="841"/>
      <c r="AX320" s="843"/>
    </row>
    <row r="321" spans="1:51" ht="24.75" customHeight="1" x14ac:dyDescent="0.15">
      <c r="A321" s="801"/>
      <c r="B321" s="802"/>
      <c r="C321" s="802"/>
      <c r="D321" s="802"/>
      <c r="E321" s="802"/>
      <c r="F321" s="803"/>
      <c r="G321" s="804" t="s">
        <v>658</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659</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2</v>
      </c>
    </row>
    <row r="322" spans="1:51" ht="24.75" customHeight="1" x14ac:dyDescent="0.15">
      <c r="A322" s="801"/>
      <c r="B322" s="802"/>
      <c r="C322" s="802"/>
      <c r="D322" s="802"/>
      <c r="E322" s="802"/>
      <c r="F322" s="803"/>
      <c r="G322" s="126"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6"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2</v>
      </c>
    </row>
    <row r="323" spans="1:51" ht="24.75" customHeight="1" x14ac:dyDescent="0.15">
      <c r="A323" s="801"/>
      <c r="B323" s="802"/>
      <c r="C323" s="802"/>
      <c r="D323" s="802"/>
      <c r="E323" s="802"/>
      <c r="F323" s="803"/>
      <c r="G323" s="825" t="s">
        <v>660</v>
      </c>
      <c r="H323" s="826"/>
      <c r="I323" s="826"/>
      <c r="J323" s="826"/>
      <c r="K323" s="827"/>
      <c r="L323" s="828" t="s">
        <v>662</v>
      </c>
      <c r="M323" s="829"/>
      <c r="N323" s="829"/>
      <c r="O323" s="829"/>
      <c r="P323" s="829"/>
      <c r="Q323" s="829"/>
      <c r="R323" s="829"/>
      <c r="S323" s="829"/>
      <c r="T323" s="829"/>
      <c r="U323" s="829"/>
      <c r="V323" s="829"/>
      <c r="W323" s="829"/>
      <c r="X323" s="830"/>
      <c r="Y323" s="831">
        <v>36</v>
      </c>
      <c r="Z323" s="832"/>
      <c r="AA323" s="832"/>
      <c r="AB323" s="833"/>
      <c r="AC323" s="825" t="s">
        <v>664</v>
      </c>
      <c r="AD323" s="826"/>
      <c r="AE323" s="826"/>
      <c r="AF323" s="826"/>
      <c r="AG323" s="827"/>
      <c r="AH323" s="828" t="s">
        <v>666</v>
      </c>
      <c r="AI323" s="829"/>
      <c r="AJ323" s="829"/>
      <c r="AK323" s="829"/>
      <c r="AL323" s="829"/>
      <c r="AM323" s="829"/>
      <c r="AN323" s="829"/>
      <c r="AO323" s="829"/>
      <c r="AP323" s="829"/>
      <c r="AQ323" s="829"/>
      <c r="AR323" s="829"/>
      <c r="AS323" s="829"/>
      <c r="AT323" s="830"/>
      <c r="AU323" s="831">
        <v>9</v>
      </c>
      <c r="AV323" s="832"/>
      <c r="AW323" s="832"/>
      <c r="AX323" s="834"/>
      <c r="AY323">
        <f t="shared" si="11"/>
        <v>2</v>
      </c>
    </row>
    <row r="324" spans="1:51" ht="24.75" customHeight="1" x14ac:dyDescent="0.15">
      <c r="A324" s="801"/>
      <c r="B324" s="802"/>
      <c r="C324" s="802"/>
      <c r="D324" s="802"/>
      <c r="E324" s="802"/>
      <c r="F324" s="803"/>
      <c r="G324" s="811" t="s">
        <v>661</v>
      </c>
      <c r="H324" s="812"/>
      <c r="I324" s="812"/>
      <c r="J324" s="812"/>
      <c r="K324" s="813"/>
      <c r="L324" s="814" t="s">
        <v>663</v>
      </c>
      <c r="M324" s="815"/>
      <c r="N324" s="815"/>
      <c r="O324" s="815"/>
      <c r="P324" s="815"/>
      <c r="Q324" s="815"/>
      <c r="R324" s="815"/>
      <c r="S324" s="815"/>
      <c r="T324" s="815"/>
      <c r="U324" s="815"/>
      <c r="V324" s="815"/>
      <c r="W324" s="815"/>
      <c r="X324" s="816"/>
      <c r="Y324" s="817">
        <v>5</v>
      </c>
      <c r="Z324" s="818"/>
      <c r="AA324" s="818"/>
      <c r="AB324" s="819"/>
      <c r="AC324" s="811" t="s">
        <v>665</v>
      </c>
      <c r="AD324" s="812"/>
      <c r="AE324" s="812"/>
      <c r="AF324" s="812"/>
      <c r="AG324" s="813"/>
      <c r="AH324" s="814" t="s">
        <v>667</v>
      </c>
      <c r="AI324" s="815"/>
      <c r="AJ324" s="815"/>
      <c r="AK324" s="815"/>
      <c r="AL324" s="815"/>
      <c r="AM324" s="815"/>
      <c r="AN324" s="815"/>
      <c r="AO324" s="815"/>
      <c r="AP324" s="815"/>
      <c r="AQ324" s="815"/>
      <c r="AR324" s="815"/>
      <c r="AS324" s="815"/>
      <c r="AT324" s="816"/>
      <c r="AU324" s="817">
        <v>1</v>
      </c>
      <c r="AV324" s="818"/>
      <c r="AW324" s="818"/>
      <c r="AX324" s="820"/>
      <c r="AY324">
        <f t="shared" si="11"/>
        <v>2</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2</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2</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2</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2</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2</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2</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2</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2</v>
      </c>
    </row>
    <row r="333" spans="1:51" ht="24.75" customHeight="1" thickBot="1" x14ac:dyDescent="0.2">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41</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10</v>
      </c>
      <c r="AV333" s="841"/>
      <c r="AW333" s="841"/>
      <c r="AX333" s="843"/>
      <c r="AY333">
        <f t="shared" si="11"/>
        <v>2</v>
      </c>
    </row>
    <row r="334" spans="1:51" ht="24.75" customHeight="1" x14ac:dyDescent="0.15">
      <c r="A334" s="801"/>
      <c r="B334" s="802"/>
      <c r="C334" s="802"/>
      <c r="D334" s="802"/>
      <c r="E334" s="802"/>
      <c r="F334" s="803"/>
      <c r="G334" s="804" t="s">
        <v>668</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669</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2</v>
      </c>
    </row>
    <row r="335" spans="1:51" ht="24.75" customHeight="1" x14ac:dyDescent="0.15">
      <c r="A335" s="801"/>
      <c r="B335" s="802"/>
      <c r="C335" s="802"/>
      <c r="D335" s="802"/>
      <c r="E335" s="802"/>
      <c r="F335" s="803"/>
      <c r="G335" s="126"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6"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2</v>
      </c>
    </row>
    <row r="336" spans="1:51" ht="24.75" customHeight="1" x14ac:dyDescent="0.15">
      <c r="A336" s="801"/>
      <c r="B336" s="802"/>
      <c r="C336" s="802"/>
      <c r="D336" s="802"/>
      <c r="E336" s="802"/>
      <c r="F336" s="803"/>
      <c r="G336" s="825" t="s">
        <v>670</v>
      </c>
      <c r="H336" s="826"/>
      <c r="I336" s="826"/>
      <c r="J336" s="826"/>
      <c r="K336" s="827"/>
      <c r="L336" s="828" t="s">
        <v>671</v>
      </c>
      <c r="M336" s="829"/>
      <c r="N336" s="829"/>
      <c r="O336" s="829"/>
      <c r="P336" s="829"/>
      <c r="Q336" s="829"/>
      <c r="R336" s="829"/>
      <c r="S336" s="829"/>
      <c r="T336" s="829"/>
      <c r="U336" s="829"/>
      <c r="V336" s="829"/>
      <c r="W336" s="829"/>
      <c r="X336" s="830"/>
      <c r="Y336" s="831">
        <v>27</v>
      </c>
      <c r="Z336" s="832"/>
      <c r="AA336" s="832"/>
      <c r="AB336" s="833"/>
      <c r="AC336" s="825" t="s">
        <v>673</v>
      </c>
      <c r="AD336" s="826"/>
      <c r="AE336" s="826"/>
      <c r="AF336" s="826"/>
      <c r="AG336" s="827"/>
      <c r="AH336" s="828" t="s">
        <v>674</v>
      </c>
      <c r="AI336" s="829"/>
      <c r="AJ336" s="829"/>
      <c r="AK336" s="829"/>
      <c r="AL336" s="829"/>
      <c r="AM336" s="829"/>
      <c r="AN336" s="829"/>
      <c r="AO336" s="829"/>
      <c r="AP336" s="829"/>
      <c r="AQ336" s="829"/>
      <c r="AR336" s="829"/>
      <c r="AS336" s="829"/>
      <c r="AT336" s="830"/>
      <c r="AU336" s="831">
        <v>2</v>
      </c>
      <c r="AV336" s="832"/>
      <c r="AW336" s="832"/>
      <c r="AX336" s="834"/>
      <c r="AY336">
        <f t="shared" si="12"/>
        <v>2</v>
      </c>
    </row>
    <row r="337" spans="1:51" ht="24.75" customHeight="1" x14ac:dyDescent="0.15">
      <c r="A337" s="801"/>
      <c r="B337" s="802"/>
      <c r="C337" s="802"/>
      <c r="D337" s="802"/>
      <c r="E337" s="802"/>
      <c r="F337" s="803"/>
      <c r="G337" s="811" t="s">
        <v>75</v>
      </c>
      <c r="H337" s="812"/>
      <c r="I337" s="812"/>
      <c r="J337" s="812"/>
      <c r="K337" s="813"/>
      <c r="L337" s="814" t="s">
        <v>672</v>
      </c>
      <c r="M337" s="815"/>
      <c r="N337" s="815"/>
      <c r="O337" s="815"/>
      <c r="P337" s="815"/>
      <c r="Q337" s="815"/>
      <c r="R337" s="815"/>
      <c r="S337" s="815"/>
      <c r="T337" s="815"/>
      <c r="U337" s="815"/>
      <c r="V337" s="815"/>
      <c r="W337" s="815"/>
      <c r="X337" s="816"/>
      <c r="Y337" s="817">
        <v>14</v>
      </c>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2</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2</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2</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2</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2</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2</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2</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2</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2</v>
      </c>
    </row>
    <row r="346" spans="1:51" ht="24.75"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41</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2</v>
      </c>
      <c r="AV346" s="841"/>
      <c r="AW346" s="841"/>
      <c r="AX346" s="843"/>
      <c r="AY346">
        <f t="shared" si="13"/>
        <v>2</v>
      </c>
    </row>
    <row r="347" spans="1:51" ht="24.75" customHeight="1" x14ac:dyDescent="0.15">
      <c r="A347" s="801"/>
      <c r="B347" s="802"/>
      <c r="C347" s="802"/>
      <c r="D347" s="802"/>
      <c r="E347" s="802"/>
      <c r="F347" s="803"/>
      <c r="G347" s="804" t="s">
        <v>675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1</v>
      </c>
    </row>
    <row r="348" spans="1:51" ht="24.75" customHeight="1" x14ac:dyDescent="0.15">
      <c r="A348" s="801"/>
      <c r="B348" s="802"/>
      <c r="C348" s="802"/>
      <c r="D348" s="802"/>
      <c r="E348" s="802"/>
      <c r="F348" s="803"/>
      <c r="G348" s="126"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6"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1</v>
      </c>
    </row>
    <row r="349" spans="1:51" s="16" customFormat="1" ht="24.75" customHeight="1" x14ac:dyDescent="0.15">
      <c r="A349" s="801"/>
      <c r="B349" s="802"/>
      <c r="C349" s="802"/>
      <c r="D349" s="802"/>
      <c r="E349" s="802"/>
      <c r="F349" s="803"/>
      <c r="G349" s="825" t="s">
        <v>676</v>
      </c>
      <c r="H349" s="826"/>
      <c r="I349" s="826"/>
      <c r="J349" s="826"/>
      <c r="K349" s="827"/>
      <c r="L349" s="828" t="s">
        <v>660</v>
      </c>
      <c r="M349" s="829"/>
      <c r="N349" s="829"/>
      <c r="O349" s="829"/>
      <c r="P349" s="829"/>
      <c r="Q349" s="829"/>
      <c r="R349" s="829"/>
      <c r="S349" s="829"/>
      <c r="T349" s="829"/>
      <c r="U349" s="829"/>
      <c r="V349" s="829"/>
      <c r="W349" s="829"/>
      <c r="X349" s="830"/>
      <c r="Y349" s="831">
        <v>1054</v>
      </c>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1</v>
      </c>
    </row>
    <row r="350" spans="1:51" ht="24.75" customHeight="1" x14ac:dyDescent="0.15">
      <c r="A350" s="801"/>
      <c r="B350" s="802"/>
      <c r="C350" s="802"/>
      <c r="D350" s="802"/>
      <c r="E350" s="802"/>
      <c r="F350" s="803"/>
      <c r="G350" s="811" t="s">
        <v>677</v>
      </c>
      <c r="H350" s="812"/>
      <c r="I350" s="812"/>
      <c r="J350" s="812"/>
      <c r="K350" s="813"/>
      <c r="L350" s="814" t="s">
        <v>678</v>
      </c>
      <c r="M350" s="815"/>
      <c r="N350" s="815"/>
      <c r="O350" s="815"/>
      <c r="P350" s="815"/>
      <c r="Q350" s="815"/>
      <c r="R350" s="815"/>
      <c r="S350" s="815"/>
      <c r="T350" s="815"/>
      <c r="U350" s="815"/>
      <c r="V350" s="815"/>
      <c r="W350" s="815"/>
      <c r="X350" s="816"/>
      <c r="Y350" s="817">
        <v>281</v>
      </c>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1</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1</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1</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1</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1</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1</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1</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1</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1</v>
      </c>
    </row>
    <row r="359" spans="1:51" ht="24.75"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1335</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1</v>
      </c>
    </row>
    <row r="360" spans="1:51" ht="24.75" hidden="1" customHeight="1" thickBot="1" x14ac:dyDescent="0.2">
      <c r="A360" s="844" t="s">
        <v>572</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227</v>
      </c>
      <c r="AM360" s="848"/>
      <c r="AN360" s="848"/>
      <c r="AO360" s="79" t="s">
        <v>226</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196</v>
      </c>
      <c r="K365" s="136"/>
      <c r="L365" s="136"/>
      <c r="M365" s="136"/>
      <c r="N365" s="136"/>
      <c r="O365" s="136"/>
      <c r="P365" s="415" t="s">
        <v>25</v>
      </c>
      <c r="Q365" s="415"/>
      <c r="R365" s="415"/>
      <c r="S365" s="415"/>
      <c r="T365" s="415"/>
      <c r="U365" s="415"/>
      <c r="V365" s="415"/>
      <c r="W365" s="415"/>
      <c r="X365" s="415"/>
      <c r="Y365" s="851" t="s">
        <v>195</v>
      </c>
      <c r="Z365" s="852"/>
      <c r="AA365" s="852"/>
      <c r="AB365" s="852"/>
      <c r="AC365" s="850" t="s">
        <v>225</v>
      </c>
      <c r="AD365" s="850"/>
      <c r="AE365" s="850"/>
      <c r="AF365" s="850"/>
      <c r="AG365" s="850"/>
      <c r="AH365" s="851" t="s">
        <v>243</v>
      </c>
      <c r="AI365" s="849"/>
      <c r="AJ365" s="849"/>
      <c r="AK365" s="849"/>
      <c r="AL365" s="849" t="s">
        <v>19</v>
      </c>
      <c r="AM365" s="849"/>
      <c r="AN365" s="849"/>
      <c r="AO365" s="853"/>
      <c r="AP365" s="874" t="s">
        <v>197</v>
      </c>
      <c r="AQ365" s="874"/>
      <c r="AR365" s="874"/>
      <c r="AS365" s="874"/>
      <c r="AT365" s="874"/>
      <c r="AU365" s="874"/>
      <c r="AV365" s="874"/>
      <c r="AW365" s="874"/>
      <c r="AX365" s="874"/>
    </row>
    <row r="366" spans="1:51" ht="51" customHeight="1" x14ac:dyDescent="0.15">
      <c r="A366" s="860">
        <v>1</v>
      </c>
      <c r="B366" s="860">
        <v>1</v>
      </c>
      <c r="C366" s="862" t="s">
        <v>679</v>
      </c>
      <c r="D366" s="862"/>
      <c r="E366" s="862"/>
      <c r="F366" s="862"/>
      <c r="G366" s="862"/>
      <c r="H366" s="862"/>
      <c r="I366" s="862"/>
      <c r="J366" s="863">
        <v>9000020341002</v>
      </c>
      <c r="K366" s="864"/>
      <c r="L366" s="864"/>
      <c r="M366" s="864"/>
      <c r="N366" s="864"/>
      <c r="O366" s="864"/>
      <c r="P366" s="866" t="s">
        <v>689</v>
      </c>
      <c r="Q366" s="866"/>
      <c r="R366" s="866"/>
      <c r="S366" s="866"/>
      <c r="T366" s="866"/>
      <c r="U366" s="866"/>
      <c r="V366" s="866"/>
      <c r="W366" s="866"/>
      <c r="X366" s="866"/>
      <c r="Y366" s="867">
        <v>2165</v>
      </c>
      <c r="Z366" s="868"/>
      <c r="AA366" s="868"/>
      <c r="AB366" s="869"/>
      <c r="AC366" s="870" t="s">
        <v>691</v>
      </c>
      <c r="AD366" s="871"/>
      <c r="AE366" s="871"/>
      <c r="AF366" s="871"/>
      <c r="AG366" s="871"/>
      <c r="AH366" s="854" t="s">
        <v>634</v>
      </c>
      <c r="AI366" s="855"/>
      <c r="AJ366" s="855"/>
      <c r="AK366" s="855"/>
      <c r="AL366" s="856" t="s">
        <v>634</v>
      </c>
      <c r="AM366" s="857"/>
      <c r="AN366" s="857"/>
      <c r="AO366" s="858"/>
      <c r="AP366" s="859" t="s">
        <v>634</v>
      </c>
      <c r="AQ366" s="859"/>
      <c r="AR366" s="859"/>
      <c r="AS366" s="859"/>
      <c r="AT366" s="859"/>
      <c r="AU366" s="859"/>
      <c r="AV366" s="859"/>
      <c r="AW366" s="859"/>
      <c r="AX366" s="859"/>
    </row>
    <row r="367" spans="1:51" ht="51" customHeight="1" x14ac:dyDescent="0.15">
      <c r="A367" s="860">
        <v>2</v>
      </c>
      <c r="B367" s="860">
        <v>1</v>
      </c>
      <c r="C367" s="861" t="s">
        <v>680</v>
      </c>
      <c r="D367" s="862"/>
      <c r="E367" s="862"/>
      <c r="F367" s="862"/>
      <c r="G367" s="862"/>
      <c r="H367" s="862"/>
      <c r="I367" s="862"/>
      <c r="J367" s="863">
        <v>6000020422011</v>
      </c>
      <c r="K367" s="864"/>
      <c r="L367" s="864"/>
      <c r="M367" s="864"/>
      <c r="N367" s="864"/>
      <c r="O367" s="864"/>
      <c r="P367" s="866" t="s">
        <v>689</v>
      </c>
      <c r="Q367" s="866"/>
      <c r="R367" s="866"/>
      <c r="S367" s="866"/>
      <c r="T367" s="866"/>
      <c r="U367" s="866"/>
      <c r="V367" s="866"/>
      <c r="W367" s="866"/>
      <c r="X367" s="866"/>
      <c r="Y367" s="867">
        <v>1373</v>
      </c>
      <c r="Z367" s="868"/>
      <c r="AA367" s="868"/>
      <c r="AB367" s="869"/>
      <c r="AC367" s="870" t="s">
        <v>691</v>
      </c>
      <c r="AD367" s="871"/>
      <c r="AE367" s="871"/>
      <c r="AF367" s="871"/>
      <c r="AG367" s="871"/>
      <c r="AH367" s="854" t="s">
        <v>634</v>
      </c>
      <c r="AI367" s="855"/>
      <c r="AJ367" s="855"/>
      <c r="AK367" s="855"/>
      <c r="AL367" s="856" t="s">
        <v>634</v>
      </c>
      <c r="AM367" s="857"/>
      <c r="AN367" s="857"/>
      <c r="AO367" s="858"/>
      <c r="AP367" s="859" t="s">
        <v>634</v>
      </c>
      <c r="AQ367" s="859"/>
      <c r="AR367" s="859"/>
      <c r="AS367" s="859"/>
      <c r="AT367" s="859"/>
      <c r="AU367" s="859"/>
      <c r="AV367" s="859"/>
      <c r="AW367" s="859"/>
      <c r="AX367" s="859"/>
      <c r="AY367">
        <f>COUNTA($C$367)</f>
        <v>1</v>
      </c>
    </row>
    <row r="368" spans="1:51" ht="51" customHeight="1" x14ac:dyDescent="0.15">
      <c r="A368" s="860">
        <v>3</v>
      </c>
      <c r="B368" s="860">
        <v>1</v>
      </c>
      <c r="C368" s="861" t="s">
        <v>681</v>
      </c>
      <c r="D368" s="862"/>
      <c r="E368" s="862"/>
      <c r="F368" s="862"/>
      <c r="G368" s="862"/>
      <c r="H368" s="862"/>
      <c r="I368" s="862"/>
      <c r="J368" s="863">
        <v>7000020340006</v>
      </c>
      <c r="K368" s="864"/>
      <c r="L368" s="864"/>
      <c r="M368" s="864"/>
      <c r="N368" s="864"/>
      <c r="O368" s="864"/>
      <c r="P368" s="865" t="s">
        <v>689</v>
      </c>
      <c r="Q368" s="866"/>
      <c r="R368" s="866"/>
      <c r="S368" s="866"/>
      <c r="T368" s="866"/>
      <c r="U368" s="866"/>
      <c r="V368" s="866"/>
      <c r="W368" s="866"/>
      <c r="X368" s="866"/>
      <c r="Y368" s="867">
        <v>649</v>
      </c>
      <c r="Z368" s="868"/>
      <c r="AA368" s="868"/>
      <c r="AB368" s="869"/>
      <c r="AC368" s="870" t="s">
        <v>691</v>
      </c>
      <c r="AD368" s="871"/>
      <c r="AE368" s="871"/>
      <c r="AF368" s="871"/>
      <c r="AG368" s="871"/>
      <c r="AH368" s="872" t="s">
        <v>634</v>
      </c>
      <c r="AI368" s="873"/>
      <c r="AJ368" s="873"/>
      <c r="AK368" s="873"/>
      <c r="AL368" s="856" t="s">
        <v>634</v>
      </c>
      <c r="AM368" s="857"/>
      <c r="AN368" s="857"/>
      <c r="AO368" s="858"/>
      <c r="AP368" s="859" t="s">
        <v>634</v>
      </c>
      <c r="AQ368" s="859"/>
      <c r="AR368" s="859"/>
      <c r="AS368" s="859"/>
      <c r="AT368" s="859"/>
      <c r="AU368" s="859"/>
      <c r="AV368" s="859"/>
      <c r="AW368" s="859"/>
      <c r="AX368" s="859"/>
      <c r="AY368">
        <f>COUNTA($C$368)</f>
        <v>1</v>
      </c>
    </row>
    <row r="369" spans="1:51" ht="51" customHeight="1" x14ac:dyDescent="0.15">
      <c r="A369" s="860">
        <v>4</v>
      </c>
      <c r="B369" s="860">
        <v>1</v>
      </c>
      <c r="C369" s="861" t="s">
        <v>682</v>
      </c>
      <c r="D369" s="862"/>
      <c r="E369" s="862"/>
      <c r="F369" s="862"/>
      <c r="G369" s="862"/>
      <c r="H369" s="862"/>
      <c r="I369" s="862"/>
      <c r="J369" s="863">
        <v>4000020420000</v>
      </c>
      <c r="K369" s="864"/>
      <c r="L369" s="864"/>
      <c r="M369" s="864"/>
      <c r="N369" s="864"/>
      <c r="O369" s="864"/>
      <c r="P369" s="865" t="s">
        <v>717</v>
      </c>
      <c r="Q369" s="866"/>
      <c r="R369" s="866"/>
      <c r="S369" s="866"/>
      <c r="T369" s="866"/>
      <c r="U369" s="866"/>
      <c r="V369" s="866"/>
      <c r="W369" s="866"/>
      <c r="X369" s="866"/>
      <c r="Y369" s="867">
        <v>390</v>
      </c>
      <c r="Z369" s="868"/>
      <c r="AA369" s="868"/>
      <c r="AB369" s="869"/>
      <c r="AC369" s="870" t="s">
        <v>691</v>
      </c>
      <c r="AD369" s="871"/>
      <c r="AE369" s="871"/>
      <c r="AF369" s="871"/>
      <c r="AG369" s="871"/>
      <c r="AH369" s="872" t="s">
        <v>634</v>
      </c>
      <c r="AI369" s="873"/>
      <c r="AJ369" s="873"/>
      <c r="AK369" s="873"/>
      <c r="AL369" s="856" t="s">
        <v>634</v>
      </c>
      <c r="AM369" s="857"/>
      <c r="AN369" s="857"/>
      <c r="AO369" s="858"/>
      <c r="AP369" s="859" t="s">
        <v>634</v>
      </c>
      <c r="AQ369" s="859"/>
      <c r="AR369" s="859"/>
      <c r="AS369" s="859"/>
      <c r="AT369" s="859"/>
      <c r="AU369" s="859"/>
      <c r="AV369" s="859"/>
      <c r="AW369" s="859"/>
      <c r="AX369" s="859"/>
      <c r="AY369">
        <f>COUNTA($C$369)</f>
        <v>1</v>
      </c>
    </row>
    <row r="370" spans="1:51" ht="30" customHeight="1" x14ac:dyDescent="0.15">
      <c r="A370" s="860">
        <v>5</v>
      </c>
      <c r="B370" s="860">
        <v>1</v>
      </c>
      <c r="C370" s="861" t="s">
        <v>683</v>
      </c>
      <c r="D370" s="862"/>
      <c r="E370" s="862"/>
      <c r="F370" s="862"/>
      <c r="G370" s="862"/>
      <c r="H370" s="862"/>
      <c r="I370" s="862"/>
      <c r="J370" s="863">
        <v>6000020400009</v>
      </c>
      <c r="K370" s="864"/>
      <c r="L370" s="864"/>
      <c r="M370" s="864"/>
      <c r="N370" s="864"/>
      <c r="O370" s="864"/>
      <c r="P370" s="866" t="s">
        <v>690</v>
      </c>
      <c r="Q370" s="866"/>
      <c r="R370" s="866"/>
      <c r="S370" s="866"/>
      <c r="T370" s="866"/>
      <c r="U370" s="866"/>
      <c r="V370" s="866"/>
      <c r="W370" s="866"/>
      <c r="X370" s="866"/>
      <c r="Y370" s="867">
        <v>82</v>
      </c>
      <c r="Z370" s="868"/>
      <c r="AA370" s="868"/>
      <c r="AB370" s="869"/>
      <c r="AC370" s="870" t="s">
        <v>691</v>
      </c>
      <c r="AD370" s="871"/>
      <c r="AE370" s="871"/>
      <c r="AF370" s="871"/>
      <c r="AG370" s="871"/>
      <c r="AH370" s="872" t="s">
        <v>634</v>
      </c>
      <c r="AI370" s="873"/>
      <c r="AJ370" s="873"/>
      <c r="AK370" s="873"/>
      <c r="AL370" s="856" t="s">
        <v>634</v>
      </c>
      <c r="AM370" s="857"/>
      <c r="AN370" s="857"/>
      <c r="AO370" s="858"/>
      <c r="AP370" s="859" t="s">
        <v>634</v>
      </c>
      <c r="AQ370" s="859"/>
      <c r="AR370" s="859"/>
      <c r="AS370" s="859"/>
      <c r="AT370" s="859"/>
      <c r="AU370" s="859"/>
      <c r="AV370" s="859"/>
      <c r="AW370" s="859"/>
      <c r="AX370" s="859"/>
      <c r="AY370">
        <f>COUNTA($C$370)</f>
        <v>1</v>
      </c>
    </row>
    <row r="371" spans="1:51" ht="30" customHeight="1" x14ac:dyDescent="0.15">
      <c r="A371" s="860">
        <v>6</v>
      </c>
      <c r="B371" s="860">
        <v>1</v>
      </c>
      <c r="C371" s="861" t="s">
        <v>684</v>
      </c>
      <c r="D371" s="862"/>
      <c r="E371" s="862"/>
      <c r="F371" s="862"/>
      <c r="G371" s="862"/>
      <c r="H371" s="862"/>
      <c r="I371" s="862"/>
      <c r="J371" s="863">
        <v>8000020130001</v>
      </c>
      <c r="K371" s="864"/>
      <c r="L371" s="864"/>
      <c r="M371" s="864"/>
      <c r="N371" s="864"/>
      <c r="O371" s="864"/>
      <c r="P371" s="866" t="s">
        <v>690</v>
      </c>
      <c r="Q371" s="866"/>
      <c r="R371" s="866"/>
      <c r="S371" s="866"/>
      <c r="T371" s="866"/>
      <c r="U371" s="866"/>
      <c r="V371" s="866"/>
      <c r="W371" s="866"/>
      <c r="X371" s="866"/>
      <c r="Y371" s="867">
        <v>54</v>
      </c>
      <c r="Z371" s="868"/>
      <c r="AA371" s="868"/>
      <c r="AB371" s="869"/>
      <c r="AC371" s="870" t="s">
        <v>691</v>
      </c>
      <c r="AD371" s="871"/>
      <c r="AE371" s="871"/>
      <c r="AF371" s="871"/>
      <c r="AG371" s="871"/>
      <c r="AH371" s="872" t="s">
        <v>634</v>
      </c>
      <c r="AI371" s="873"/>
      <c r="AJ371" s="873"/>
      <c r="AK371" s="873"/>
      <c r="AL371" s="856" t="s">
        <v>634</v>
      </c>
      <c r="AM371" s="857"/>
      <c r="AN371" s="857"/>
      <c r="AO371" s="858"/>
      <c r="AP371" s="859" t="s">
        <v>634</v>
      </c>
      <c r="AQ371" s="859"/>
      <c r="AR371" s="859"/>
      <c r="AS371" s="859"/>
      <c r="AT371" s="859"/>
      <c r="AU371" s="859"/>
      <c r="AV371" s="859"/>
      <c r="AW371" s="859"/>
      <c r="AX371" s="859"/>
      <c r="AY371">
        <f>COUNTA($C$371)</f>
        <v>1</v>
      </c>
    </row>
    <row r="372" spans="1:51" ht="30" customHeight="1" x14ac:dyDescent="0.15">
      <c r="A372" s="860">
        <v>7</v>
      </c>
      <c r="B372" s="860">
        <v>1</v>
      </c>
      <c r="C372" s="861" t="s">
        <v>685</v>
      </c>
      <c r="D372" s="862"/>
      <c r="E372" s="862"/>
      <c r="F372" s="862"/>
      <c r="G372" s="862"/>
      <c r="H372" s="862"/>
      <c r="I372" s="862"/>
      <c r="J372" s="863">
        <v>4000020270008</v>
      </c>
      <c r="K372" s="864"/>
      <c r="L372" s="864"/>
      <c r="M372" s="864"/>
      <c r="N372" s="864"/>
      <c r="O372" s="864"/>
      <c r="P372" s="866" t="s">
        <v>690</v>
      </c>
      <c r="Q372" s="866"/>
      <c r="R372" s="866"/>
      <c r="S372" s="866"/>
      <c r="T372" s="866"/>
      <c r="U372" s="866"/>
      <c r="V372" s="866"/>
      <c r="W372" s="866"/>
      <c r="X372" s="866"/>
      <c r="Y372" s="867">
        <v>51</v>
      </c>
      <c r="Z372" s="868"/>
      <c r="AA372" s="868"/>
      <c r="AB372" s="869"/>
      <c r="AC372" s="870" t="s">
        <v>691</v>
      </c>
      <c r="AD372" s="871"/>
      <c r="AE372" s="871"/>
      <c r="AF372" s="871"/>
      <c r="AG372" s="871"/>
      <c r="AH372" s="872" t="s">
        <v>634</v>
      </c>
      <c r="AI372" s="873"/>
      <c r="AJ372" s="873"/>
      <c r="AK372" s="873"/>
      <c r="AL372" s="856" t="s">
        <v>634</v>
      </c>
      <c r="AM372" s="857"/>
      <c r="AN372" s="857"/>
      <c r="AO372" s="858"/>
      <c r="AP372" s="859" t="s">
        <v>634</v>
      </c>
      <c r="AQ372" s="859"/>
      <c r="AR372" s="859"/>
      <c r="AS372" s="859"/>
      <c r="AT372" s="859"/>
      <c r="AU372" s="859"/>
      <c r="AV372" s="859"/>
      <c r="AW372" s="859"/>
      <c r="AX372" s="859"/>
      <c r="AY372">
        <f>COUNTA($C$372)</f>
        <v>1</v>
      </c>
    </row>
    <row r="373" spans="1:51" ht="30" customHeight="1" x14ac:dyDescent="0.15">
      <c r="A373" s="860">
        <v>8</v>
      </c>
      <c r="B373" s="860">
        <v>1</v>
      </c>
      <c r="C373" s="862" t="s">
        <v>686</v>
      </c>
      <c r="D373" s="862"/>
      <c r="E373" s="862"/>
      <c r="F373" s="862"/>
      <c r="G373" s="862"/>
      <c r="H373" s="862"/>
      <c r="I373" s="862"/>
      <c r="J373" s="863">
        <v>1000020140007</v>
      </c>
      <c r="K373" s="864"/>
      <c r="L373" s="864"/>
      <c r="M373" s="864"/>
      <c r="N373" s="864"/>
      <c r="O373" s="864"/>
      <c r="P373" s="866" t="s">
        <v>690</v>
      </c>
      <c r="Q373" s="866"/>
      <c r="R373" s="866"/>
      <c r="S373" s="866"/>
      <c r="T373" s="866"/>
      <c r="U373" s="866"/>
      <c r="V373" s="866"/>
      <c r="W373" s="866"/>
      <c r="X373" s="866"/>
      <c r="Y373" s="867">
        <v>49</v>
      </c>
      <c r="Z373" s="868"/>
      <c r="AA373" s="868"/>
      <c r="AB373" s="869"/>
      <c r="AC373" s="870" t="s">
        <v>691</v>
      </c>
      <c r="AD373" s="871"/>
      <c r="AE373" s="871"/>
      <c r="AF373" s="871"/>
      <c r="AG373" s="871"/>
      <c r="AH373" s="872" t="s">
        <v>634</v>
      </c>
      <c r="AI373" s="873"/>
      <c r="AJ373" s="873"/>
      <c r="AK373" s="873"/>
      <c r="AL373" s="856" t="s">
        <v>634</v>
      </c>
      <c r="AM373" s="857"/>
      <c r="AN373" s="857"/>
      <c r="AO373" s="858"/>
      <c r="AP373" s="859" t="s">
        <v>634</v>
      </c>
      <c r="AQ373" s="859"/>
      <c r="AR373" s="859"/>
      <c r="AS373" s="859"/>
      <c r="AT373" s="859"/>
      <c r="AU373" s="859"/>
      <c r="AV373" s="859"/>
      <c r="AW373" s="859"/>
      <c r="AX373" s="859"/>
      <c r="AY373">
        <f>COUNTA($C$373)</f>
        <v>1</v>
      </c>
    </row>
    <row r="374" spans="1:51" ht="30" customHeight="1" x14ac:dyDescent="0.15">
      <c r="A374" s="860">
        <v>9</v>
      </c>
      <c r="B374" s="860">
        <v>1</v>
      </c>
      <c r="C374" s="862" t="s">
        <v>687</v>
      </c>
      <c r="D374" s="862"/>
      <c r="E374" s="862"/>
      <c r="F374" s="862"/>
      <c r="G374" s="862"/>
      <c r="H374" s="862"/>
      <c r="I374" s="862"/>
      <c r="J374" s="863">
        <v>2000020350001</v>
      </c>
      <c r="K374" s="864"/>
      <c r="L374" s="864"/>
      <c r="M374" s="864"/>
      <c r="N374" s="864"/>
      <c r="O374" s="864"/>
      <c r="P374" s="866" t="s">
        <v>690</v>
      </c>
      <c r="Q374" s="866"/>
      <c r="R374" s="866"/>
      <c r="S374" s="866"/>
      <c r="T374" s="866"/>
      <c r="U374" s="866"/>
      <c r="V374" s="866"/>
      <c r="W374" s="866"/>
      <c r="X374" s="866"/>
      <c r="Y374" s="867">
        <v>42</v>
      </c>
      <c r="Z374" s="868"/>
      <c r="AA374" s="868"/>
      <c r="AB374" s="869"/>
      <c r="AC374" s="870" t="s">
        <v>691</v>
      </c>
      <c r="AD374" s="871"/>
      <c r="AE374" s="871"/>
      <c r="AF374" s="871"/>
      <c r="AG374" s="871"/>
      <c r="AH374" s="872" t="s">
        <v>634</v>
      </c>
      <c r="AI374" s="873"/>
      <c r="AJ374" s="873"/>
      <c r="AK374" s="873"/>
      <c r="AL374" s="856" t="s">
        <v>634</v>
      </c>
      <c r="AM374" s="857"/>
      <c r="AN374" s="857"/>
      <c r="AO374" s="858"/>
      <c r="AP374" s="859" t="s">
        <v>634</v>
      </c>
      <c r="AQ374" s="859"/>
      <c r="AR374" s="859"/>
      <c r="AS374" s="859"/>
      <c r="AT374" s="859"/>
      <c r="AU374" s="859"/>
      <c r="AV374" s="859"/>
      <c r="AW374" s="859"/>
      <c r="AX374" s="859"/>
      <c r="AY374">
        <f>COUNTA($C$374)</f>
        <v>1</v>
      </c>
    </row>
    <row r="375" spans="1:51" ht="30" customHeight="1" x14ac:dyDescent="0.15">
      <c r="A375" s="860">
        <v>10</v>
      </c>
      <c r="B375" s="860">
        <v>1</v>
      </c>
      <c r="C375" s="862" t="s">
        <v>688</v>
      </c>
      <c r="D375" s="862"/>
      <c r="E375" s="862"/>
      <c r="F375" s="862"/>
      <c r="G375" s="862"/>
      <c r="H375" s="862"/>
      <c r="I375" s="862"/>
      <c r="J375" s="863">
        <v>8000020280003</v>
      </c>
      <c r="K375" s="864"/>
      <c r="L375" s="864"/>
      <c r="M375" s="864"/>
      <c r="N375" s="864"/>
      <c r="O375" s="864"/>
      <c r="P375" s="866" t="s">
        <v>690</v>
      </c>
      <c r="Q375" s="866"/>
      <c r="R375" s="866"/>
      <c r="S375" s="866"/>
      <c r="T375" s="866"/>
      <c r="U375" s="866"/>
      <c r="V375" s="866"/>
      <c r="W375" s="866"/>
      <c r="X375" s="866"/>
      <c r="Y375" s="867">
        <v>37</v>
      </c>
      <c r="Z375" s="868"/>
      <c r="AA375" s="868"/>
      <c r="AB375" s="869"/>
      <c r="AC375" s="870" t="s">
        <v>691</v>
      </c>
      <c r="AD375" s="871"/>
      <c r="AE375" s="871"/>
      <c r="AF375" s="871"/>
      <c r="AG375" s="871"/>
      <c r="AH375" s="872" t="s">
        <v>634</v>
      </c>
      <c r="AI375" s="873"/>
      <c r="AJ375" s="873"/>
      <c r="AK375" s="873"/>
      <c r="AL375" s="856" t="s">
        <v>634</v>
      </c>
      <c r="AM375" s="857"/>
      <c r="AN375" s="857"/>
      <c r="AO375" s="858"/>
      <c r="AP375" s="859" t="s">
        <v>634</v>
      </c>
      <c r="AQ375" s="859"/>
      <c r="AR375" s="859"/>
      <c r="AS375" s="859"/>
      <c r="AT375" s="859"/>
      <c r="AU375" s="859"/>
      <c r="AV375" s="859"/>
      <c r="AW375" s="859"/>
      <c r="AX375" s="859"/>
      <c r="AY375">
        <f>COUNTA($C$375)</f>
        <v>1</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9"/>
      <c r="B398" s="849"/>
      <c r="C398" s="849" t="s">
        <v>24</v>
      </c>
      <c r="D398" s="849"/>
      <c r="E398" s="849"/>
      <c r="F398" s="849"/>
      <c r="G398" s="849"/>
      <c r="H398" s="849"/>
      <c r="I398" s="849"/>
      <c r="J398" s="850" t="s">
        <v>196</v>
      </c>
      <c r="K398" s="136"/>
      <c r="L398" s="136"/>
      <c r="M398" s="136"/>
      <c r="N398" s="136"/>
      <c r="O398" s="136"/>
      <c r="P398" s="415" t="s">
        <v>25</v>
      </c>
      <c r="Q398" s="415"/>
      <c r="R398" s="415"/>
      <c r="S398" s="415"/>
      <c r="T398" s="415"/>
      <c r="U398" s="415"/>
      <c r="V398" s="415"/>
      <c r="W398" s="415"/>
      <c r="X398" s="415"/>
      <c r="Y398" s="851" t="s">
        <v>195</v>
      </c>
      <c r="Z398" s="852"/>
      <c r="AA398" s="852"/>
      <c r="AB398" s="852"/>
      <c r="AC398" s="850" t="s">
        <v>225</v>
      </c>
      <c r="AD398" s="850"/>
      <c r="AE398" s="850"/>
      <c r="AF398" s="850"/>
      <c r="AG398" s="850"/>
      <c r="AH398" s="851" t="s">
        <v>243</v>
      </c>
      <c r="AI398" s="849"/>
      <c r="AJ398" s="849"/>
      <c r="AK398" s="849"/>
      <c r="AL398" s="849" t="s">
        <v>19</v>
      </c>
      <c r="AM398" s="849"/>
      <c r="AN398" s="849"/>
      <c r="AO398" s="853"/>
      <c r="AP398" s="874" t="s">
        <v>197</v>
      </c>
      <c r="AQ398" s="874"/>
      <c r="AR398" s="874"/>
      <c r="AS398" s="874"/>
      <c r="AT398" s="874"/>
      <c r="AU398" s="874"/>
      <c r="AV398" s="874"/>
      <c r="AW398" s="874"/>
      <c r="AX398" s="874"/>
      <c r="AY398">
        <f>$AY$396</f>
        <v>1</v>
      </c>
    </row>
    <row r="399" spans="1:51" ht="30" customHeight="1" x14ac:dyDescent="0.15">
      <c r="A399" s="860">
        <v>1</v>
      </c>
      <c r="B399" s="860">
        <v>1</v>
      </c>
      <c r="C399" s="862" t="s">
        <v>679</v>
      </c>
      <c r="D399" s="862"/>
      <c r="E399" s="862"/>
      <c r="F399" s="862"/>
      <c r="G399" s="862"/>
      <c r="H399" s="862"/>
      <c r="I399" s="862"/>
      <c r="J399" s="863">
        <v>9000020341002</v>
      </c>
      <c r="K399" s="864"/>
      <c r="L399" s="864"/>
      <c r="M399" s="864"/>
      <c r="N399" s="864"/>
      <c r="O399" s="864"/>
      <c r="P399" s="866" t="s">
        <v>694</v>
      </c>
      <c r="Q399" s="866"/>
      <c r="R399" s="866"/>
      <c r="S399" s="866"/>
      <c r="T399" s="866"/>
      <c r="U399" s="866"/>
      <c r="V399" s="866"/>
      <c r="W399" s="866"/>
      <c r="X399" s="866"/>
      <c r="Y399" s="867">
        <v>86</v>
      </c>
      <c r="Z399" s="868"/>
      <c r="AA399" s="868"/>
      <c r="AB399" s="869"/>
      <c r="AC399" s="870" t="s">
        <v>691</v>
      </c>
      <c r="AD399" s="871"/>
      <c r="AE399" s="871"/>
      <c r="AF399" s="871"/>
      <c r="AG399" s="871"/>
      <c r="AH399" s="854" t="s">
        <v>634</v>
      </c>
      <c r="AI399" s="855"/>
      <c r="AJ399" s="855"/>
      <c r="AK399" s="855"/>
      <c r="AL399" s="856" t="s">
        <v>634</v>
      </c>
      <c r="AM399" s="857"/>
      <c r="AN399" s="857"/>
      <c r="AO399" s="858"/>
      <c r="AP399" s="859" t="s">
        <v>634</v>
      </c>
      <c r="AQ399" s="859"/>
      <c r="AR399" s="859"/>
      <c r="AS399" s="859"/>
      <c r="AT399" s="859"/>
      <c r="AU399" s="859"/>
      <c r="AV399" s="859"/>
      <c r="AW399" s="859"/>
      <c r="AX399" s="859"/>
      <c r="AY399">
        <f>$AY$396</f>
        <v>1</v>
      </c>
    </row>
    <row r="400" spans="1:51" ht="30" customHeight="1" x14ac:dyDescent="0.15">
      <c r="A400" s="860">
        <v>2</v>
      </c>
      <c r="B400" s="860">
        <v>1</v>
      </c>
      <c r="C400" s="861" t="s">
        <v>680</v>
      </c>
      <c r="D400" s="862"/>
      <c r="E400" s="862"/>
      <c r="F400" s="862"/>
      <c r="G400" s="862"/>
      <c r="H400" s="862"/>
      <c r="I400" s="862"/>
      <c r="J400" s="863">
        <v>6000020422011</v>
      </c>
      <c r="K400" s="864"/>
      <c r="L400" s="864"/>
      <c r="M400" s="864"/>
      <c r="N400" s="864"/>
      <c r="O400" s="864"/>
      <c r="P400" s="866" t="s">
        <v>694</v>
      </c>
      <c r="Q400" s="866"/>
      <c r="R400" s="866"/>
      <c r="S400" s="866"/>
      <c r="T400" s="866"/>
      <c r="U400" s="866"/>
      <c r="V400" s="866"/>
      <c r="W400" s="866"/>
      <c r="X400" s="866"/>
      <c r="Y400" s="867">
        <v>45</v>
      </c>
      <c r="Z400" s="868"/>
      <c r="AA400" s="868"/>
      <c r="AB400" s="869"/>
      <c r="AC400" s="870" t="s">
        <v>691</v>
      </c>
      <c r="AD400" s="871"/>
      <c r="AE400" s="871"/>
      <c r="AF400" s="871"/>
      <c r="AG400" s="871"/>
      <c r="AH400" s="854" t="s">
        <v>634</v>
      </c>
      <c r="AI400" s="855"/>
      <c r="AJ400" s="855"/>
      <c r="AK400" s="855"/>
      <c r="AL400" s="856" t="s">
        <v>634</v>
      </c>
      <c r="AM400" s="857"/>
      <c r="AN400" s="857"/>
      <c r="AO400" s="858"/>
      <c r="AP400" s="859" t="s">
        <v>634</v>
      </c>
      <c r="AQ400" s="859"/>
      <c r="AR400" s="859"/>
      <c r="AS400" s="859"/>
      <c r="AT400" s="859"/>
      <c r="AU400" s="859"/>
      <c r="AV400" s="859"/>
      <c r="AW400" s="859"/>
      <c r="AX400" s="859"/>
      <c r="AY400">
        <f>COUNTA($C$400)</f>
        <v>1</v>
      </c>
    </row>
    <row r="401" spans="1:51" ht="30" customHeight="1" x14ac:dyDescent="0.15">
      <c r="A401" s="860">
        <v>3</v>
      </c>
      <c r="B401" s="860">
        <v>1</v>
      </c>
      <c r="C401" s="861" t="s">
        <v>681</v>
      </c>
      <c r="D401" s="862"/>
      <c r="E401" s="862"/>
      <c r="F401" s="862"/>
      <c r="G401" s="862"/>
      <c r="H401" s="862"/>
      <c r="I401" s="862"/>
      <c r="J401" s="863">
        <v>7000020340006</v>
      </c>
      <c r="K401" s="864"/>
      <c r="L401" s="864"/>
      <c r="M401" s="864"/>
      <c r="N401" s="864"/>
      <c r="O401" s="864"/>
      <c r="P401" s="865" t="s">
        <v>694</v>
      </c>
      <c r="Q401" s="866"/>
      <c r="R401" s="866"/>
      <c r="S401" s="866"/>
      <c r="T401" s="866"/>
      <c r="U401" s="866"/>
      <c r="V401" s="866"/>
      <c r="W401" s="866"/>
      <c r="X401" s="866"/>
      <c r="Y401" s="867">
        <v>21</v>
      </c>
      <c r="Z401" s="868"/>
      <c r="AA401" s="868"/>
      <c r="AB401" s="869"/>
      <c r="AC401" s="870" t="s">
        <v>691</v>
      </c>
      <c r="AD401" s="871"/>
      <c r="AE401" s="871"/>
      <c r="AF401" s="871"/>
      <c r="AG401" s="871"/>
      <c r="AH401" s="872" t="s">
        <v>634</v>
      </c>
      <c r="AI401" s="873"/>
      <c r="AJ401" s="873"/>
      <c r="AK401" s="873"/>
      <c r="AL401" s="856" t="s">
        <v>634</v>
      </c>
      <c r="AM401" s="857"/>
      <c r="AN401" s="857"/>
      <c r="AO401" s="858"/>
      <c r="AP401" s="859" t="s">
        <v>634</v>
      </c>
      <c r="AQ401" s="859"/>
      <c r="AR401" s="859"/>
      <c r="AS401" s="859"/>
      <c r="AT401" s="859"/>
      <c r="AU401" s="859"/>
      <c r="AV401" s="859"/>
      <c r="AW401" s="859"/>
      <c r="AX401" s="859"/>
      <c r="AY401">
        <f>COUNTA($C$401)</f>
        <v>1</v>
      </c>
    </row>
    <row r="402" spans="1:51" ht="30" customHeight="1" x14ac:dyDescent="0.15">
      <c r="A402" s="860">
        <v>4</v>
      </c>
      <c r="B402" s="860">
        <v>1</v>
      </c>
      <c r="C402" s="861" t="s">
        <v>692</v>
      </c>
      <c r="D402" s="862"/>
      <c r="E402" s="862"/>
      <c r="F402" s="862"/>
      <c r="G402" s="862"/>
      <c r="H402" s="862"/>
      <c r="I402" s="862"/>
      <c r="J402" s="863">
        <v>4000020270008</v>
      </c>
      <c r="K402" s="864"/>
      <c r="L402" s="864"/>
      <c r="M402" s="864"/>
      <c r="N402" s="864"/>
      <c r="O402" s="864"/>
      <c r="P402" s="865" t="s">
        <v>694</v>
      </c>
      <c r="Q402" s="866"/>
      <c r="R402" s="866"/>
      <c r="S402" s="866"/>
      <c r="T402" s="866"/>
      <c r="U402" s="866"/>
      <c r="V402" s="866"/>
      <c r="W402" s="866"/>
      <c r="X402" s="866"/>
      <c r="Y402" s="867">
        <v>20</v>
      </c>
      <c r="Z402" s="868"/>
      <c r="AA402" s="868"/>
      <c r="AB402" s="869"/>
      <c r="AC402" s="870" t="s">
        <v>691</v>
      </c>
      <c r="AD402" s="871"/>
      <c r="AE402" s="871"/>
      <c r="AF402" s="871"/>
      <c r="AG402" s="871"/>
      <c r="AH402" s="872" t="s">
        <v>634</v>
      </c>
      <c r="AI402" s="873"/>
      <c r="AJ402" s="873"/>
      <c r="AK402" s="873"/>
      <c r="AL402" s="856" t="s">
        <v>634</v>
      </c>
      <c r="AM402" s="857"/>
      <c r="AN402" s="857"/>
      <c r="AO402" s="858"/>
      <c r="AP402" s="859" t="s">
        <v>634</v>
      </c>
      <c r="AQ402" s="859"/>
      <c r="AR402" s="859"/>
      <c r="AS402" s="859"/>
      <c r="AT402" s="859"/>
      <c r="AU402" s="859"/>
      <c r="AV402" s="859"/>
      <c r="AW402" s="859"/>
      <c r="AX402" s="859"/>
      <c r="AY402">
        <f>COUNTA($C$402)</f>
        <v>1</v>
      </c>
    </row>
    <row r="403" spans="1:51" ht="30" customHeight="1" x14ac:dyDescent="0.15">
      <c r="A403" s="860">
        <v>5</v>
      </c>
      <c r="B403" s="860">
        <v>1</v>
      </c>
      <c r="C403" s="862" t="s">
        <v>682</v>
      </c>
      <c r="D403" s="862"/>
      <c r="E403" s="862"/>
      <c r="F403" s="862"/>
      <c r="G403" s="862"/>
      <c r="H403" s="862"/>
      <c r="I403" s="862"/>
      <c r="J403" s="863">
        <v>4000020420000</v>
      </c>
      <c r="K403" s="864"/>
      <c r="L403" s="864"/>
      <c r="M403" s="864"/>
      <c r="N403" s="864"/>
      <c r="O403" s="864"/>
      <c r="P403" s="866" t="s">
        <v>694</v>
      </c>
      <c r="Q403" s="866"/>
      <c r="R403" s="866"/>
      <c r="S403" s="866"/>
      <c r="T403" s="866"/>
      <c r="U403" s="866"/>
      <c r="V403" s="866"/>
      <c r="W403" s="866"/>
      <c r="X403" s="866"/>
      <c r="Y403" s="867">
        <v>12</v>
      </c>
      <c r="Z403" s="868"/>
      <c r="AA403" s="868"/>
      <c r="AB403" s="869"/>
      <c r="AC403" s="870" t="s">
        <v>691</v>
      </c>
      <c r="AD403" s="871"/>
      <c r="AE403" s="871"/>
      <c r="AF403" s="871"/>
      <c r="AG403" s="871"/>
      <c r="AH403" s="872" t="s">
        <v>634</v>
      </c>
      <c r="AI403" s="873"/>
      <c r="AJ403" s="873"/>
      <c r="AK403" s="873"/>
      <c r="AL403" s="856" t="s">
        <v>634</v>
      </c>
      <c r="AM403" s="857"/>
      <c r="AN403" s="857"/>
      <c r="AO403" s="858"/>
      <c r="AP403" s="859" t="s">
        <v>634</v>
      </c>
      <c r="AQ403" s="859"/>
      <c r="AR403" s="859"/>
      <c r="AS403" s="859"/>
      <c r="AT403" s="859"/>
      <c r="AU403" s="859"/>
      <c r="AV403" s="859"/>
      <c r="AW403" s="859"/>
      <c r="AX403" s="859"/>
      <c r="AY403">
        <f>COUNTA($C$403)</f>
        <v>1</v>
      </c>
    </row>
    <row r="404" spans="1:51" ht="30" customHeight="1" x14ac:dyDescent="0.15">
      <c r="A404" s="860">
        <v>6</v>
      </c>
      <c r="B404" s="860">
        <v>1</v>
      </c>
      <c r="C404" s="862" t="s">
        <v>683</v>
      </c>
      <c r="D404" s="862"/>
      <c r="E404" s="862"/>
      <c r="F404" s="862"/>
      <c r="G404" s="862"/>
      <c r="H404" s="862"/>
      <c r="I404" s="862"/>
      <c r="J404" s="863">
        <v>6000020400009</v>
      </c>
      <c r="K404" s="864"/>
      <c r="L404" s="864"/>
      <c r="M404" s="864"/>
      <c r="N404" s="864"/>
      <c r="O404" s="864"/>
      <c r="P404" s="866" t="s">
        <v>694</v>
      </c>
      <c r="Q404" s="866"/>
      <c r="R404" s="866"/>
      <c r="S404" s="866"/>
      <c r="T404" s="866"/>
      <c r="U404" s="866"/>
      <c r="V404" s="866"/>
      <c r="W404" s="866"/>
      <c r="X404" s="866"/>
      <c r="Y404" s="867">
        <v>8</v>
      </c>
      <c r="Z404" s="868"/>
      <c r="AA404" s="868"/>
      <c r="AB404" s="869"/>
      <c r="AC404" s="870" t="s">
        <v>691</v>
      </c>
      <c r="AD404" s="871"/>
      <c r="AE404" s="871"/>
      <c r="AF404" s="871"/>
      <c r="AG404" s="871"/>
      <c r="AH404" s="872" t="s">
        <v>634</v>
      </c>
      <c r="AI404" s="873"/>
      <c r="AJ404" s="873"/>
      <c r="AK404" s="873"/>
      <c r="AL404" s="856" t="s">
        <v>634</v>
      </c>
      <c r="AM404" s="857"/>
      <c r="AN404" s="857"/>
      <c r="AO404" s="858"/>
      <c r="AP404" s="859" t="s">
        <v>634</v>
      </c>
      <c r="AQ404" s="859"/>
      <c r="AR404" s="859"/>
      <c r="AS404" s="859"/>
      <c r="AT404" s="859"/>
      <c r="AU404" s="859"/>
      <c r="AV404" s="859"/>
      <c r="AW404" s="859"/>
      <c r="AX404" s="859"/>
      <c r="AY404">
        <f>COUNTA($C$404)</f>
        <v>1</v>
      </c>
    </row>
    <row r="405" spans="1:51" ht="30" customHeight="1" x14ac:dyDescent="0.15">
      <c r="A405" s="860">
        <v>7</v>
      </c>
      <c r="B405" s="860">
        <v>1</v>
      </c>
      <c r="C405" s="862" t="s">
        <v>684</v>
      </c>
      <c r="D405" s="862"/>
      <c r="E405" s="862"/>
      <c r="F405" s="862"/>
      <c r="G405" s="862"/>
      <c r="H405" s="862"/>
      <c r="I405" s="862"/>
      <c r="J405" s="863">
        <v>8000020130001</v>
      </c>
      <c r="K405" s="864"/>
      <c r="L405" s="864"/>
      <c r="M405" s="864"/>
      <c r="N405" s="864"/>
      <c r="O405" s="864"/>
      <c r="P405" s="866" t="s">
        <v>694</v>
      </c>
      <c r="Q405" s="866"/>
      <c r="R405" s="866"/>
      <c r="S405" s="866"/>
      <c r="T405" s="866"/>
      <c r="U405" s="866"/>
      <c r="V405" s="866"/>
      <c r="W405" s="866"/>
      <c r="X405" s="866"/>
      <c r="Y405" s="867">
        <v>6</v>
      </c>
      <c r="Z405" s="868"/>
      <c r="AA405" s="868"/>
      <c r="AB405" s="869"/>
      <c r="AC405" s="870" t="s">
        <v>691</v>
      </c>
      <c r="AD405" s="871"/>
      <c r="AE405" s="871"/>
      <c r="AF405" s="871"/>
      <c r="AG405" s="871"/>
      <c r="AH405" s="872" t="s">
        <v>634</v>
      </c>
      <c r="AI405" s="873"/>
      <c r="AJ405" s="873"/>
      <c r="AK405" s="873"/>
      <c r="AL405" s="856" t="s">
        <v>634</v>
      </c>
      <c r="AM405" s="857"/>
      <c r="AN405" s="857"/>
      <c r="AO405" s="858"/>
      <c r="AP405" s="859" t="s">
        <v>634</v>
      </c>
      <c r="AQ405" s="859"/>
      <c r="AR405" s="859"/>
      <c r="AS405" s="859"/>
      <c r="AT405" s="859"/>
      <c r="AU405" s="859"/>
      <c r="AV405" s="859"/>
      <c r="AW405" s="859"/>
      <c r="AX405" s="859"/>
      <c r="AY405">
        <f>COUNTA($C$405)</f>
        <v>1</v>
      </c>
    </row>
    <row r="406" spans="1:51" ht="30" customHeight="1" x14ac:dyDescent="0.15">
      <c r="A406" s="860">
        <v>8</v>
      </c>
      <c r="B406" s="860">
        <v>1</v>
      </c>
      <c r="C406" s="862" t="s">
        <v>688</v>
      </c>
      <c r="D406" s="862"/>
      <c r="E406" s="862"/>
      <c r="F406" s="862"/>
      <c r="G406" s="862"/>
      <c r="H406" s="862"/>
      <c r="I406" s="862"/>
      <c r="J406" s="863">
        <v>8000020280003</v>
      </c>
      <c r="K406" s="864"/>
      <c r="L406" s="864"/>
      <c r="M406" s="864"/>
      <c r="N406" s="864"/>
      <c r="O406" s="864"/>
      <c r="P406" s="866" t="s">
        <v>694</v>
      </c>
      <c r="Q406" s="866"/>
      <c r="R406" s="866"/>
      <c r="S406" s="866"/>
      <c r="T406" s="866"/>
      <c r="U406" s="866"/>
      <c r="V406" s="866"/>
      <c r="W406" s="866"/>
      <c r="X406" s="866"/>
      <c r="Y406" s="867">
        <v>6</v>
      </c>
      <c r="Z406" s="868"/>
      <c r="AA406" s="868"/>
      <c r="AB406" s="869"/>
      <c r="AC406" s="870" t="s">
        <v>691</v>
      </c>
      <c r="AD406" s="871"/>
      <c r="AE406" s="871"/>
      <c r="AF406" s="871"/>
      <c r="AG406" s="871"/>
      <c r="AH406" s="872" t="s">
        <v>634</v>
      </c>
      <c r="AI406" s="873"/>
      <c r="AJ406" s="873"/>
      <c r="AK406" s="873"/>
      <c r="AL406" s="856" t="s">
        <v>634</v>
      </c>
      <c r="AM406" s="857"/>
      <c r="AN406" s="857"/>
      <c r="AO406" s="858"/>
      <c r="AP406" s="859" t="s">
        <v>634</v>
      </c>
      <c r="AQ406" s="859"/>
      <c r="AR406" s="859"/>
      <c r="AS406" s="859"/>
      <c r="AT406" s="859"/>
      <c r="AU406" s="859"/>
      <c r="AV406" s="859"/>
      <c r="AW406" s="859"/>
      <c r="AX406" s="859"/>
      <c r="AY406">
        <f>COUNTA($C$406)</f>
        <v>1</v>
      </c>
    </row>
    <row r="407" spans="1:51" ht="30" customHeight="1" x14ac:dyDescent="0.15">
      <c r="A407" s="860">
        <v>9</v>
      </c>
      <c r="B407" s="860">
        <v>1</v>
      </c>
      <c r="C407" s="862" t="s">
        <v>693</v>
      </c>
      <c r="D407" s="862"/>
      <c r="E407" s="862"/>
      <c r="F407" s="862"/>
      <c r="G407" s="862"/>
      <c r="H407" s="862"/>
      <c r="I407" s="862"/>
      <c r="J407" s="863">
        <v>1000020230006</v>
      </c>
      <c r="K407" s="864"/>
      <c r="L407" s="864"/>
      <c r="M407" s="864"/>
      <c r="N407" s="864"/>
      <c r="O407" s="864"/>
      <c r="P407" s="866" t="s">
        <v>694</v>
      </c>
      <c r="Q407" s="866"/>
      <c r="R407" s="866"/>
      <c r="S407" s="866"/>
      <c r="T407" s="866"/>
      <c r="U407" s="866"/>
      <c r="V407" s="866"/>
      <c r="W407" s="866"/>
      <c r="X407" s="866"/>
      <c r="Y407" s="867">
        <v>4</v>
      </c>
      <c r="Z407" s="868"/>
      <c r="AA407" s="868"/>
      <c r="AB407" s="869"/>
      <c r="AC407" s="870" t="s">
        <v>691</v>
      </c>
      <c r="AD407" s="871"/>
      <c r="AE407" s="871"/>
      <c r="AF407" s="871"/>
      <c r="AG407" s="871"/>
      <c r="AH407" s="872" t="s">
        <v>634</v>
      </c>
      <c r="AI407" s="873"/>
      <c r="AJ407" s="873"/>
      <c r="AK407" s="873"/>
      <c r="AL407" s="856" t="s">
        <v>634</v>
      </c>
      <c r="AM407" s="857"/>
      <c r="AN407" s="857"/>
      <c r="AO407" s="858"/>
      <c r="AP407" s="859" t="s">
        <v>634</v>
      </c>
      <c r="AQ407" s="859"/>
      <c r="AR407" s="859"/>
      <c r="AS407" s="859"/>
      <c r="AT407" s="859"/>
      <c r="AU407" s="859"/>
      <c r="AV407" s="859"/>
      <c r="AW407" s="859"/>
      <c r="AX407" s="859"/>
      <c r="AY407">
        <f>COUNTA($C$407)</f>
        <v>1</v>
      </c>
    </row>
    <row r="408" spans="1:51" ht="30" customHeight="1" x14ac:dyDescent="0.15">
      <c r="A408" s="860">
        <v>10</v>
      </c>
      <c r="B408" s="860">
        <v>1</v>
      </c>
      <c r="C408" s="862" t="s">
        <v>686</v>
      </c>
      <c r="D408" s="862"/>
      <c r="E408" s="862"/>
      <c r="F408" s="862"/>
      <c r="G408" s="862"/>
      <c r="H408" s="862"/>
      <c r="I408" s="862"/>
      <c r="J408" s="863">
        <v>1000020140007</v>
      </c>
      <c r="K408" s="864"/>
      <c r="L408" s="864"/>
      <c r="M408" s="864"/>
      <c r="N408" s="864"/>
      <c r="O408" s="864"/>
      <c r="P408" s="866" t="s">
        <v>694</v>
      </c>
      <c r="Q408" s="866"/>
      <c r="R408" s="866"/>
      <c r="S408" s="866"/>
      <c r="T408" s="866"/>
      <c r="U408" s="866"/>
      <c r="V408" s="866"/>
      <c r="W408" s="866"/>
      <c r="X408" s="866"/>
      <c r="Y408" s="867">
        <v>3</v>
      </c>
      <c r="Z408" s="868"/>
      <c r="AA408" s="868"/>
      <c r="AB408" s="869"/>
      <c r="AC408" s="870" t="s">
        <v>691</v>
      </c>
      <c r="AD408" s="871"/>
      <c r="AE408" s="871"/>
      <c r="AF408" s="871"/>
      <c r="AG408" s="871"/>
      <c r="AH408" s="872" t="s">
        <v>634</v>
      </c>
      <c r="AI408" s="873"/>
      <c r="AJ408" s="873"/>
      <c r="AK408" s="873"/>
      <c r="AL408" s="856" t="s">
        <v>634</v>
      </c>
      <c r="AM408" s="857"/>
      <c r="AN408" s="857"/>
      <c r="AO408" s="858"/>
      <c r="AP408" s="859" t="s">
        <v>634</v>
      </c>
      <c r="AQ408" s="859"/>
      <c r="AR408" s="859"/>
      <c r="AS408" s="859"/>
      <c r="AT408" s="859"/>
      <c r="AU408" s="859"/>
      <c r="AV408" s="859"/>
      <c r="AW408" s="859"/>
      <c r="AX408" s="859"/>
      <c r="AY408">
        <f>COUNTA($C$408)</f>
        <v>1</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216</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9"/>
      <c r="B431" s="849"/>
      <c r="C431" s="849" t="s">
        <v>24</v>
      </c>
      <c r="D431" s="849"/>
      <c r="E431" s="849"/>
      <c r="F431" s="849"/>
      <c r="G431" s="849"/>
      <c r="H431" s="849"/>
      <c r="I431" s="849"/>
      <c r="J431" s="850" t="s">
        <v>196</v>
      </c>
      <c r="K431" s="136"/>
      <c r="L431" s="136"/>
      <c r="M431" s="136"/>
      <c r="N431" s="136"/>
      <c r="O431" s="136"/>
      <c r="P431" s="415" t="s">
        <v>25</v>
      </c>
      <c r="Q431" s="415"/>
      <c r="R431" s="415"/>
      <c r="S431" s="415"/>
      <c r="T431" s="415"/>
      <c r="U431" s="415"/>
      <c r="V431" s="415"/>
      <c r="W431" s="415"/>
      <c r="X431" s="415"/>
      <c r="Y431" s="851" t="s">
        <v>195</v>
      </c>
      <c r="Z431" s="852"/>
      <c r="AA431" s="852"/>
      <c r="AB431" s="852"/>
      <c r="AC431" s="850" t="s">
        <v>225</v>
      </c>
      <c r="AD431" s="850"/>
      <c r="AE431" s="850"/>
      <c r="AF431" s="850"/>
      <c r="AG431" s="850"/>
      <c r="AH431" s="851" t="s">
        <v>243</v>
      </c>
      <c r="AI431" s="849"/>
      <c r="AJ431" s="849"/>
      <c r="AK431" s="849"/>
      <c r="AL431" s="849" t="s">
        <v>19</v>
      </c>
      <c r="AM431" s="849"/>
      <c r="AN431" s="849"/>
      <c r="AO431" s="853"/>
      <c r="AP431" s="874" t="s">
        <v>197</v>
      </c>
      <c r="AQ431" s="874"/>
      <c r="AR431" s="874"/>
      <c r="AS431" s="874"/>
      <c r="AT431" s="874"/>
      <c r="AU431" s="874"/>
      <c r="AV431" s="874"/>
      <c r="AW431" s="874"/>
      <c r="AX431" s="874"/>
      <c r="AY431">
        <f>$AY$429</f>
        <v>1</v>
      </c>
    </row>
    <row r="432" spans="1:51" ht="30" customHeight="1" x14ac:dyDescent="0.15">
      <c r="A432" s="860">
        <v>1</v>
      </c>
      <c r="B432" s="860">
        <v>1</v>
      </c>
      <c r="C432" s="862" t="s">
        <v>679</v>
      </c>
      <c r="D432" s="862"/>
      <c r="E432" s="862"/>
      <c r="F432" s="862"/>
      <c r="G432" s="862"/>
      <c r="H432" s="862"/>
      <c r="I432" s="862"/>
      <c r="J432" s="863">
        <v>9000020341002</v>
      </c>
      <c r="K432" s="864"/>
      <c r="L432" s="864"/>
      <c r="M432" s="864"/>
      <c r="N432" s="864"/>
      <c r="O432" s="864"/>
      <c r="P432" s="866" t="s">
        <v>697</v>
      </c>
      <c r="Q432" s="866"/>
      <c r="R432" s="866"/>
      <c r="S432" s="866"/>
      <c r="T432" s="866"/>
      <c r="U432" s="866"/>
      <c r="V432" s="866"/>
      <c r="W432" s="866"/>
      <c r="X432" s="866"/>
      <c r="Y432" s="867">
        <v>41</v>
      </c>
      <c r="Z432" s="868"/>
      <c r="AA432" s="868"/>
      <c r="AB432" s="869"/>
      <c r="AC432" s="870" t="s">
        <v>691</v>
      </c>
      <c r="AD432" s="871"/>
      <c r="AE432" s="871"/>
      <c r="AF432" s="871"/>
      <c r="AG432" s="871"/>
      <c r="AH432" s="854" t="s">
        <v>634</v>
      </c>
      <c r="AI432" s="855"/>
      <c r="AJ432" s="855"/>
      <c r="AK432" s="855"/>
      <c r="AL432" s="856" t="s">
        <v>634</v>
      </c>
      <c r="AM432" s="857"/>
      <c r="AN432" s="857"/>
      <c r="AO432" s="858"/>
      <c r="AP432" s="859" t="s">
        <v>634</v>
      </c>
      <c r="AQ432" s="859"/>
      <c r="AR432" s="859"/>
      <c r="AS432" s="859"/>
      <c r="AT432" s="859"/>
      <c r="AU432" s="859"/>
      <c r="AV432" s="859"/>
      <c r="AW432" s="859"/>
      <c r="AX432" s="859"/>
      <c r="AY432">
        <f>$AY$429</f>
        <v>1</v>
      </c>
    </row>
    <row r="433" spans="1:51" ht="30" customHeight="1" x14ac:dyDescent="0.15">
      <c r="A433" s="860">
        <v>2</v>
      </c>
      <c r="B433" s="860">
        <v>1</v>
      </c>
      <c r="C433" s="862" t="s">
        <v>680</v>
      </c>
      <c r="D433" s="862"/>
      <c r="E433" s="862"/>
      <c r="F433" s="862"/>
      <c r="G433" s="862"/>
      <c r="H433" s="862"/>
      <c r="I433" s="862"/>
      <c r="J433" s="863">
        <v>6000020422011</v>
      </c>
      <c r="K433" s="864"/>
      <c r="L433" s="864"/>
      <c r="M433" s="864"/>
      <c r="N433" s="864"/>
      <c r="O433" s="864"/>
      <c r="P433" s="866" t="s">
        <v>697</v>
      </c>
      <c r="Q433" s="866"/>
      <c r="R433" s="866"/>
      <c r="S433" s="866"/>
      <c r="T433" s="866"/>
      <c r="U433" s="866"/>
      <c r="V433" s="866"/>
      <c r="W433" s="866"/>
      <c r="X433" s="866"/>
      <c r="Y433" s="867">
        <v>22</v>
      </c>
      <c r="Z433" s="868"/>
      <c r="AA433" s="868"/>
      <c r="AB433" s="869"/>
      <c r="AC433" s="870" t="s">
        <v>691</v>
      </c>
      <c r="AD433" s="871"/>
      <c r="AE433" s="871"/>
      <c r="AF433" s="871"/>
      <c r="AG433" s="871"/>
      <c r="AH433" s="854" t="s">
        <v>634</v>
      </c>
      <c r="AI433" s="855"/>
      <c r="AJ433" s="855"/>
      <c r="AK433" s="855"/>
      <c r="AL433" s="856" t="s">
        <v>634</v>
      </c>
      <c r="AM433" s="857"/>
      <c r="AN433" s="857"/>
      <c r="AO433" s="858"/>
      <c r="AP433" s="859" t="s">
        <v>634</v>
      </c>
      <c r="AQ433" s="859"/>
      <c r="AR433" s="859"/>
      <c r="AS433" s="859"/>
      <c r="AT433" s="859"/>
      <c r="AU433" s="859"/>
      <c r="AV433" s="859"/>
      <c r="AW433" s="859"/>
      <c r="AX433" s="859"/>
      <c r="AY433">
        <f>COUNTA($C$433)</f>
        <v>1</v>
      </c>
    </row>
    <row r="434" spans="1:51" ht="30" customHeight="1" x14ac:dyDescent="0.15">
      <c r="A434" s="860">
        <v>3</v>
      </c>
      <c r="B434" s="860">
        <v>1</v>
      </c>
      <c r="C434" s="861" t="s">
        <v>692</v>
      </c>
      <c r="D434" s="862"/>
      <c r="E434" s="862"/>
      <c r="F434" s="862"/>
      <c r="G434" s="862"/>
      <c r="H434" s="862"/>
      <c r="I434" s="862"/>
      <c r="J434" s="863">
        <v>4000020270008</v>
      </c>
      <c r="K434" s="864"/>
      <c r="L434" s="864"/>
      <c r="M434" s="864"/>
      <c r="N434" s="864"/>
      <c r="O434" s="864"/>
      <c r="P434" s="865" t="s">
        <v>697</v>
      </c>
      <c r="Q434" s="866"/>
      <c r="R434" s="866"/>
      <c r="S434" s="866"/>
      <c r="T434" s="866"/>
      <c r="U434" s="866"/>
      <c r="V434" s="866"/>
      <c r="W434" s="866"/>
      <c r="X434" s="866"/>
      <c r="Y434" s="867">
        <v>0.3</v>
      </c>
      <c r="Z434" s="868"/>
      <c r="AA434" s="868"/>
      <c r="AB434" s="869"/>
      <c r="AC434" s="870" t="s">
        <v>691</v>
      </c>
      <c r="AD434" s="871"/>
      <c r="AE434" s="871"/>
      <c r="AF434" s="871"/>
      <c r="AG434" s="871"/>
      <c r="AH434" s="872" t="s">
        <v>634</v>
      </c>
      <c r="AI434" s="873"/>
      <c r="AJ434" s="873"/>
      <c r="AK434" s="873"/>
      <c r="AL434" s="856" t="s">
        <v>634</v>
      </c>
      <c r="AM434" s="857"/>
      <c r="AN434" s="857"/>
      <c r="AO434" s="858"/>
      <c r="AP434" s="859" t="s">
        <v>634</v>
      </c>
      <c r="AQ434" s="859"/>
      <c r="AR434" s="859"/>
      <c r="AS434" s="859"/>
      <c r="AT434" s="859"/>
      <c r="AU434" s="859"/>
      <c r="AV434" s="859"/>
      <c r="AW434" s="859"/>
      <c r="AX434" s="859"/>
      <c r="AY434">
        <f>COUNTA($C$434)</f>
        <v>1</v>
      </c>
    </row>
    <row r="435" spans="1:51" ht="30" customHeight="1" x14ac:dyDescent="0.15">
      <c r="A435" s="860">
        <v>4</v>
      </c>
      <c r="B435" s="860">
        <v>1</v>
      </c>
      <c r="C435" s="861" t="s">
        <v>684</v>
      </c>
      <c r="D435" s="862"/>
      <c r="E435" s="862"/>
      <c r="F435" s="862"/>
      <c r="G435" s="862"/>
      <c r="H435" s="862"/>
      <c r="I435" s="862"/>
      <c r="J435" s="863">
        <v>8000020130001</v>
      </c>
      <c r="K435" s="864"/>
      <c r="L435" s="864"/>
      <c r="M435" s="864"/>
      <c r="N435" s="864"/>
      <c r="O435" s="864"/>
      <c r="P435" s="865" t="s">
        <v>697</v>
      </c>
      <c r="Q435" s="866"/>
      <c r="R435" s="866"/>
      <c r="S435" s="866"/>
      <c r="T435" s="866"/>
      <c r="U435" s="866"/>
      <c r="V435" s="866"/>
      <c r="W435" s="866"/>
      <c r="X435" s="866"/>
      <c r="Y435" s="867">
        <v>0.3</v>
      </c>
      <c r="Z435" s="868"/>
      <c r="AA435" s="868"/>
      <c r="AB435" s="869"/>
      <c r="AC435" s="870" t="s">
        <v>691</v>
      </c>
      <c r="AD435" s="871"/>
      <c r="AE435" s="871"/>
      <c r="AF435" s="871"/>
      <c r="AG435" s="871"/>
      <c r="AH435" s="872" t="s">
        <v>634</v>
      </c>
      <c r="AI435" s="873"/>
      <c r="AJ435" s="873"/>
      <c r="AK435" s="873"/>
      <c r="AL435" s="856" t="s">
        <v>634</v>
      </c>
      <c r="AM435" s="857"/>
      <c r="AN435" s="857"/>
      <c r="AO435" s="858"/>
      <c r="AP435" s="859" t="s">
        <v>634</v>
      </c>
      <c r="AQ435" s="859"/>
      <c r="AR435" s="859"/>
      <c r="AS435" s="859"/>
      <c r="AT435" s="859"/>
      <c r="AU435" s="859"/>
      <c r="AV435" s="859"/>
      <c r="AW435" s="859"/>
      <c r="AX435" s="859"/>
      <c r="AY435">
        <f>COUNTA($C$435)</f>
        <v>1</v>
      </c>
    </row>
    <row r="436" spans="1:51" ht="30" customHeight="1" x14ac:dyDescent="0.15">
      <c r="A436" s="860">
        <v>5</v>
      </c>
      <c r="B436" s="860">
        <v>1</v>
      </c>
      <c r="C436" s="862" t="s">
        <v>686</v>
      </c>
      <c r="D436" s="862"/>
      <c r="E436" s="862"/>
      <c r="F436" s="862"/>
      <c r="G436" s="862"/>
      <c r="H436" s="862"/>
      <c r="I436" s="862"/>
      <c r="J436" s="863">
        <v>1000020140007</v>
      </c>
      <c r="K436" s="864"/>
      <c r="L436" s="864"/>
      <c r="M436" s="864"/>
      <c r="N436" s="864"/>
      <c r="O436" s="864"/>
      <c r="P436" s="866" t="s">
        <v>697</v>
      </c>
      <c r="Q436" s="866"/>
      <c r="R436" s="866"/>
      <c r="S436" s="866"/>
      <c r="T436" s="866"/>
      <c r="U436" s="866"/>
      <c r="V436" s="866"/>
      <c r="W436" s="866"/>
      <c r="X436" s="866"/>
      <c r="Y436" s="867">
        <v>0.3</v>
      </c>
      <c r="Z436" s="868"/>
      <c r="AA436" s="868"/>
      <c r="AB436" s="869"/>
      <c r="AC436" s="870" t="s">
        <v>691</v>
      </c>
      <c r="AD436" s="871"/>
      <c r="AE436" s="871"/>
      <c r="AF436" s="871"/>
      <c r="AG436" s="871"/>
      <c r="AH436" s="872" t="s">
        <v>634</v>
      </c>
      <c r="AI436" s="873"/>
      <c r="AJ436" s="873"/>
      <c r="AK436" s="873"/>
      <c r="AL436" s="856" t="s">
        <v>634</v>
      </c>
      <c r="AM436" s="857"/>
      <c r="AN436" s="857"/>
      <c r="AO436" s="858"/>
      <c r="AP436" s="859" t="s">
        <v>634</v>
      </c>
      <c r="AQ436" s="859"/>
      <c r="AR436" s="859"/>
      <c r="AS436" s="859"/>
      <c r="AT436" s="859"/>
      <c r="AU436" s="859"/>
      <c r="AV436" s="859"/>
      <c r="AW436" s="859"/>
      <c r="AX436" s="859"/>
      <c r="AY436">
        <f>COUNTA($C$436)</f>
        <v>1</v>
      </c>
    </row>
    <row r="437" spans="1:51" ht="30" customHeight="1" x14ac:dyDescent="0.15">
      <c r="A437" s="860">
        <v>6</v>
      </c>
      <c r="B437" s="860">
        <v>1</v>
      </c>
      <c r="C437" s="862" t="s">
        <v>688</v>
      </c>
      <c r="D437" s="862"/>
      <c r="E437" s="862"/>
      <c r="F437" s="862"/>
      <c r="G437" s="862"/>
      <c r="H437" s="862"/>
      <c r="I437" s="862"/>
      <c r="J437" s="863">
        <v>8000020280003</v>
      </c>
      <c r="K437" s="864"/>
      <c r="L437" s="864"/>
      <c r="M437" s="864"/>
      <c r="N437" s="864"/>
      <c r="O437" s="864"/>
      <c r="P437" s="866" t="s">
        <v>697</v>
      </c>
      <c r="Q437" s="866"/>
      <c r="R437" s="866"/>
      <c r="S437" s="866"/>
      <c r="T437" s="866"/>
      <c r="U437" s="866"/>
      <c r="V437" s="866"/>
      <c r="W437" s="866"/>
      <c r="X437" s="866"/>
      <c r="Y437" s="867">
        <v>0.2</v>
      </c>
      <c r="Z437" s="868"/>
      <c r="AA437" s="868"/>
      <c r="AB437" s="869"/>
      <c r="AC437" s="870" t="s">
        <v>691</v>
      </c>
      <c r="AD437" s="871"/>
      <c r="AE437" s="871"/>
      <c r="AF437" s="871"/>
      <c r="AG437" s="871"/>
      <c r="AH437" s="872" t="s">
        <v>634</v>
      </c>
      <c r="AI437" s="873"/>
      <c r="AJ437" s="873"/>
      <c r="AK437" s="873"/>
      <c r="AL437" s="856" t="s">
        <v>634</v>
      </c>
      <c r="AM437" s="857"/>
      <c r="AN437" s="857"/>
      <c r="AO437" s="858"/>
      <c r="AP437" s="859" t="s">
        <v>634</v>
      </c>
      <c r="AQ437" s="859"/>
      <c r="AR437" s="859"/>
      <c r="AS437" s="859"/>
      <c r="AT437" s="859"/>
      <c r="AU437" s="859"/>
      <c r="AV437" s="859"/>
      <c r="AW437" s="859"/>
      <c r="AX437" s="859"/>
      <c r="AY437">
        <f>COUNTA($C$437)</f>
        <v>1</v>
      </c>
    </row>
    <row r="438" spans="1:51" ht="30" customHeight="1" x14ac:dyDescent="0.15">
      <c r="A438" s="860">
        <v>7</v>
      </c>
      <c r="B438" s="860">
        <v>1</v>
      </c>
      <c r="C438" s="862" t="s">
        <v>693</v>
      </c>
      <c r="D438" s="862"/>
      <c r="E438" s="862"/>
      <c r="F438" s="862"/>
      <c r="G438" s="862"/>
      <c r="H438" s="862"/>
      <c r="I438" s="862"/>
      <c r="J438" s="863">
        <v>1000020230006</v>
      </c>
      <c r="K438" s="864"/>
      <c r="L438" s="864"/>
      <c r="M438" s="864"/>
      <c r="N438" s="864"/>
      <c r="O438" s="864"/>
      <c r="P438" s="866" t="s">
        <v>697</v>
      </c>
      <c r="Q438" s="866"/>
      <c r="R438" s="866"/>
      <c r="S438" s="866"/>
      <c r="T438" s="866"/>
      <c r="U438" s="866"/>
      <c r="V438" s="866"/>
      <c r="W438" s="866"/>
      <c r="X438" s="866"/>
      <c r="Y438" s="867">
        <v>0.2</v>
      </c>
      <c r="Z438" s="868"/>
      <c r="AA438" s="868"/>
      <c r="AB438" s="869"/>
      <c r="AC438" s="870" t="s">
        <v>691</v>
      </c>
      <c r="AD438" s="871"/>
      <c r="AE438" s="871"/>
      <c r="AF438" s="871"/>
      <c r="AG438" s="871"/>
      <c r="AH438" s="872" t="s">
        <v>634</v>
      </c>
      <c r="AI438" s="873"/>
      <c r="AJ438" s="873"/>
      <c r="AK438" s="873"/>
      <c r="AL438" s="856" t="s">
        <v>634</v>
      </c>
      <c r="AM438" s="857"/>
      <c r="AN438" s="857"/>
      <c r="AO438" s="858"/>
      <c r="AP438" s="859" t="s">
        <v>634</v>
      </c>
      <c r="AQ438" s="859"/>
      <c r="AR438" s="859"/>
      <c r="AS438" s="859"/>
      <c r="AT438" s="859"/>
      <c r="AU438" s="859"/>
      <c r="AV438" s="859"/>
      <c r="AW438" s="859"/>
      <c r="AX438" s="859"/>
      <c r="AY438">
        <f>COUNTA($C$438)</f>
        <v>1</v>
      </c>
    </row>
    <row r="439" spans="1:51" ht="30" customHeight="1" x14ac:dyDescent="0.15">
      <c r="A439" s="860">
        <v>8</v>
      </c>
      <c r="B439" s="860">
        <v>1</v>
      </c>
      <c r="C439" s="862" t="s">
        <v>687</v>
      </c>
      <c r="D439" s="862"/>
      <c r="E439" s="862"/>
      <c r="F439" s="862"/>
      <c r="G439" s="862"/>
      <c r="H439" s="862"/>
      <c r="I439" s="862"/>
      <c r="J439" s="863">
        <v>2000020350001</v>
      </c>
      <c r="K439" s="864"/>
      <c r="L439" s="864"/>
      <c r="M439" s="864"/>
      <c r="N439" s="864"/>
      <c r="O439" s="864"/>
      <c r="P439" s="866" t="s">
        <v>697</v>
      </c>
      <c r="Q439" s="866"/>
      <c r="R439" s="866"/>
      <c r="S439" s="866"/>
      <c r="T439" s="866"/>
      <c r="U439" s="866"/>
      <c r="V439" s="866"/>
      <c r="W439" s="866"/>
      <c r="X439" s="866"/>
      <c r="Y439" s="867">
        <v>0.2</v>
      </c>
      <c r="Z439" s="868"/>
      <c r="AA439" s="868"/>
      <c r="AB439" s="869"/>
      <c r="AC439" s="870" t="s">
        <v>691</v>
      </c>
      <c r="AD439" s="871"/>
      <c r="AE439" s="871"/>
      <c r="AF439" s="871"/>
      <c r="AG439" s="871"/>
      <c r="AH439" s="872" t="s">
        <v>634</v>
      </c>
      <c r="AI439" s="873"/>
      <c r="AJ439" s="873"/>
      <c r="AK439" s="873"/>
      <c r="AL439" s="856" t="s">
        <v>634</v>
      </c>
      <c r="AM439" s="857"/>
      <c r="AN439" s="857"/>
      <c r="AO439" s="858"/>
      <c r="AP439" s="859" t="s">
        <v>634</v>
      </c>
      <c r="AQ439" s="859"/>
      <c r="AR439" s="859"/>
      <c r="AS439" s="859"/>
      <c r="AT439" s="859"/>
      <c r="AU439" s="859"/>
      <c r="AV439" s="859"/>
      <c r="AW439" s="859"/>
      <c r="AX439" s="859"/>
      <c r="AY439">
        <f>COUNTA($C$439)</f>
        <v>1</v>
      </c>
    </row>
    <row r="440" spans="1:51" ht="30" customHeight="1" x14ac:dyDescent="0.15">
      <c r="A440" s="860">
        <v>9</v>
      </c>
      <c r="B440" s="860">
        <v>1</v>
      </c>
      <c r="C440" s="862" t="s">
        <v>695</v>
      </c>
      <c r="D440" s="862"/>
      <c r="E440" s="862"/>
      <c r="F440" s="862"/>
      <c r="G440" s="862"/>
      <c r="H440" s="862"/>
      <c r="I440" s="862"/>
      <c r="J440" s="863">
        <v>4000020120006</v>
      </c>
      <c r="K440" s="864"/>
      <c r="L440" s="864"/>
      <c r="M440" s="864"/>
      <c r="N440" s="864"/>
      <c r="O440" s="864"/>
      <c r="P440" s="866" t="s">
        <v>697</v>
      </c>
      <c r="Q440" s="866"/>
      <c r="R440" s="866"/>
      <c r="S440" s="866"/>
      <c r="T440" s="866"/>
      <c r="U440" s="866"/>
      <c r="V440" s="866"/>
      <c r="W440" s="866"/>
      <c r="X440" s="866"/>
      <c r="Y440" s="867">
        <v>0.2</v>
      </c>
      <c r="Z440" s="868"/>
      <c r="AA440" s="868"/>
      <c r="AB440" s="869"/>
      <c r="AC440" s="870" t="s">
        <v>691</v>
      </c>
      <c r="AD440" s="871"/>
      <c r="AE440" s="871"/>
      <c r="AF440" s="871"/>
      <c r="AG440" s="871"/>
      <c r="AH440" s="872" t="s">
        <v>634</v>
      </c>
      <c r="AI440" s="873"/>
      <c r="AJ440" s="873"/>
      <c r="AK440" s="873"/>
      <c r="AL440" s="856" t="s">
        <v>634</v>
      </c>
      <c r="AM440" s="857"/>
      <c r="AN440" s="857"/>
      <c r="AO440" s="858"/>
      <c r="AP440" s="859" t="s">
        <v>634</v>
      </c>
      <c r="AQ440" s="859"/>
      <c r="AR440" s="859"/>
      <c r="AS440" s="859"/>
      <c r="AT440" s="859"/>
      <c r="AU440" s="859"/>
      <c r="AV440" s="859"/>
      <c r="AW440" s="859"/>
      <c r="AX440" s="859"/>
      <c r="AY440">
        <f>COUNTA($C$440)</f>
        <v>1</v>
      </c>
    </row>
    <row r="441" spans="1:51" ht="30" customHeight="1" x14ac:dyDescent="0.15">
      <c r="A441" s="860">
        <v>10</v>
      </c>
      <c r="B441" s="860">
        <v>1</v>
      </c>
      <c r="C441" s="862" t="s">
        <v>696</v>
      </c>
      <c r="D441" s="862"/>
      <c r="E441" s="862"/>
      <c r="F441" s="862"/>
      <c r="G441" s="862"/>
      <c r="H441" s="862"/>
      <c r="I441" s="862"/>
      <c r="J441" s="863">
        <v>1000020110001</v>
      </c>
      <c r="K441" s="864"/>
      <c r="L441" s="864"/>
      <c r="M441" s="864"/>
      <c r="N441" s="864"/>
      <c r="O441" s="864"/>
      <c r="P441" s="866" t="s">
        <v>697</v>
      </c>
      <c r="Q441" s="866"/>
      <c r="R441" s="866"/>
      <c r="S441" s="866"/>
      <c r="T441" s="866"/>
      <c r="U441" s="866"/>
      <c r="V441" s="866"/>
      <c r="W441" s="866"/>
      <c r="X441" s="866"/>
      <c r="Y441" s="867">
        <v>0.2</v>
      </c>
      <c r="Z441" s="868"/>
      <c r="AA441" s="868"/>
      <c r="AB441" s="869"/>
      <c r="AC441" s="870" t="s">
        <v>691</v>
      </c>
      <c r="AD441" s="871"/>
      <c r="AE441" s="871"/>
      <c r="AF441" s="871"/>
      <c r="AG441" s="871"/>
      <c r="AH441" s="872" t="s">
        <v>634</v>
      </c>
      <c r="AI441" s="873"/>
      <c r="AJ441" s="873"/>
      <c r="AK441" s="873"/>
      <c r="AL441" s="856" t="s">
        <v>634</v>
      </c>
      <c r="AM441" s="857"/>
      <c r="AN441" s="857"/>
      <c r="AO441" s="858"/>
      <c r="AP441" s="859" t="s">
        <v>634</v>
      </c>
      <c r="AQ441" s="859"/>
      <c r="AR441" s="859"/>
      <c r="AS441" s="859"/>
      <c r="AT441" s="859"/>
      <c r="AU441" s="859"/>
      <c r="AV441" s="859"/>
      <c r="AW441" s="859"/>
      <c r="AX441" s="859"/>
      <c r="AY441">
        <f>COUNTA($C$441)</f>
        <v>1</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9"/>
      <c r="B464" s="849"/>
      <c r="C464" s="849" t="s">
        <v>24</v>
      </c>
      <c r="D464" s="849"/>
      <c r="E464" s="849"/>
      <c r="F464" s="849"/>
      <c r="G464" s="849"/>
      <c r="H464" s="849"/>
      <c r="I464" s="849"/>
      <c r="J464" s="850" t="s">
        <v>196</v>
      </c>
      <c r="K464" s="136"/>
      <c r="L464" s="136"/>
      <c r="M464" s="136"/>
      <c r="N464" s="136"/>
      <c r="O464" s="136"/>
      <c r="P464" s="415" t="s">
        <v>25</v>
      </c>
      <c r="Q464" s="415"/>
      <c r="R464" s="415"/>
      <c r="S464" s="415"/>
      <c r="T464" s="415"/>
      <c r="U464" s="415"/>
      <c r="V464" s="415"/>
      <c r="W464" s="415"/>
      <c r="X464" s="415"/>
      <c r="Y464" s="851" t="s">
        <v>195</v>
      </c>
      <c r="Z464" s="852"/>
      <c r="AA464" s="852"/>
      <c r="AB464" s="852"/>
      <c r="AC464" s="850" t="s">
        <v>225</v>
      </c>
      <c r="AD464" s="850"/>
      <c r="AE464" s="850"/>
      <c r="AF464" s="850"/>
      <c r="AG464" s="850"/>
      <c r="AH464" s="851" t="s">
        <v>243</v>
      </c>
      <c r="AI464" s="849"/>
      <c r="AJ464" s="849"/>
      <c r="AK464" s="849"/>
      <c r="AL464" s="849" t="s">
        <v>19</v>
      </c>
      <c r="AM464" s="849"/>
      <c r="AN464" s="849"/>
      <c r="AO464" s="853"/>
      <c r="AP464" s="874" t="s">
        <v>197</v>
      </c>
      <c r="AQ464" s="874"/>
      <c r="AR464" s="874"/>
      <c r="AS464" s="874"/>
      <c r="AT464" s="874"/>
      <c r="AU464" s="874"/>
      <c r="AV464" s="874"/>
      <c r="AW464" s="874"/>
      <c r="AX464" s="874"/>
      <c r="AY464">
        <f>$AY$462</f>
        <v>1</v>
      </c>
    </row>
    <row r="465" spans="1:51" ht="48.75" customHeight="1" x14ac:dyDescent="0.15">
      <c r="A465" s="860">
        <v>1</v>
      </c>
      <c r="B465" s="860">
        <v>1</v>
      </c>
      <c r="C465" s="862" t="s">
        <v>680</v>
      </c>
      <c r="D465" s="862"/>
      <c r="E465" s="862"/>
      <c r="F465" s="862"/>
      <c r="G465" s="862"/>
      <c r="H465" s="862"/>
      <c r="I465" s="862"/>
      <c r="J465" s="863">
        <v>6000020422011</v>
      </c>
      <c r="K465" s="864"/>
      <c r="L465" s="864"/>
      <c r="M465" s="864"/>
      <c r="N465" s="864"/>
      <c r="O465" s="864"/>
      <c r="P465" s="866" t="s">
        <v>698</v>
      </c>
      <c r="Q465" s="866"/>
      <c r="R465" s="866"/>
      <c r="S465" s="866"/>
      <c r="T465" s="866"/>
      <c r="U465" s="866"/>
      <c r="V465" s="866"/>
      <c r="W465" s="866"/>
      <c r="X465" s="866"/>
      <c r="Y465" s="867">
        <v>10</v>
      </c>
      <c r="Z465" s="868"/>
      <c r="AA465" s="868"/>
      <c r="AB465" s="869"/>
      <c r="AC465" s="870" t="s">
        <v>691</v>
      </c>
      <c r="AD465" s="871"/>
      <c r="AE465" s="871"/>
      <c r="AF465" s="871"/>
      <c r="AG465" s="871"/>
      <c r="AH465" s="854" t="s">
        <v>634</v>
      </c>
      <c r="AI465" s="855"/>
      <c r="AJ465" s="855"/>
      <c r="AK465" s="855"/>
      <c r="AL465" s="856" t="s">
        <v>634</v>
      </c>
      <c r="AM465" s="857"/>
      <c r="AN465" s="857"/>
      <c r="AO465" s="858"/>
      <c r="AP465" s="859" t="s">
        <v>634</v>
      </c>
      <c r="AQ465" s="859"/>
      <c r="AR465" s="859"/>
      <c r="AS465" s="859"/>
      <c r="AT465" s="859"/>
      <c r="AU465" s="859"/>
      <c r="AV465" s="859"/>
      <c r="AW465" s="859"/>
      <c r="AX465" s="859"/>
      <c r="AY465">
        <f>$AY$462</f>
        <v>1</v>
      </c>
    </row>
    <row r="466" spans="1:51" ht="48.75" customHeight="1" x14ac:dyDescent="0.15">
      <c r="A466" s="860">
        <v>2</v>
      </c>
      <c r="B466" s="860">
        <v>1</v>
      </c>
      <c r="C466" s="862" t="s">
        <v>679</v>
      </c>
      <c r="D466" s="862"/>
      <c r="E466" s="862"/>
      <c r="F466" s="862"/>
      <c r="G466" s="862"/>
      <c r="H466" s="862"/>
      <c r="I466" s="862"/>
      <c r="J466" s="863">
        <v>9000020341002</v>
      </c>
      <c r="K466" s="864"/>
      <c r="L466" s="864"/>
      <c r="M466" s="864"/>
      <c r="N466" s="864"/>
      <c r="O466" s="864"/>
      <c r="P466" s="866" t="s">
        <v>698</v>
      </c>
      <c r="Q466" s="866"/>
      <c r="R466" s="866"/>
      <c r="S466" s="866"/>
      <c r="T466" s="866"/>
      <c r="U466" s="866"/>
      <c r="V466" s="866"/>
      <c r="W466" s="866"/>
      <c r="X466" s="866"/>
      <c r="Y466" s="867">
        <v>10</v>
      </c>
      <c r="Z466" s="868"/>
      <c r="AA466" s="868"/>
      <c r="AB466" s="869"/>
      <c r="AC466" s="870" t="s">
        <v>691</v>
      </c>
      <c r="AD466" s="871"/>
      <c r="AE466" s="871"/>
      <c r="AF466" s="871"/>
      <c r="AG466" s="871"/>
      <c r="AH466" s="854" t="s">
        <v>634</v>
      </c>
      <c r="AI466" s="855"/>
      <c r="AJ466" s="855"/>
      <c r="AK466" s="855"/>
      <c r="AL466" s="856" t="s">
        <v>634</v>
      </c>
      <c r="AM466" s="857"/>
      <c r="AN466" s="857"/>
      <c r="AO466" s="858"/>
      <c r="AP466" s="859" t="s">
        <v>634</v>
      </c>
      <c r="AQ466" s="859"/>
      <c r="AR466" s="859"/>
      <c r="AS466" s="859"/>
      <c r="AT466" s="859"/>
      <c r="AU466" s="859"/>
      <c r="AV466" s="859"/>
      <c r="AW466" s="859"/>
      <c r="AX466" s="859"/>
      <c r="AY466">
        <f>COUNTA($C$466)</f>
        <v>1</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9"/>
      <c r="B497" s="849"/>
      <c r="C497" s="849" t="s">
        <v>24</v>
      </c>
      <c r="D497" s="849"/>
      <c r="E497" s="849"/>
      <c r="F497" s="849"/>
      <c r="G497" s="849"/>
      <c r="H497" s="849"/>
      <c r="I497" s="849"/>
      <c r="J497" s="850" t="s">
        <v>196</v>
      </c>
      <c r="K497" s="136"/>
      <c r="L497" s="136"/>
      <c r="M497" s="136"/>
      <c r="N497" s="136"/>
      <c r="O497" s="136"/>
      <c r="P497" s="415" t="s">
        <v>25</v>
      </c>
      <c r="Q497" s="415"/>
      <c r="R497" s="415"/>
      <c r="S497" s="415"/>
      <c r="T497" s="415"/>
      <c r="U497" s="415"/>
      <c r="V497" s="415"/>
      <c r="W497" s="415"/>
      <c r="X497" s="415"/>
      <c r="Y497" s="851" t="s">
        <v>195</v>
      </c>
      <c r="Z497" s="852"/>
      <c r="AA497" s="852"/>
      <c r="AB497" s="852"/>
      <c r="AC497" s="850" t="s">
        <v>225</v>
      </c>
      <c r="AD497" s="850"/>
      <c r="AE497" s="850"/>
      <c r="AF497" s="850"/>
      <c r="AG497" s="850"/>
      <c r="AH497" s="851" t="s">
        <v>243</v>
      </c>
      <c r="AI497" s="849"/>
      <c r="AJ497" s="849"/>
      <c r="AK497" s="849"/>
      <c r="AL497" s="849" t="s">
        <v>19</v>
      </c>
      <c r="AM497" s="849"/>
      <c r="AN497" s="849"/>
      <c r="AO497" s="853"/>
      <c r="AP497" s="874" t="s">
        <v>197</v>
      </c>
      <c r="AQ497" s="874"/>
      <c r="AR497" s="874"/>
      <c r="AS497" s="874"/>
      <c r="AT497" s="874"/>
      <c r="AU497" s="874"/>
      <c r="AV497" s="874"/>
      <c r="AW497" s="874"/>
      <c r="AX497" s="874"/>
      <c r="AY497">
        <f>$AY$495</f>
        <v>1</v>
      </c>
    </row>
    <row r="498" spans="1:51" ht="30" customHeight="1" x14ac:dyDescent="0.15">
      <c r="A498" s="860">
        <v>1</v>
      </c>
      <c r="B498" s="860">
        <v>1</v>
      </c>
      <c r="C498" s="861" t="s">
        <v>699</v>
      </c>
      <c r="D498" s="862"/>
      <c r="E498" s="862"/>
      <c r="F498" s="862"/>
      <c r="G498" s="862"/>
      <c r="H498" s="862"/>
      <c r="I498" s="862"/>
      <c r="J498" s="863">
        <v>9000020341002</v>
      </c>
      <c r="K498" s="864"/>
      <c r="L498" s="864"/>
      <c r="M498" s="864"/>
      <c r="N498" s="864"/>
      <c r="O498" s="864"/>
      <c r="P498" s="866" t="s">
        <v>705</v>
      </c>
      <c r="Q498" s="866"/>
      <c r="R498" s="866"/>
      <c r="S498" s="866"/>
      <c r="T498" s="866"/>
      <c r="U498" s="866"/>
      <c r="V498" s="866"/>
      <c r="W498" s="866"/>
      <c r="X498" s="866"/>
      <c r="Y498" s="867">
        <v>42</v>
      </c>
      <c r="Z498" s="868"/>
      <c r="AA498" s="868"/>
      <c r="AB498" s="869"/>
      <c r="AC498" s="870" t="s">
        <v>691</v>
      </c>
      <c r="AD498" s="871"/>
      <c r="AE498" s="871"/>
      <c r="AF498" s="871"/>
      <c r="AG498" s="871"/>
      <c r="AH498" s="854" t="s">
        <v>634</v>
      </c>
      <c r="AI498" s="855"/>
      <c r="AJ498" s="855"/>
      <c r="AK498" s="855"/>
      <c r="AL498" s="856" t="s">
        <v>634</v>
      </c>
      <c r="AM498" s="857"/>
      <c r="AN498" s="857"/>
      <c r="AO498" s="858"/>
      <c r="AP498" s="859" t="s">
        <v>634</v>
      </c>
      <c r="AQ498" s="859"/>
      <c r="AR498" s="859"/>
      <c r="AS498" s="859"/>
      <c r="AT498" s="859"/>
      <c r="AU498" s="859"/>
      <c r="AV498" s="859"/>
      <c r="AW498" s="859"/>
      <c r="AX498" s="859"/>
      <c r="AY498">
        <f>$AY$495</f>
        <v>1</v>
      </c>
    </row>
    <row r="499" spans="1:51" ht="30" customHeight="1" x14ac:dyDescent="0.15">
      <c r="A499" s="860">
        <v>2</v>
      </c>
      <c r="B499" s="860">
        <v>1</v>
      </c>
      <c r="C499" s="862" t="s">
        <v>680</v>
      </c>
      <c r="D499" s="862"/>
      <c r="E499" s="862"/>
      <c r="F499" s="862"/>
      <c r="G499" s="862"/>
      <c r="H499" s="862"/>
      <c r="I499" s="862"/>
      <c r="J499" s="863">
        <v>6000020422011</v>
      </c>
      <c r="K499" s="864"/>
      <c r="L499" s="864"/>
      <c r="M499" s="864"/>
      <c r="N499" s="864"/>
      <c r="O499" s="864"/>
      <c r="P499" s="866" t="s">
        <v>705</v>
      </c>
      <c r="Q499" s="866"/>
      <c r="R499" s="866"/>
      <c r="S499" s="866"/>
      <c r="T499" s="866"/>
      <c r="U499" s="866"/>
      <c r="V499" s="866"/>
      <c r="W499" s="866"/>
      <c r="X499" s="866"/>
      <c r="Y499" s="867">
        <v>41</v>
      </c>
      <c r="Z499" s="868"/>
      <c r="AA499" s="868"/>
      <c r="AB499" s="869"/>
      <c r="AC499" s="870" t="s">
        <v>691</v>
      </c>
      <c r="AD499" s="871"/>
      <c r="AE499" s="871"/>
      <c r="AF499" s="871"/>
      <c r="AG499" s="871"/>
      <c r="AH499" s="854" t="s">
        <v>634</v>
      </c>
      <c r="AI499" s="855"/>
      <c r="AJ499" s="855"/>
      <c r="AK499" s="855"/>
      <c r="AL499" s="856" t="s">
        <v>634</v>
      </c>
      <c r="AM499" s="857"/>
      <c r="AN499" s="857"/>
      <c r="AO499" s="858"/>
      <c r="AP499" s="859" t="s">
        <v>634</v>
      </c>
      <c r="AQ499" s="859"/>
      <c r="AR499" s="859"/>
      <c r="AS499" s="859"/>
      <c r="AT499" s="859"/>
      <c r="AU499" s="859"/>
      <c r="AV499" s="859"/>
      <c r="AW499" s="859"/>
      <c r="AX499" s="859"/>
      <c r="AY499">
        <f>COUNTA($C$499)</f>
        <v>1</v>
      </c>
    </row>
    <row r="500" spans="1:51" ht="30" customHeight="1" x14ac:dyDescent="0.15">
      <c r="A500" s="860">
        <v>3</v>
      </c>
      <c r="B500" s="860">
        <v>1</v>
      </c>
      <c r="C500" s="861" t="s">
        <v>681</v>
      </c>
      <c r="D500" s="862"/>
      <c r="E500" s="862"/>
      <c r="F500" s="862"/>
      <c r="G500" s="862"/>
      <c r="H500" s="862"/>
      <c r="I500" s="862"/>
      <c r="J500" s="863">
        <v>7000020340006</v>
      </c>
      <c r="K500" s="864"/>
      <c r="L500" s="864"/>
      <c r="M500" s="864"/>
      <c r="N500" s="864"/>
      <c r="O500" s="864"/>
      <c r="P500" s="865" t="s">
        <v>705</v>
      </c>
      <c r="Q500" s="866"/>
      <c r="R500" s="866"/>
      <c r="S500" s="866"/>
      <c r="T500" s="866"/>
      <c r="U500" s="866"/>
      <c r="V500" s="866"/>
      <c r="W500" s="866"/>
      <c r="X500" s="866"/>
      <c r="Y500" s="867">
        <v>4</v>
      </c>
      <c r="Z500" s="868"/>
      <c r="AA500" s="868"/>
      <c r="AB500" s="869"/>
      <c r="AC500" s="870" t="s">
        <v>691</v>
      </c>
      <c r="AD500" s="871"/>
      <c r="AE500" s="871"/>
      <c r="AF500" s="871"/>
      <c r="AG500" s="871"/>
      <c r="AH500" s="872" t="s">
        <v>634</v>
      </c>
      <c r="AI500" s="873"/>
      <c r="AJ500" s="873"/>
      <c r="AK500" s="873"/>
      <c r="AL500" s="856" t="s">
        <v>634</v>
      </c>
      <c r="AM500" s="857"/>
      <c r="AN500" s="857"/>
      <c r="AO500" s="858"/>
      <c r="AP500" s="859" t="s">
        <v>634</v>
      </c>
      <c r="AQ500" s="859"/>
      <c r="AR500" s="859"/>
      <c r="AS500" s="859"/>
      <c r="AT500" s="859"/>
      <c r="AU500" s="859"/>
      <c r="AV500" s="859"/>
      <c r="AW500" s="859"/>
      <c r="AX500" s="859"/>
      <c r="AY500">
        <f>COUNTA($C$500)</f>
        <v>1</v>
      </c>
    </row>
    <row r="501" spans="1:51" ht="30" customHeight="1" x14ac:dyDescent="0.15">
      <c r="A501" s="860">
        <v>4</v>
      </c>
      <c r="B501" s="860">
        <v>1</v>
      </c>
      <c r="C501" s="861" t="s">
        <v>704</v>
      </c>
      <c r="D501" s="862"/>
      <c r="E501" s="862"/>
      <c r="F501" s="862"/>
      <c r="G501" s="862"/>
      <c r="H501" s="862"/>
      <c r="I501" s="862"/>
      <c r="J501" s="863">
        <v>1000020380008</v>
      </c>
      <c r="K501" s="864"/>
      <c r="L501" s="864"/>
      <c r="M501" s="864"/>
      <c r="N501" s="864"/>
      <c r="O501" s="864"/>
      <c r="P501" s="865" t="s">
        <v>705</v>
      </c>
      <c r="Q501" s="866"/>
      <c r="R501" s="866"/>
      <c r="S501" s="866"/>
      <c r="T501" s="866"/>
      <c r="U501" s="866"/>
      <c r="V501" s="866"/>
      <c r="W501" s="866"/>
      <c r="X501" s="866"/>
      <c r="Y501" s="867">
        <v>2</v>
      </c>
      <c r="Z501" s="868"/>
      <c r="AA501" s="868"/>
      <c r="AB501" s="869"/>
      <c r="AC501" s="870" t="s">
        <v>691</v>
      </c>
      <c r="AD501" s="871"/>
      <c r="AE501" s="871"/>
      <c r="AF501" s="871"/>
      <c r="AG501" s="871"/>
      <c r="AH501" s="872" t="s">
        <v>634</v>
      </c>
      <c r="AI501" s="873"/>
      <c r="AJ501" s="873"/>
      <c r="AK501" s="873"/>
      <c r="AL501" s="856" t="s">
        <v>634</v>
      </c>
      <c r="AM501" s="857"/>
      <c r="AN501" s="857"/>
      <c r="AO501" s="858"/>
      <c r="AP501" s="859" t="s">
        <v>634</v>
      </c>
      <c r="AQ501" s="859"/>
      <c r="AR501" s="859"/>
      <c r="AS501" s="859"/>
      <c r="AT501" s="859"/>
      <c r="AU501" s="859"/>
      <c r="AV501" s="859"/>
      <c r="AW501" s="859"/>
      <c r="AX501" s="859"/>
      <c r="AY501">
        <f>COUNTA($C$501)</f>
        <v>1</v>
      </c>
    </row>
    <row r="502" spans="1:51" ht="30" customHeight="1" x14ac:dyDescent="0.15">
      <c r="A502" s="860">
        <v>5</v>
      </c>
      <c r="B502" s="860">
        <v>1</v>
      </c>
      <c r="C502" s="861" t="s">
        <v>686</v>
      </c>
      <c r="D502" s="862"/>
      <c r="E502" s="862"/>
      <c r="F502" s="862"/>
      <c r="G502" s="862"/>
      <c r="H502" s="862"/>
      <c r="I502" s="862"/>
      <c r="J502" s="863">
        <v>1000020140007</v>
      </c>
      <c r="K502" s="864"/>
      <c r="L502" s="864"/>
      <c r="M502" s="864"/>
      <c r="N502" s="864"/>
      <c r="O502" s="864"/>
      <c r="P502" s="866" t="s">
        <v>705</v>
      </c>
      <c r="Q502" s="866"/>
      <c r="R502" s="866"/>
      <c r="S502" s="866"/>
      <c r="T502" s="866"/>
      <c r="U502" s="866"/>
      <c r="V502" s="866"/>
      <c r="W502" s="866"/>
      <c r="X502" s="866"/>
      <c r="Y502" s="867">
        <v>1</v>
      </c>
      <c r="Z502" s="868"/>
      <c r="AA502" s="868"/>
      <c r="AB502" s="869"/>
      <c r="AC502" s="870" t="s">
        <v>691</v>
      </c>
      <c r="AD502" s="871"/>
      <c r="AE502" s="871"/>
      <c r="AF502" s="871"/>
      <c r="AG502" s="871"/>
      <c r="AH502" s="872" t="s">
        <v>634</v>
      </c>
      <c r="AI502" s="873"/>
      <c r="AJ502" s="873"/>
      <c r="AK502" s="873"/>
      <c r="AL502" s="856" t="s">
        <v>634</v>
      </c>
      <c r="AM502" s="857"/>
      <c r="AN502" s="857"/>
      <c r="AO502" s="858"/>
      <c r="AP502" s="859" t="s">
        <v>634</v>
      </c>
      <c r="AQ502" s="859"/>
      <c r="AR502" s="859"/>
      <c r="AS502" s="859"/>
      <c r="AT502" s="859"/>
      <c r="AU502" s="859"/>
      <c r="AV502" s="859"/>
      <c r="AW502" s="859"/>
      <c r="AX502" s="859"/>
      <c r="AY502">
        <f>COUNTA($C$502)</f>
        <v>1</v>
      </c>
    </row>
    <row r="503" spans="1:51" ht="30" customHeight="1" x14ac:dyDescent="0.15">
      <c r="A503" s="860">
        <v>6</v>
      </c>
      <c r="B503" s="860">
        <v>1</v>
      </c>
      <c r="C503" s="862" t="s">
        <v>700</v>
      </c>
      <c r="D503" s="862"/>
      <c r="E503" s="862"/>
      <c r="F503" s="862"/>
      <c r="G503" s="862"/>
      <c r="H503" s="862"/>
      <c r="I503" s="862"/>
      <c r="J503" s="875">
        <v>4000020210005</v>
      </c>
      <c r="K503" s="876"/>
      <c r="L503" s="876"/>
      <c r="M503" s="876"/>
      <c r="N503" s="876"/>
      <c r="O503" s="877"/>
      <c r="P503" s="866" t="s">
        <v>705</v>
      </c>
      <c r="Q503" s="866"/>
      <c r="R503" s="866"/>
      <c r="S503" s="866"/>
      <c r="T503" s="866"/>
      <c r="U503" s="866"/>
      <c r="V503" s="866"/>
      <c r="W503" s="866"/>
      <c r="X503" s="866"/>
      <c r="Y503" s="867">
        <v>0.8</v>
      </c>
      <c r="Z503" s="868"/>
      <c r="AA503" s="868"/>
      <c r="AB503" s="869"/>
      <c r="AC503" s="870" t="s">
        <v>691</v>
      </c>
      <c r="AD503" s="871"/>
      <c r="AE503" s="871"/>
      <c r="AF503" s="871"/>
      <c r="AG503" s="871"/>
      <c r="AH503" s="872" t="s">
        <v>634</v>
      </c>
      <c r="AI503" s="873"/>
      <c r="AJ503" s="873"/>
      <c r="AK503" s="873"/>
      <c r="AL503" s="856" t="s">
        <v>634</v>
      </c>
      <c r="AM503" s="857"/>
      <c r="AN503" s="857"/>
      <c r="AO503" s="858"/>
      <c r="AP503" s="859" t="s">
        <v>634</v>
      </c>
      <c r="AQ503" s="859"/>
      <c r="AR503" s="859"/>
      <c r="AS503" s="859"/>
      <c r="AT503" s="859"/>
      <c r="AU503" s="859"/>
      <c r="AV503" s="859"/>
      <c r="AW503" s="859"/>
      <c r="AX503" s="859"/>
      <c r="AY503">
        <f>COUNTA($C$503)</f>
        <v>1</v>
      </c>
    </row>
    <row r="504" spans="1:51" ht="30" customHeight="1" x14ac:dyDescent="0.15">
      <c r="A504" s="860">
        <v>7</v>
      </c>
      <c r="B504" s="860">
        <v>1</v>
      </c>
      <c r="C504" s="862" t="s">
        <v>701</v>
      </c>
      <c r="D504" s="862"/>
      <c r="E504" s="862"/>
      <c r="F504" s="862"/>
      <c r="G504" s="862"/>
      <c r="H504" s="862"/>
      <c r="I504" s="862"/>
      <c r="J504" s="875">
        <v>8000020040002</v>
      </c>
      <c r="K504" s="876"/>
      <c r="L504" s="876"/>
      <c r="M504" s="876"/>
      <c r="N504" s="876"/>
      <c r="O504" s="877"/>
      <c r="P504" s="866" t="s">
        <v>705</v>
      </c>
      <c r="Q504" s="866"/>
      <c r="R504" s="866"/>
      <c r="S504" s="866"/>
      <c r="T504" s="866"/>
      <c r="U504" s="866"/>
      <c r="V504" s="866"/>
      <c r="W504" s="866"/>
      <c r="X504" s="866"/>
      <c r="Y504" s="867">
        <v>0.7</v>
      </c>
      <c r="Z504" s="868"/>
      <c r="AA504" s="868"/>
      <c r="AB504" s="869"/>
      <c r="AC504" s="870" t="s">
        <v>691</v>
      </c>
      <c r="AD504" s="871"/>
      <c r="AE504" s="871"/>
      <c r="AF504" s="871"/>
      <c r="AG504" s="871"/>
      <c r="AH504" s="872" t="s">
        <v>634</v>
      </c>
      <c r="AI504" s="873"/>
      <c r="AJ504" s="873"/>
      <c r="AK504" s="873"/>
      <c r="AL504" s="856" t="s">
        <v>634</v>
      </c>
      <c r="AM504" s="857"/>
      <c r="AN504" s="857"/>
      <c r="AO504" s="858"/>
      <c r="AP504" s="859" t="s">
        <v>634</v>
      </c>
      <c r="AQ504" s="859"/>
      <c r="AR504" s="859"/>
      <c r="AS504" s="859"/>
      <c r="AT504" s="859"/>
      <c r="AU504" s="859"/>
      <c r="AV504" s="859"/>
      <c r="AW504" s="859"/>
      <c r="AX504" s="859"/>
      <c r="AY504">
        <f>COUNTA($C$504)</f>
        <v>1</v>
      </c>
    </row>
    <row r="505" spans="1:51" ht="30" customHeight="1" x14ac:dyDescent="0.15">
      <c r="A505" s="860">
        <v>8</v>
      </c>
      <c r="B505" s="860">
        <v>1</v>
      </c>
      <c r="C505" s="862" t="s">
        <v>684</v>
      </c>
      <c r="D505" s="862"/>
      <c r="E505" s="862"/>
      <c r="F505" s="862"/>
      <c r="G505" s="862"/>
      <c r="H505" s="862"/>
      <c r="I505" s="862"/>
      <c r="J505" s="863">
        <v>8000020130001</v>
      </c>
      <c r="K505" s="864"/>
      <c r="L505" s="864"/>
      <c r="M505" s="864"/>
      <c r="N505" s="864"/>
      <c r="O505" s="864"/>
      <c r="P505" s="866" t="s">
        <v>705</v>
      </c>
      <c r="Q505" s="866"/>
      <c r="R505" s="866"/>
      <c r="S505" s="866"/>
      <c r="T505" s="866"/>
      <c r="U505" s="866"/>
      <c r="V505" s="866"/>
      <c r="W505" s="866"/>
      <c r="X505" s="866"/>
      <c r="Y505" s="867">
        <v>0.7</v>
      </c>
      <c r="Z505" s="868"/>
      <c r="AA505" s="868"/>
      <c r="AB505" s="869"/>
      <c r="AC505" s="870" t="s">
        <v>691</v>
      </c>
      <c r="AD505" s="871"/>
      <c r="AE505" s="871"/>
      <c r="AF505" s="871"/>
      <c r="AG505" s="871"/>
      <c r="AH505" s="872" t="s">
        <v>634</v>
      </c>
      <c r="AI505" s="873"/>
      <c r="AJ505" s="873"/>
      <c r="AK505" s="873"/>
      <c r="AL505" s="856" t="s">
        <v>634</v>
      </c>
      <c r="AM505" s="857"/>
      <c r="AN505" s="857"/>
      <c r="AO505" s="858"/>
      <c r="AP505" s="859" t="s">
        <v>634</v>
      </c>
      <c r="AQ505" s="859"/>
      <c r="AR505" s="859"/>
      <c r="AS505" s="859"/>
      <c r="AT505" s="859"/>
      <c r="AU505" s="859"/>
      <c r="AV505" s="859"/>
      <c r="AW505" s="859"/>
      <c r="AX505" s="859"/>
      <c r="AY505">
        <f>COUNTA($C$505)</f>
        <v>1</v>
      </c>
    </row>
    <row r="506" spans="1:51" ht="30" customHeight="1" x14ac:dyDescent="0.15">
      <c r="A506" s="860">
        <v>9</v>
      </c>
      <c r="B506" s="860">
        <v>1</v>
      </c>
      <c r="C506" s="862" t="s">
        <v>702</v>
      </c>
      <c r="D506" s="862"/>
      <c r="E506" s="862"/>
      <c r="F506" s="862"/>
      <c r="G506" s="862"/>
      <c r="H506" s="862"/>
      <c r="I506" s="862"/>
      <c r="J506" s="863">
        <v>7000020220001</v>
      </c>
      <c r="K506" s="864"/>
      <c r="L506" s="864"/>
      <c r="M506" s="864"/>
      <c r="N506" s="864"/>
      <c r="O506" s="864"/>
      <c r="P506" s="866" t="s">
        <v>705</v>
      </c>
      <c r="Q506" s="866"/>
      <c r="R506" s="866"/>
      <c r="S506" s="866"/>
      <c r="T506" s="866"/>
      <c r="U506" s="866"/>
      <c r="V506" s="866"/>
      <c r="W506" s="866"/>
      <c r="X506" s="866"/>
      <c r="Y506" s="867">
        <v>0.6</v>
      </c>
      <c r="Z506" s="868"/>
      <c r="AA506" s="868"/>
      <c r="AB506" s="869"/>
      <c r="AC506" s="870" t="s">
        <v>691</v>
      </c>
      <c r="AD506" s="871"/>
      <c r="AE506" s="871"/>
      <c r="AF506" s="871"/>
      <c r="AG506" s="871"/>
      <c r="AH506" s="872" t="s">
        <v>634</v>
      </c>
      <c r="AI506" s="873"/>
      <c r="AJ506" s="873"/>
      <c r="AK506" s="873"/>
      <c r="AL506" s="856" t="s">
        <v>634</v>
      </c>
      <c r="AM506" s="857"/>
      <c r="AN506" s="857"/>
      <c r="AO506" s="858"/>
      <c r="AP506" s="859" t="s">
        <v>634</v>
      </c>
      <c r="AQ506" s="859"/>
      <c r="AR506" s="859"/>
      <c r="AS506" s="859"/>
      <c r="AT506" s="859"/>
      <c r="AU506" s="859"/>
      <c r="AV506" s="859"/>
      <c r="AW506" s="859"/>
      <c r="AX506" s="859"/>
      <c r="AY506">
        <f>COUNTA($C$506)</f>
        <v>1</v>
      </c>
    </row>
    <row r="507" spans="1:51" ht="30" customHeight="1" x14ac:dyDescent="0.15">
      <c r="A507" s="860">
        <v>10</v>
      </c>
      <c r="B507" s="860">
        <v>1</v>
      </c>
      <c r="C507" s="862" t="s">
        <v>703</v>
      </c>
      <c r="D507" s="862"/>
      <c r="E507" s="862"/>
      <c r="F507" s="862"/>
      <c r="G507" s="862"/>
      <c r="H507" s="862"/>
      <c r="I507" s="862"/>
      <c r="J507" s="863">
        <v>2000020260002</v>
      </c>
      <c r="K507" s="864"/>
      <c r="L507" s="864"/>
      <c r="M507" s="864"/>
      <c r="N507" s="864"/>
      <c r="O507" s="864"/>
      <c r="P507" s="866" t="s">
        <v>705</v>
      </c>
      <c r="Q507" s="866"/>
      <c r="R507" s="866"/>
      <c r="S507" s="866"/>
      <c r="T507" s="866"/>
      <c r="U507" s="866"/>
      <c r="V507" s="866"/>
      <c r="W507" s="866"/>
      <c r="X507" s="866"/>
      <c r="Y507" s="867">
        <v>0.5</v>
      </c>
      <c r="Z507" s="868"/>
      <c r="AA507" s="868"/>
      <c r="AB507" s="869"/>
      <c r="AC507" s="870" t="s">
        <v>691</v>
      </c>
      <c r="AD507" s="871"/>
      <c r="AE507" s="871"/>
      <c r="AF507" s="871"/>
      <c r="AG507" s="871"/>
      <c r="AH507" s="872" t="s">
        <v>634</v>
      </c>
      <c r="AI507" s="873"/>
      <c r="AJ507" s="873"/>
      <c r="AK507" s="873"/>
      <c r="AL507" s="856" t="s">
        <v>634</v>
      </c>
      <c r="AM507" s="857"/>
      <c r="AN507" s="857"/>
      <c r="AO507" s="858"/>
      <c r="AP507" s="859" t="s">
        <v>634</v>
      </c>
      <c r="AQ507" s="859"/>
      <c r="AR507" s="859"/>
      <c r="AS507" s="859"/>
      <c r="AT507" s="859"/>
      <c r="AU507" s="859"/>
      <c r="AV507" s="859"/>
      <c r="AW507" s="859"/>
      <c r="AX507" s="859"/>
      <c r="AY507">
        <f>COUNTA($C$507)</f>
        <v>1</v>
      </c>
    </row>
    <row r="508" spans="1:51" ht="30" hidden="1" customHeight="1" x14ac:dyDescent="0.15">
      <c r="A508" s="860">
        <v>11</v>
      </c>
      <c r="B508" s="860">
        <v>1</v>
      </c>
      <c r="C508" s="861"/>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49"/>
      <c r="B530" s="849"/>
      <c r="C530" s="849" t="s">
        <v>24</v>
      </c>
      <c r="D530" s="849"/>
      <c r="E530" s="849"/>
      <c r="F530" s="849"/>
      <c r="G530" s="849"/>
      <c r="H530" s="849"/>
      <c r="I530" s="849"/>
      <c r="J530" s="850" t="s">
        <v>196</v>
      </c>
      <c r="K530" s="136"/>
      <c r="L530" s="136"/>
      <c r="M530" s="136"/>
      <c r="N530" s="136"/>
      <c r="O530" s="136"/>
      <c r="P530" s="415" t="s">
        <v>25</v>
      </c>
      <c r="Q530" s="415"/>
      <c r="R530" s="415"/>
      <c r="S530" s="415"/>
      <c r="T530" s="415"/>
      <c r="U530" s="415"/>
      <c r="V530" s="415"/>
      <c r="W530" s="415"/>
      <c r="X530" s="415"/>
      <c r="Y530" s="851" t="s">
        <v>195</v>
      </c>
      <c r="Z530" s="852"/>
      <c r="AA530" s="852"/>
      <c r="AB530" s="852"/>
      <c r="AC530" s="850" t="s">
        <v>225</v>
      </c>
      <c r="AD530" s="850"/>
      <c r="AE530" s="850"/>
      <c r="AF530" s="850"/>
      <c r="AG530" s="850"/>
      <c r="AH530" s="851" t="s">
        <v>243</v>
      </c>
      <c r="AI530" s="849"/>
      <c r="AJ530" s="849"/>
      <c r="AK530" s="849"/>
      <c r="AL530" s="849" t="s">
        <v>19</v>
      </c>
      <c r="AM530" s="849"/>
      <c r="AN530" s="849"/>
      <c r="AO530" s="853"/>
      <c r="AP530" s="874" t="s">
        <v>197</v>
      </c>
      <c r="AQ530" s="874"/>
      <c r="AR530" s="874"/>
      <c r="AS530" s="874"/>
      <c r="AT530" s="874"/>
      <c r="AU530" s="874"/>
      <c r="AV530" s="874"/>
      <c r="AW530" s="874"/>
      <c r="AX530" s="874"/>
      <c r="AY530">
        <f>$AY$528</f>
        <v>1</v>
      </c>
    </row>
    <row r="531" spans="1:51" ht="30" customHeight="1" x14ac:dyDescent="0.15">
      <c r="A531" s="860">
        <v>1</v>
      </c>
      <c r="B531" s="860">
        <v>1</v>
      </c>
      <c r="C531" s="862" t="s">
        <v>679</v>
      </c>
      <c r="D531" s="862"/>
      <c r="E531" s="862"/>
      <c r="F531" s="862"/>
      <c r="G531" s="862"/>
      <c r="H531" s="862"/>
      <c r="I531" s="862"/>
      <c r="J531" s="863">
        <v>9000020341002</v>
      </c>
      <c r="K531" s="864"/>
      <c r="L531" s="864"/>
      <c r="M531" s="864"/>
      <c r="N531" s="864"/>
      <c r="O531" s="864"/>
      <c r="P531" s="866" t="s">
        <v>706</v>
      </c>
      <c r="Q531" s="866"/>
      <c r="R531" s="866"/>
      <c r="S531" s="866"/>
      <c r="T531" s="866"/>
      <c r="U531" s="866"/>
      <c r="V531" s="866"/>
      <c r="W531" s="866"/>
      <c r="X531" s="866"/>
      <c r="Y531" s="867">
        <v>2</v>
      </c>
      <c r="Z531" s="868"/>
      <c r="AA531" s="868"/>
      <c r="AB531" s="869"/>
      <c r="AC531" s="870" t="s">
        <v>691</v>
      </c>
      <c r="AD531" s="871"/>
      <c r="AE531" s="871"/>
      <c r="AF531" s="871"/>
      <c r="AG531" s="871"/>
      <c r="AH531" s="854" t="s">
        <v>634</v>
      </c>
      <c r="AI531" s="855"/>
      <c r="AJ531" s="855"/>
      <c r="AK531" s="855"/>
      <c r="AL531" s="856" t="s">
        <v>634</v>
      </c>
      <c r="AM531" s="857"/>
      <c r="AN531" s="857"/>
      <c r="AO531" s="858"/>
      <c r="AP531" s="859" t="s">
        <v>634</v>
      </c>
      <c r="AQ531" s="859"/>
      <c r="AR531" s="859"/>
      <c r="AS531" s="859"/>
      <c r="AT531" s="859"/>
      <c r="AU531" s="859"/>
      <c r="AV531" s="859"/>
      <c r="AW531" s="859"/>
      <c r="AX531" s="859"/>
      <c r="AY531">
        <f>$AY$528</f>
        <v>1</v>
      </c>
    </row>
    <row r="532" spans="1:51" ht="30" customHeight="1" x14ac:dyDescent="0.15">
      <c r="A532" s="860">
        <v>2</v>
      </c>
      <c r="B532" s="860">
        <v>1</v>
      </c>
      <c r="C532" s="862" t="s">
        <v>680</v>
      </c>
      <c r="D532" s="862"/>
      <c r="E532" s="862"/>
      <c r="F532" s="862"/>
      <c r="G532" s="862"/>
      <c r="H532" s="862"/>
      <c r="I532" s="862"/>
      <c r="J532" s="863">
        <v>6000020422011</v>
      </c>
      <c r="K532" s="864"/>
      <c r="L532" s="864"/>
      <c r="M532" s="864"/>
      <c r="N532" s="864"/>
      <c r="O532" s="864"/>
      <c r="P532" s="866" t="s">
        <v>707</v>
      </c>
      <c r="Q532" s="866"/>
      <c r="R532" s="866"/>
      <c r="S532" s="866"/>
      <c r="T532" s="866"/>
      <c r="U532" s="866"/>
      <c r="V532" s="866"/>
      <c r="W532" s="866"/>
      <c r="X532" s="866"/>
      <c r="Y532" s="867">
        <v>2</v>
      </c>
      <c r="Z532" s="868"/>
      <c r="AA532" s="868"/>
      <c r="AB532" s="869"/>
      <c r="AC532" s="870" t="s">
        <v>691</v>
      </c>
      <c r="AD532" s="871"/>
      <c r="AE532" s="871"/>
      <c r="AF532" s="871"/>
      <c r="AG532" s="871"/>
      <c r="AH532" s="854" t="s">
        <v>634</v>
      </c>
      <c r="AI532" s="855"/>
      <c r="AJ532" s="855"/>
      <c r="AK532" s="855"/>
      <c r="AL532" s="856" t="s">
        <v>634</v>
      </c>
      <c r="AM532" s="857"/>
      <c r="AN532" s="857"/>
      <c r="AO532" s="858"/>
      <c r="AP532" s="859" t="s">
        <v>634</v>
      </c>
      <c r="AQ532" s="859"/>
      <c r="AR532" s="859"/>
      <c r="AS532" s="859"/>
      <c r="AT532" s="859"/>
      <c r="AU532" s="859"/>
      <c r="AV532" s="859"/>
      <c r="AW532" s="859"/>
      <c r="AX532" s="859"/>
      <c r="AY532">
        <f>COUNTA($C$532)</f>
        <v>1</v>
      </c>
    </row>
    <row r="533" spans="1:51" ht="30" customHeight="1" x14ac:dyDescent="0.15">
      <c r="A533" s="860">
        <v>3</v>
      </c>
      <c r="B533" s="860">
        <v>1</v>
      </c>
      <c r="C533" s="861" t="s">
        <v>681</v>
      </c>
      <c r="D533" s="862"/>
      <c r="E533" s="862"/>
      <c r="F533" s="862"/>
      <c r="G533" s="862"/>
      <c r="H533" s="862"/>
      <c r="I533" s="862"/>
      <c r="J533" s="863">
        <v>7000020340006</v>
      </c>
      <c r="K533" s="864"/>
      <c r="L533" s="864"/>
      <c r="M533" s="864"/>
      <c r="N533" s="864"/>
      <c r="O533" s="864"/>
      <c r="P533" s="865" t="s">
        <v>707</v>
      </c>
      <c r="Q533" s="866"/>
      <c r="R533" s="866"/>
      <c r="S533" s="866"/>
      <c r="T533" s="866"/>
      <c r="U533" s="866"/>
      <c r="V533" s="866"/>
      <c r="W533" s="866"/>
      <c r="X533" s="866"/>
      <c r="Y533" s="867">
        <v>2</v>
      </c>
      <c r="Z533" s="868"/>
      <c r="AA533" s="868"/>
      <c r="AB533" s="869"/>
      <c r="AC533" s="870" t="s">
        <v>691</v>
      </c>
      <c r="AD533" s="871"/>
      <c r="AE533" s="871"/>
      <c r="AF533" s="871"/>
      <c r="AG533" s="871"/>
      <c r="AH533" s="872" t="s">
        <v>634</v>
      </c>
      <c r="AI533" s="873"/>
      <c r="AJ533" s="873"/>
      <c r="AK533" s="873"/>
      <c r="AL533" s="856" t="s">
        <v>634</v>
      </c>
      <c r="AM533" s="857"/>
      <c r="AN533" s="857"/>
      <c r="AO533" s="858"/>
      <c r="AP533" s="859" t="s">
        <v>634</v>
      </c>
      <c r="AQ533" s="859"/>
      <c r="AR533" s="859"/>
      <c r="AS533" s="859"/>
      <c r="AT533" s="859"/>
      <c r="AU533" s="859"/>
      <c r="AV533" s="859"/>
      <c r="AW533" s="859"/>
      <c r="AX533" s="859"/>
      <c r="AY533">
        <f>COUNTA($C$533)</f>
        <v>1</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849"/>
      <c r="B563" s="849"/>
      <c r="C563" s="849" t="s">
        <v>24</v>
      </c>
      <c r="D563" s="849"/>
      <c r="E563" s="849"/>
      <c r="F563" s="849"/>
      <c r="G563" s="849"/>
      <c r="H563" s="849"/>
      <c r="I563" s="849"/>
      <c r="J563" s="850" t="s">
        <v>196</v>
      </c>
      <c r="K563" s="136"/>
      <c r="L563" s="136"/>
      <c r="M563" s="136"/>
      <c r="N563" s="136"/>
      <c r="O563" s="136"/>
      <c r="P563" s="415" t="s">
        <v>25</v>
      </c>
      <c r="Q563" s="415"/>
      <c r="R563" s="415"/>
      <c r="S563" s="415"/>
      <c r="T563" s="415"/>
      <c r="U563" s="415"/>
      <c r="V563" s="415"/>
      <c r="W563" s="415"/>
      <c r="X563" s="415"/>
      <c r="Y563" s="851" t="s">
        <v>195</v>
      </c>
      <c r="Z563" s="852"/>
      <c r="AA563" s="852"/>
      <c r="AB563" s="852"/>
      <c r="AC563" s="850" t="s">
        <v>225</v>
      </c>
      <c r="AD563" s="850"/>
      <c r="AE563" s="850"/>
      <c r="AF563" s="850"/>
      <c r="AG563" s="850"/>
      <c r="AH563" s="851" t="s">
        <v>243</v>
      </c>
      <c r="AI563" s="849"/>
      <c r="AJ563" s="849"/>
      <c r="AK563" s="849"/>
      <c r="AL563" s="849" t="s">
        <v>19</v>
      </c>
      <c r="AM563" s="849"/>
      <c r="AN563" s="849"/>
      <c r="AO563" s="853"/>
      <c r="AP563" s="874" t="s">
        <v>197</v>
      </c>
      <c r="AQ563" s="874"/>
      <c r="AR563" s="874"/>
      <c r="AS563" s="874"/>
      <c r="AT563" s="874"/>
      <c r="AU563" s="874"/>
      <c r="AV563" s="874"/>
      <c r="AW563" s="874"/>
      <c r="AX563" s="874"/>
      <c r="AY563">
        <f>$AY$561</f>
        <v>1</v>
      </c>
    </row>
    <row r="564" spans="1:51" ht="90" customHeight="1" x14ac:dyDescent="0.15">
      <c r="A564" s="860">
        <v>1</v>
      </c>
      <c r="B564" s="860">
        <v>1</v>
      </c>
      <c r="C564" s="861" t="s">
        <v>731</v>
      </c>
      <c r="D564" s="862"/>
      <c r="E564" s="862"/>
      <c r="F564" s="862"/>
      <c r="G564" s="862"/>
      <c r="H564" s="862"/>
      <c r="I564" s="862"/>
      <c r="J564" s="863">
        <v>4240005000983</v>
      </c>
      <c r="K564" s="864"/>
      <c r="L564" s="864"/>
      <c r="M564" s="864"/>
      <c r="N564" s="864"/>
      <c r="O564" s="864"/>
      <c r="P564" s="866" t="s">
        <v>708</v>
      </c>
      <c r="Q564" s="866"/>
      <c r="R564" s="866"/>
      <c r="S564" s="866"/>
      <c r="T564" s="866"/>
      <c r="U564" s="866"/>
      <c r="V564" s="866"/>
      <c r="W564" s="866"/>
      <c r="X564" s="866"/>
      <c r="Y564" s="867">
        <v>1334</v>
      </c>
      <c r="Z564" s="868"/>
      <c r="AA564" s="868"/>
      <c r="AB564" s="869"/>
      <c r="AC564" s="870" t="s">
        <v>711</v>
      </c>
      <c r="AD564" s="871"/>
      <c r="AE564" s="871"/>
      <c r="AF564" s="871"/>
      <c r="AG564" s="871"/>
      <c r="AH564" s="854" t="s">
        <v>634</v>
      </c>
      <c r="AI564" s="855"/>
      <c r="AJ564" s="855"/>
      <c r="AK564" s="855"/>
      <c r="AL564" s="856">
        <v>100</v>
      </c>
      <c r="AM564" s="857"/>
      <c r="AN564" s="857"/>
      <c r="AO564" s="858"/>
      <c r="AP564" s="859" t="s">
        <v>710</v>
      </c>
      <c r="AQ564" s="859"/>
      <c r="AR564" s="859"/>
      <c r="AS564" s="859"/>
      <c r="AT564" s="859"/>
      <c r="AU564" s="859"/>
      <c r="AV564" s="859"/>
      <c r="AW564" s="859"/>
      <c r="AX564" s="859"/>
      <c r="AY564">
        <f>$AY$561</f>
        <v>1</v>
      </c>
    </row>
    <row r="565" spans="1:51" ht="30" customHeight="1" x14ac:dyDescent="0.15">
      <c r="A565" s="860">
        <v>2</v>
      </c>
      <c r="B565" s="860">
        <v>1</v>
      </c>
      <c r="C565" s="861" t="s">
        <v>732</v>
      </c>
      <c r="D565" s="862"/>
      <c r="E565" s="862"/>
      <c r="F565" s="862"/>
      <c r="G565" s="862"/>
      <c r="H565" s="862"/>
      <c r="I565" s="862"/>
      <c r="J565" s="863">
        <v>8310005000824</v>
      </c>
      <c r="K565" s="864"/>
      <c r="L565" s="864"/>
      <c r="M565" s="864"/>
      <c r="N565" s="864"/>
      <c r="O565" s="864"/>
      <c r="P565" s="866" t="s">
        <v>709</v>
      </c>
      <c r="Q565" s="866"/>
      <c r="R565" s="866"/>
      <c r="S565" s="866"/>
      <c r="T565" s="866"/>
      <c r="U565" s="866"/>
      <c r="V565" s="866"/>
      <c r="W565" s="866"/>
      <c r="X565" s="866"/>
      <c r="Y565" s="867">
        <v>879</v>
      </c>
      <c r="Z565" s="868"/>
      <c r="AA565" s="868"/>
      <c r="AB565" s="869"/>
      <c r="AC565" s="870" t="s">
        <v>711</v>
      </c>
      <c r="AD565" s="871"/>
      <c r="AE565" s="871"/>
      <c r="AF565" s="871"/>
      <c r="AG565" s="871"/>
      <c r="AH565" s="854" t="s">
        <v>634</v>
      </c>
      <c r="AI565" s="855"/>
      <c r="AJ565" s="855"/>
      <c r="AK565" s="855"/>
      <c r="AL565" s="856">
        <v>100</v>
      </c>
      <c r="AM565" s="857"/>
      <c r="AN565" s="857"/>
      <c r="AO565" s="858"/>
      <c r="AP565" s="859" t="s">
        <v>634</v>
      </c>
      <c r="AQ565" s="859"/>
      <c r="AR565" s="859"/>
      <c r="AS565" s="859"/>
      <c r="AT565" s="859"/>
      <c r="AU565" s="859"/>
      <c r="AV565" s="859"/>
      <c r="AW565" s="859"/>
      <c r="AX565" s="859"/>
      <c r="AY565">
        <f>COUNTA($C$565)</f>
        <v>1</v>
      </c>
    </row>
    <row r="566" spans="1:51" ht="30" customHeight="1" x14ac:dyDescent="0.15">
      <c r="A566" s="860">
        <v>3</v>
      </c>
      <c r="B566" s="860">
        <v>1</v>
      </c>
      <c r="C566" s="861" t="s">
        <v>729</v>
      </c>
      <c r="D566" s="862"/>
      <c r="E566" s="862"/>
      <c r="F566" s="862"/>
      <c r="G566" s="862"/>
      <c r="H566" s="862"/>
      <c r="I566" s="862"/>
      <c r="J566" s="863">
        <v>8240005001664</v>
      </c>
      <c r="K566" s="864"/>
      <c r="L566" s="864"/>
      <c r="M566" s="864"/>
      <c r="N566" s="864"/>
      <c r="O566" s="864"/>
      <c r="P566" s="865" t="s">
        <v>709</v>
      </c>
      <c r="Q566" s="866"/>
      <c r="R566" s="866"/>
      <c r="S566" s="866"/>
      <c r="T566" s="866"/>
      <c r="U566" s="866"/>
      <c r="V566" s="866"/>
      <c r="W566" s="866"/>
      <c r="X566" s="866"/>
      <c r="Y566" s="867">
        <v>290</v>
      </c>
      <c r="Z566" s="868"/>
      <c r="AA566" s="868"/>
      <c r="AB566" s="869"/>
      <c r="AC566" s="870" t="s">
        <v>711</v>
      </c>
      <c r="AD566" s="871"/>
      <c r="AE566" s="871"/>
      <c r="AF566" s="871"/>
      <c r="AG566" s="871"/>
      <c r="AH566" s="872" t="s">
        <v>634</v>
      </c>
      <c r="AI566" s="873"/>
      <c r="AJ566" s="873"/>
      <c r="AK566" s="873"/>
      <c r="AL566" s="856">
        <v>100</v>
      </c>
      <c r="AM566" s="857"/>
      <c r="AN566" s="857"/>
      <c r="AO566" s="858"/>
      <c r="AP566" s="859" t="s">
        <v>634</v>
      </c>
      <c r="AQ566" s="859"/>
      <c r="AR566" s="859"/>
      <c r="AS566" s="859"/>
      <c r="AT566" s="859"/>
      <c r="AU566" s="859"/>
      <c r="AV566" s="859"/>
      <c r="AW566" s="859"/>
      <c r="AX566" s="859"/>
      <c r="AY566">
        <f>COUNTA($C$566)</f>
        <v>1</v>
      </c>
    </row>
    <row r="567" spans="1:51" ht="30" customHeight="1" x14ac:dyDescent="0.15">
      <c r="A567" s="860">
        <v>4</v>
      </c>
      <c r="B567" s="860">
        <v>1</v>
      </c>
      <c r="C567" s="861" t="s">
        <v>730</v>
      </c>
      <c r="D567" s="862"/>
      <c r="E567" s="862"/>
      <c r="F567" s="862"/>
      <c r="G567" s="862"/>
      <c r="H567" s="862"/>
      <c r="I567" s="862"/>
      <c r="J567" s="863">
        <v>5310005003607</v>
      </c>
      <c r="K567" s="864"/>
      <c r="L567" s="864"/>
      <c r="M567" s="864"/>
      <c r="N567" s="864"/>
      <c r="O567" s="864"/>
      <c r="P567" s="865" t="s">
        <v>709</v>
      </c>
      <c r="Q567" s="866"/>
      <c r="R567" s="866"/>
      <c r="S567" s="866"/>
      <c r="T567" s="866"/>
      <c r="U567" s="866"/>
      <c r="V567" s="866"/>
      <c r="W567" s="866"/>
      <c r="X567" s="866"/>
      <c r="Y567" s="867">
        <v>170</v>
      </c>
      <c r="Z567" s="868"/>
      <c r="AA567" s="868"/>
      <c r="AB567" s="869"/>
      <c r="AC567" s="870" t="s">
        <v>711</v>
      </c>
      <c r="AD567" s="871"/>
      <c r="AE567" s="871"/>
      <c r="AF567" s="871"/>
      <c r="AG567" s="871"/>
      <c r="AH567" s="872" t="s">
        <v>634</v>
      </c>
      <c r="AI567" s="873"/>
      <c r="AJ567" s="873"/>
      <c r="AK567" s="873"/>
      <c r="AL567" s="856">
        <v>100</v>
      </c>
      <c r="AM567" s="857"/>
      <c r="AN567" s="857"/>
      <c r="AO567" s="858"/>
      <c r="AP567" s="859" t="s">
        <v>634</v>
      </c>
      <c r="AQ567" s="859"/>
      <c r="AR567" s="859"/>
      <c r="AS567" s="859"/>
      <c r="AT567" s="859"/>
      <c r="AU567" s="859"/>
      <c r="AV567" s="859"/>
      <c r="AW567" s="859"/>
      <c r="AX567" s="859"/>
      <c r="AY567">
        <f>COUNTA($C$567)</f>
        <v>1</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196</v>
      </c>
      <c r="K596" s="136"/>
      <c r="L596" s="136"/>
      <c r="M596" s="136"/>
      <c r="N596" s="136"/>
      <c r="O596" s="136"/>
      <c r="P596" s="415" t="s">
        <v>25</v>
      </c>
      <c r="Q596" s="415"/>
      <c r="R596" s="415"/>
      <c r="S596" s="415"/>
      <c r="T596" s="415"/>
      <c r="U596" s="415"/>
      <c r="V596" s="415"/>
      <c r="W596" s="415"/>
      <c r="X596" s="415"/>
      <c r="Y596" s="851" t="s">
        <v>195</v>
      </c>
      <c r="Z596" s="852"/>
      <c r="AA596" s="852"/>
      <c r="AB596" s="852"/>
      <c r="AC596" s="850" t="s">
        <v>225</v>
      </c>
      <c r="AD596" s="850"/>
      <c r="AE596" s="850"/>
      <c r="AF596" s="850"/>
      <c r="AG596" s="850"/>
      <c r="AH596" s="851" t="s">
        <v>243</v>
      </c>
      <c r="AI596" s="849"/>
      <c r="AJ596" s="849"/>
      <c r="AK596" s="849"/>
      <c r="AL596" s="849" t="s">
        <v>19</v>
      </c>
      <c r="AM596" s="849"/>
      <c r="AN596" s="849"/>
      <c r="AO596" s="853"/>
      <c r="AP596" s="874" t="s">
        <v>197</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8" t="s">
        <v>573</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80"/>
      <c r="AL627" s="881" t="s">
        <v>227</v>
      </c>
      <c r="AM627" s="882"/>
      <c r="AN627" s="88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3"/>
      <c r="B630" s="883"/>
      <c r="C630" s="850" t="s">
        <v>192</v>
      </c>
      <c r="D630" s="884"/>
      <c r="E630" s="850" t="s">
        <v>191</v>
      </c>
      <c r="F630" s="884"/>
      <c r="G630" s="884"/>
      <c r="H630" s="884"/>
      <c r="I630" s="884"/>
      <c r="J630" s="850" t="s">
        <v>196</v>
      </c>
      <c r="K630" s="850"/>
      <c r="L630" s="850"/>
      <c r="M630" s="850"/>
      <c r="N630" s="850"/>
      <c r="O630" s="850"/>
      <c r="P630" s="850" t="s">
        <v>25</v>
      </c>
      <c r="Q630" s="850"/>
      <c r="R630" s="850"/>
      <c r="S630" s="850"/>
      <c r="T630" s="850"/>
      <c r="U630" s="850"/>
      <c r="V630" s="850"/>
      <c r="W630" s="850"/>
      <c r="X630" s="850"/>
      <c r="Y630" s="850" t="s">
        <v>198</v>
      </c>
      <c r="Z630" s="884"/>
      <c r="AA630" s="884"/>
      <c r="AB630" s="884"/>
      <c r="AC630" s="850" t="s">
        <v>180</v>
      </c>
      <c r="AD630" s="850"/>
      <c r="AE630" s="850"/>
      <c r="AF630" s="850"/>
      <c r="AG630" s="850"/>
      <c r="AH630" s="850" t="s">
        <v>187</v>
      </c>
      <c r="AI630" s="884"/>
      <c r="AJ630" s="884"/>
      <c r="AK630" s="884"/>
      <c r="AL630" s="884" t="s">
        <v>19</v>
      </c>
      <c r="AM630" s="884"/>
      <c r="AN630" s="884"/>
      <c r="AO630" s="883"/>
      <c r="AP630" s="874" t="s">
        <v>221</v>
      </c>
      <c r="AQ630" s="874"/>
      <c r="AR630" s="874"/>
      <c r="AS630" s="874"/>
      <c r="AT630" s="874"/>
      <c r="AU630" s="874"/>
      <c r="AV630" s="874"/>
      <c r="AW630" s="874"/>
      <c r="AX630" s="874"/>
    </row>
    <row r="631" spans="1:51" ht="30" customHeight="1" x14ac:dyDescent="0.15">
      <c r="A631" s="860">
        <v>1</v>
      </c>
      <c r="B631" s="860">
        <v>1</v>
      </c>
      <c r="C631" s="885"/>
      <c r="D631" s="885"/>
      <c r="E631" s="647" t="s">
        <v>634</v>
      </c>
      <c r="F631" s="886"/>
      <c r="G631" s="886"/>
      <c r="H631" s="886"/>
      <c r="I631" s="886"/>
      <c r="J631" s="863" t="s">
        <v>634</v>
      </c>
      <c r="K631" s="864"/>
      <c r="L631" s="864"/>
      <c r="M631" s="864"/>
      <c r="N631" s="864"/>
      <c r="O631" s="864"/>
      <c r="P631" s="865" t="s">
        <v>634</v>
      </c>
      <c r="Q631" s="866"/>
      <c r="R631" s="866"/>
      <c r="S631" s="866"/>
      <c r="T631" s="866"/>
      <c r="U631" s="866"/>
      <c r="V631" s="866"/>
      <c r="W631" s="866"/>
      <c r="X631" s="866"/>
      <c r="Y631" s="867" t="s">
        <v>634</v>
      </c>
      <c r="Z631" s="868"/>
      <c r="AA631" s="868"/>
      <c r="AB631" s="869"/>
      <c r="AC631" s="870" t="s">
        <v>634</v>
      </c>
      <c r="AD631" s="871"/>
      <c r="AE631" s="871"/>
      <c r="AF631" s="871"/>
      <c r="AG631" s="871"/>
      <c r="AH631" s="872" t="s">
        <v>634</v>
      </c>
      <c r="AI631" s="873"/>
      <c r="AJ631" s="873"/>
      <c r="AK631" s="873"/>
      <c r="AL631" s="856" t="s">
        <v>634</v>
      </c>
      <c r="AM631" s="857"/>
      <c r="AN631" s="857"/>
      <c r="AO631" s="858"/>
      <c r="AP631" s="859" t="s">
        <v>634</v>
      </c>
      <c r="AQ631" s="859"/>
      <c r="AR631" s="859"/>
      <c r="AS631" s="859"/>
      <c r="AT631" s="859"/>
      <c r="AU631" s="859"/>
      <c r="AV631" s="859"/>
      <c r="AW631" s="859"/>
      <c r="AX631" s="859"/>
    </row>
    <row r="632" spans="1:51" ht="30" hidden="1" customHeight="1" x14ac:dyDescent="0.15">
      <c r="A632" s="860">
        <v>2</v>
      </c>
      <c r="B632" s="860">
        <v>1</v>
      </c>
      <c r="C632" s="885"/>
      <c r="D632" s="885"/>
      <c r="E632" s="886"/>
      <c r="F632" s="886"/>
      <c r="G632" s="886"/>
      <c r="H632" s="886"/>
      <c r="I632" s="886"/>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5"/>
      <c r="D633" s="885"/>
      <c r="E633" s="886"/>
      <c r="F633" s="886"/>
      <c r="G633" s="886"/>
      <c r="H633" s="886"/>
      <c r="I633" s="886"/>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5"/>
      <c r="D634" s="885"/>
      <c r="E634" s="886"/>
      <c r="F634" s="886"/>
      <c r="G634" s="886"/>
      <c r="H634" s="886"/>
      <c r="I634" s="886"/>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5"/>
      <c r="D635" s="885"/>
      <c r="E635" s="886"/>
      <c r="F635" s="886"/>
      <c r="G635" s="886"/>
      <c r="H635" s="886"/>
      <c r="I635" s="886"/>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5"/>
      <c r="D636" s="885"/>
      <c r="E636" s="886"/>
      <c r="F636" s="886"/>
      <c r="G636" s="886"/>
      <c r="H636" s="886"/>
      <c r="I636" s="886"/>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5"/>
      <c r="D637" s="885"/>
      <c r="E637" s="886"/>
      <c r="F637" s="886"/>
      <c r="G637" s="886"/>
      <c r="H637" s="886"/>
      <c r="I637" s="886"/>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5"/>
      <c r="D638" s="885"/>
      <c r="E638" s="886"/>
      <c r="F638" s="886"/>
      <c r="G638" s="886"/>
      <c r="H638" s="886"/>
      <c r="I638" s="886"/>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5"/>
      <c r="D639" s="885"/>
      <c r="E639" s="886"/>
      <c r="F639" s="886"/>
      <c r="G639" s="886"/>
      <c r="H639" s="886"/>
      <c r="I639" s="886"/>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5"/>
      <c r="D640" s="885"/>
      <c r="E640" s="886"/>
      <c r="F640" s="886"/>
      <c r="G640" s="886"/>
      <c r="H640" s="886"/>
      <c r="I640" s="886"/>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5"/>
      <c r="D641" s="885"/>
      <c r="E641" s="886"/>
      <c r="F641" s="886"/>
      <c r="G641" s="886"/>
      <c r="H641" s="886"/>
      <c r="I641" s="886"/>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5"/>
      <c r="D642" s="885"/>
      <c r="E642" s="886"/>
      <c r="F642" s="886"/>
      <c r="G642" s="886"/>
      <c r="H642" s="886"/>
      <c r="I642" s="886"/>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5"/>
      <c r="D643" s="885"/>
      <c r="E643" s="886"/>
      <c r="F643" s="886"/>
      <c r="G643" s="886"/>
      <c r="H643" s="886"/>
      <c r="I643" s="886"/>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5"/>
      <c r="D644" s="885"/>
      <c r="E644" s="886"/>
      <c r="F644" s="886"/>
      <c r="G644" s="886"/>
      <c r="H644" s="886"/>
      <c r="I644" s="886"/>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5"/>
      <c r="D645" s="885"/>
      <c r="E645" s="886"/>
      <c r="F645" s="886"/>
      <c r="G645" s="886"/>
      <c r="H645" s="886"/>
      <c r="I645" s="886"/>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5"/>
      <c r="D646" s="885"/>
      <c r="E646" s="886"/>
      <c r="F646" s="886"/>
      <c r="G646" s="886"/>
      <c r="H646" s="886"/>
      <c r="I646" s="886"/>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5"/>
      <c r="D647" s="885"/>
      <c r="E647" s="886"/>
      <c r="F647" s="886"/>
      <c r="G647" s="886"/>
      <c r="H647" s="886"/>
      <c r="I647" s="886"/>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5"/>
      <c r="D648" s="885"/>
      <c r="E648" s="647"/>
      <c r="F648" s="886"/>
      <c r="G648" s="886"/>
      <c r="H648" s="886"/>
      <c r="I648" s="886"/>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5"/>
      <c r="D649" s="885"/>
      <c r="E649" s="886"/>
      <c r="F649" s="886"/>
      <c r="G649" s="886"/>
      <c r="H649" s="886"/>
      <c r="I649" s="886"/>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5"/>
      <c r="D650" s="885"/>
      <c r="E650" s="886"/>
      <c r="F650" s="886"/>
      <c r="G650" s="886"/>
      <c r="H650" s="886"/>
      <c r="I650" s="886"/>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5"/>
      <c r="D651" s="885"/>
      <c r="E651" s="886"/>
      <c r="F651" s="886"/>
      <c r="G651" s="886"/>
      <c r="H651" s="886"/>
      <c r="I651" s="886"/>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5"/>
      <c r="D652" s="885"/>
      <c r="E652" s="886"/>
      <c r="F652" s="886"/>
      <c r="G652" s="886"/>
      <c r="H652" s="886"/>
      <c r="I652" s="886"/>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5"/>
      <c r="D653" s="885"/>
      <c r="E653" s="886"/>
      <c r="F653" s="886"/>
      <c r="G653" s="886"/>
      <c r="H653" s="886"/>
      <c r="I653" s="886"/>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5"/>
      <c r="D654" s="885"/>
      <c r="E654" s="886"/>
      <c r="F654" s="886"/>
      <c r="G654" s="886"/>
      <c r="H654" s="886"/>
      <c r="I654" s="886"/>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5"/>
      <c r="D655" s="885"/>
      <c r="E655" s="886"/>
      <c r="F655" s="886"/>
      <c r="G655" s="886"/>
      <c r="H655" s="886"/>
      <c r="I655" s="886"/>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5"/>
      <c r="D656" s="885"/>
      <c r="E656" s="886"/>
      <c r="F656" s="886"/>
      <c r="G656" s="886"/>
      <c r="H656" s="886"/>
      <c r="I656" s="886"/>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5"/>
      <c r="D657" s="885"/>
      <c r="E657" s="886"/>
      <c r="F657" s="886"/>
      <c r="G657" s="886"/>
      <c r="H657" s="886"/>
      <c r="I657" s="886"/>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5"/>
      <c r="D658" s="885"/>
      <c r="E658" s="886"/>
      <c r="F658" s="886"/>
      <c r="G658" s="886"/>
      <c r="H658" s="886"/>
      <c r="I658" s="886"/>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5"/>
      <c r="D659" s="885"/>
      <c r="E659" s="886"/>
      <c r="F659" s="886"/>
      <c r="G659" s="886"/>
      <c r="H659" s="886"/>
      <c r="I659" s="886"/>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5"/>
      <c r="D660" s="885"/>
      <c r="E660" s="886"/>
      <c r="F660" s="886"/>
      <c r="G660" s="886"/>
      <c r="H660" s="886"/>
      <c r="I660" s="886"/>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239" max="49" man="1"/>
    <brk id="268" max="49" man="1"/>
    <brk id="307" max="49" man="1"/>
    <brk id="395" max="49" man="1"/>
    <brk id="46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412</v>
      </c>
      <c r="AA1" s="29" t="s">
        <v>77</v>
      </c>
      <c r="AB1" s="29" t="s">
        <v>413</v>
      </c>
      <c r="AC1" s="29" t="s">
        <v>31</v>
      </c>
      <c r="AD1" s="28"/>
      <c r="AE1" s="29" t="s">
        <v>43</v>
      </c>
      <c r="AF1" s="30"/>
      <c r="AG1" s="42" t="s">
        <v>180</v>
      </c>
      <c r="AI1" s="42" t="s">
        <v>183</v>
      </c>
      <c r="AK1" s="42" t="s">
        <v>188</v>
      </c>
      <c r="AM1" s="63"/>
      <c r="AN1" s="63"/>
      <c r="AP1" s="28" t="s">
        <v>236</v>
      </c>
    </row>
    <row r="2" spans="1:42" ht="13.5" customHeight="1" x14ac:dyDescent="0.15">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t="s">
        <v>629</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282</v>
      </c>
      <c r="AB2" s="71" t="s">
        <v>507</v>
      </c>
      <c r="AC2" s="72" t="s">
        <v>129</v>
      </c>
      <c r="AD2" s="28"/>
      <c r="AE2" s="34" t="s">
        <v>161</v>
      </c>
      <c r="AF2" s="30"/>
      <c r="AG2" s="44" t="s">
        <v>247</v>
      </c>
      <c r="AI2" s="42" t="s">
        <v>279</v>
      </c>
      <c r="AK2" s="42" t="s">
        <v>189</v>
      </c>
      <c r="AM2" s="63"/>
      <c r="AN2" s="63"/>
      <c r="AP2" s="44" t="s">
        <v>247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538</v>
      </c>
      <c r="W3" s="32" t="s">
        <v>140</v>
      </c>
      <c r="Y3" s="32" t="s">
        <v>64</v>
      </c>
      <c r="Z3" s="32" t="s">
        <v>414</v>
      </c>
      <c r="AA3" s="71" t="s">
        <v>380</v>
      </c>
      <c r="AB3" s="71" t="s">
        <v>508</v>
      </c>
      <c r="AC3" s="72" t="s">
        <v>130</v>
      </c>
      <c r="AD3" s="28"/>
      <c r="AE3" s="34" t="s">
        <v>162</v>
      </c>
      <c r="AF3" s="30"/>
      <c r="AG3" s="44" t="s">
        <v>248</v>
      </c>
      <c r="AI3" s="42" t="s">
        <v>182</v>
      </c>
      <c r="AK3" s="42" t="str">
        <f>CHAR(CODE(AK2)+1)</f>
        <v>B</v>
      </c>
      <c r="AM3" s="63"/>
      <c r="AN3" s="63"/>
      <c r="AP3" s="44" t="s">
        <v>248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629</v>
      </c>
      <c r="R4" s="13" t="str">
        <f t="shared" si="3"/>
        <v>補助</v>
      </c>
      <c r="S4" s="13" t="str">
        <f t="shared" si="4"/>
        <v>補助</v>
      </c>
      <c r="T4" s="13"/>
      <c r="U4" s="32" t="s">
        <v>599</v>
      </c>
      <c r="W4" s="32" t="s">
        <v>141</v>
      </c>
      <c r="Y4" s="32" t="s">
        <v>287</v>
      </c>
      <c r="Z4" s="32" t="s">
        <v>415</v>
      </c>
      <c r="AA4" s="71" t="s">
        <v>381</v>
      </c>
      <c r="AB4" s="71" t="s">
        <v>509</v>
      </c>
      <c r="AC4" s="71" t="s">
        <v>131</v>
      </c>
      <c r="AD4" s="28"/>
      <c r="AE4" s="34" t="s">
        <v>163</v>
      </c>
      <c r="AF4" s="30"/>
      <c r="AG4" s="44" t="s">
        <v>249</v>
      </c>
      <c r="AI4" s="42" t="s">
        <v>184</v>
      </c>
      <c r="AK4" s="42" t="str">
        <f t="shared" ref="AK4:AK49" si="7">CHAR(CODE(AK3)+1)</f>
        <v>C</v>
      </c>
      <c r="AM4" s="63"/>
      <c r="AN4" s="63"/>
      <c r="AP4" s="44" t="s">
        <v>249</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562</v>
      </c>
      <c r="Y5" s="32" t="s">
        <v>288</v>
      </c>
      <c r="Z5" s="32" t="s">
        <v>416</v>
      </c>
      <c r="AA5" s="71" t="s">
        <v>382</v>
      </c>
      <c r="AB5" s="71" t="s">
        <v>510</v>
      </c>
      <c r="AC5" s="71" t="s">
        <v>164</v>
      </c>
      <c r="AD5" s="31"/>
      <c r="AE5" s="34" t="s">
        <v>260</v>
      </c>
      <c r="AF5" s="30"/>
      <c r="AG5" s="44" t="s">
        <v>250</v>
      </c>
      <c r="AI5" s="42" t="s">
        <v>285</v>
      </c>
      <c r="AK5" s="42" t="str">
        <f t="shared" si="7"/>
        <v>D</v>
      </c>
      <c r="AP5" s="44" t="s">
        <v>250</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262</v>
      </c>
      <c r="W6" s="32" t="s">
        <v>564</v>
      </c>
      <c r="Y6" s="32" t="s">
        <v>289</v>
      </c>
      <c r="Z6" s="32" t="s">
        <v>417</v>
      </c>
      <c r="AA6" s="71" t="s">
        <v>383</v>
      </c>
      <c r="AB6" s="71" t="s">
        <v>511</v>
      </c>
      <c r="AC6" s="71" t="s">
        <v>132</v>
      </c>
      <c r="AD6" s="31"/>
      <c r="AE6" s="34" t="s">
        <v>257</v>
      </c>
      <c r="AF6" s="30"/>
      <c r="AG6" s="44" t="s">
        <v>251</v>
      </c>
      <c r="AI6" s="42" t="s">
        <v>286</v>
      </c>
      <c r="AK6" s="42" t="str">
        <f>CHAR(CODE(AK5)+1)</f>
        <v>E</v>
      </c>
      <c r="AP6" s="44" t="s">
        <v>251</v>
      </c>
    </row>
    <row r="7" spans="1:42" ht="13.5" customHeight="1" x14ac:dyDescent="0.15">
      <c r="A7" s="14" t="s">
        <v>85</v>
      </c>
      <c r="B7" s="15"/>
      <c r="C7" s="13" t="str">
        <f t="shared" si="0"/>
        <v/>
      </c>
      <c r="D7" s="13" t="str">
        <f t="shared" si="8"/>
        <v/>
      </c>
      <c r="F7" s="18" t="s">
        <v>199</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290</v>
      </c>
      <c r="Z7" s="32" t="s">
        <v>418</v>
      </c>
      <c r="AA7" s="71" t="s">
        <v>384</v>
      </c>
      <c r="AB7" s="71" t="s">
        <v>512</v>
      </c>
      <c r="AC7" s="31"/>
      <c r="AD7" s="31"/>
      <c r="AE7" s="32" t="s">
        <v>132</v>
      </c>
      <c r="AF7" s="30"/>
      <c r="AG7" s="44" t="s">
        <v>252</v>
      </c>
      <c r="AH7" s="66"/>
      <c r="AI7" s="44" t="s">
        <v>275</v>
      </c>
      <c r="AK7" s="42" t="str">
        <f>CHAR(CODE(AK6)+1)</f>
        <v>F</v>
      </c>
      <c r="AP7" s="44" t="s">
        <v>252</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283</v>
      </c>
      <c r="W8" s="32" t="s">
        <v>143</v>
      </c>
      <c r="Y8" s="32" t="s">
        <v>291</v>
      </c>
      <c r="Z8" s="32" t="s">
        <v>419</v>
      </c>
      <c r="AA8" s="71" t="s">
        <v>385</v>
      </c>
      <c r="AB8" s="71" t="s">
        <v>513</v>
      </c>
      <c r="AC8" s="31"/>
      <c r="AD8" s="31"/>
      <c r="AE8" s="31"/>
      <c r="AF8" s="30"/>
      <c r="AG8" s="44" t="s">
        <v>253</v>
      </c>
      <c r="AI8" s="42" t="s">
        <v>276</v>
      </c>
      <c r="AK8" s="42" t="str">
        <f t="shared" si="7"/>
        <v>G</v>
      </c>
      <c r="AP8" s="44" t="s">
        <v>253</v>
      </c>
    </row>
    <row r="9" spans="1:42" ht="13.5" customHeight="1" x14ac:dyDescent="0.15">
      <c r="A9" s="14" t="s">
        <v>87</v>
      </c>
      <c r="B9" s="15"/>
      <c r="C9" s="13" t="str">
        <f t="shared" si="0"/>
        <v/>
      </c>
      <c r="D9" s="13" t="str">
        <f t="shared" si="8"/>
        <v/>
      </c>
      <c r="F9" s="18" t="s">
        <v>200</v>
      </c>
      <c r="G9" s="17"/>
      <c r="H9" s="13" t="str">
        <f t="shared" si="1"/>
        <v/>
      </c>
      <c r="I9" s="13" t="str">
        <f t="shared" si="5"/>
        <v>一般会計</v>
      </c>
      <c r="K9" s="14" t="s">
        <v>104</v>
      </c>
      <c r="L9" s="15"/>
      <c r="M9" s="13" t="str">
        <f t="shared" si="2"/>
        <v/>
      </c>
      <c r="N9" s="13" t="str">
        <f t="shared" si="6"/>
        <v>社会保障</v>
      </c>
      <c r="O9" s="13"/>
      <c r="P9" s="13"/>
      <c r="Q9" s="19"/>
      <c r="T9" s="13"/>
      <c r="U9" s="32" t="s">
        <v>284</v>
      </c>
      <c r="W9" s="32" t="s">
        <v>144</v>
      </c>
      <c r="Y9" s="32" t="s">
        <v>292</v>
      </c>
      <c r="Z9" s="32" t="s">
        <v>420</v>
      </c>
      <c r="AA9" s="71" t="s">
        <v>386</v>
      </c>
      <c r="AB9" s="71" t="s">
        <v>514</v>
      </c>
      <c r="AC9" s="31"/>
      <c r="AD9" s="31"/>
      <c r="AE9" s="31"/>
      <c r="AF9" s="30"/>
      <c r="AG9" s="44" t="s">
        <v>254</v>
      </c>
      <c r="AI9" s="62"/>
      <c r="AK9" s="42" t="str">
        <f t="shared" si="7"/>
        <v>H</v>
      </c>
      <c r="AP9" s="44" t="s">
        <v>254</v>
      </c>
    </row>
    <row r="10" spans="1:42" ht="13.5" customHeight="1" x14ac:dyDescent="0.15">
      <c r="A10" s="14" t="s">
        <v>219</v>
      </c>
      <c r="B10" s="15"/>
      <c r="C10" s="13" t="str">
        <f t="shared" si="0"/>
        <v/>
      </c>
      <c r="D10" s="13" t="str">
        <f t="shared" si="8"/>
        <v/>
      </c>
      <c r="F10" s="18" t="s">
        <v>111</v>
      </c>
      <c r="G10" s="17"/>
      <c r="H10" s="13" t="str">
        <f t="shared" si="1"/>
        <v/>
      </c>
      <c r="I10" s="13" t="str">
        <f t="shared" si="5"/>
        <v>一般会計</v>
      </c>
      <c r="K10" s="14" t="s">
        <v>222</v>
      </c>
      <c r="L10" s="15"/>
      <c r="M10" s="13" t="str">
        <f t="shared" si="2"/>
        <v/>
      </c>
      <c r="N10" s="13" t="str">
        <f t="shared" si="6"/>
        <v>社会保障</v>
      </c>
      <c r="O10" s="13"/>
      <c r="P10" s="13" t="str">
        <f>S8</f>
        <v>補助</v>
      </c>
      <c r="Q10" s="19"/>
      <c r="T10" s="13"/>
      <c r="W10" s="32" t="s">
        <v>145</v>
      </c>
      <c r="Y10" s="32" t="s">
        <v>293</v>
      </c>
      <c r="Z10" s="32" t="s">
        <v>421</v>
      </c>
      <c r="AA10" s="71" t="s">
        <v>387</v>
      </c>
      <c r="AB10" s="71" t="s">
        <v>515</v>
      </c>
      <c r="AC10" s="31"/>
      <c r="AD10" s="31"/>
      <c r="AE10" s="31"/>
      <c r="AF10" s="30"/>
      <c r="AG10" s="44" t="s">
        <v>239</v>
      </c>
      <c r="AK10" s="42" t="str">
        <f t="shared" si="7"/>
        <v>I</v>
      </c>
      <c r="AP10" s="42" t="s">
        <v>237</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596</v>
      </c>
      <c r="Y11" s="32" t="s">
        <v>294</v>
      </c>
      <c r="Z11" s="32" t="s">
        <v>422</v>
      </c>
      <c r="AA11" s="71" t="s">
        <v>388</v>
      </c>
      <c r="AB11" s="71" t="s">
        <v>516</v>
      </c>
      <c r="AC11" s="31"/>
      <c r="AD11" s="31"/>
      <c r="AE11" s="31"/>
      <c r="AF11" s="30"/>
      <c r="AG11" s="42" t="s">
        <v>242</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539</v>
      </c>
      <c r="W12" s="32" t="s">
        <v>146</v>
      </c>
      <c r="Y12" s="32" t="s">
        <v>295</v>
      </c>
      <c r="Z12" s="32" t="s">
        <v>423</v>
      </c>
      <c r="AA12" s="71" t="s">
        <v>389</v>
      </c>
      <c r="AB12" s="71" t="s">
        <v>517</v>
      </c>
      <c r="AC12" s="31"/>
      <c r="AD12" s="31"/>
      <c r="AE12" s="31"/>
      <c r="AF12" s="30"/>
      <c r="AG12" s="42" t="s">
        <v>240</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296</v>
      </c>
      <c r="Z13" s="32" t="s">
        <v>424</v>
      </c>
      <c r="AA13" s="71" t="s">
        <v>390</v>
      </c>
      <c r="AB13" s="71" t="s">
        <v>518</v>
      </c>
      <c r="AC13" s="31"/>
      <c r="AD13" s="31"/>
      <c r="AE13" s="31"/>
      <c r="AF13" s="30"/>
      <c r="AG13" s="42" t="s">
        <v>241</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540</v>
      </c>
      <c r="W14" s="32" t="s">
        <v>148</v>
      </c>
      <c r="Y14" s="32" t="s">
        <v>297</v>
      </c>
      <c r="Z14" s="32" t="s">
        <v>425</v>
      </c>
      <c r="AA14" s="71" t="s">
        <v>391</v>
      </c>
      <c r="AB14" s="71" t="s">
        <v>519</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541</v>
      </c>
      <c r="W15" s="32" t="s">
        <v>149</v>
      </c>
      <c r="Y15" s="32" t="s">
        <v>298</v>
      </c>
      <c r="Z15" s="32" t="s">
        <v>426</v>
      </c>
      <c r="AA15" s="71" t="s">
        <v>392</v>
      </c>
      <c r="AB15" s="71" t="s">
        <v>520</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542</v>
      </c>
      <c r="W16" s="32" t="s">
        <v>150</v>
      </c>
      <c r="Y16" s="32" t="s">
        <v>299</v>
      </c>
      <c r="Z16" s="32" t="s">
        <v>427</v>
      </c>
      <c r="AA16" s="71" t="s">
        <v>393</v>
      </c>
      <c r="AB16" s="71" t="s">
        <v>521</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560</v>
      </c>
      <c r="W17" s="32" t="s">
        <v>151</v>
      </c>
      <c r="Y17" s="32" t="s">
        <v>300</v>
      </c>
      <c r="Z17" s="32" t="s">
        <v>428</v>
      </c>
      <c r="AA17" s="71" t="s">
        <v>394</v>
      </c>
      <c r="AB17" s="71" t="s">
        <v>522</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543</v>
      </c>
      <c r="W18" s="32" t="s">
        <v>152</v>
      </c>
      <c r="Y18" s="32" t="s">
        <v>301</v>
      </c>
      <c r="Z18" s="32" t="s">
        <v>429</v>
      </c>
      <c r="AA18" s="71" t="s">
        <v>395</v>
      </c>
      <c r="AB18" s="71" t="s">
        <v>523</v>
      </c>
      <c r="AC18" s="31"/>
      <c r="AD18" s="31"/>
      <c r="AE18" s="31"/>
      <c r="AF18" s="30"/>
      <c r="AK18" s="42" t="str">
        <f t="shared" si="7"/>
        <v>Q</v>
      </c>
    </row>
    <row r="19" spans="1:37" ht="13.5" customHeight="1" x14ac:dyDescent="0.15">
      <c r="A19" s="14" t="s">
        <v>210</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544</v>
      </c>
      <c r="W19" s="32" t="s">
        <v>153</v>
      </c>
      <c r="Y19" s="32" t="s">
        <v>302</v>
      </c>
      <c r="Z19" s="32" t="s">
        <v>430</v>
      </c>
      <c r="AA19" s="71" t="s">
        <v>396</v>
      </c>
      <c r="AB19" s="71" t="s">
        <v>524</v>
      </c>
      <c r="AC19" s="31"/>
      <c r="AD19" s="31"/>
      <c r="AE19" s="31"/>
      <c r="AF19" s="30"/>
      <c r="AK19" s="42" t="str">
        <f t="shared" si="7"/>
        <v>R</v>
      </c>
    </row>
    <row r="20" spans="1:37" ht="13.5" customHeight="1" x14ac:dyDescent="0.15">
      <c r="A20" s="14" t="s">
        <v>211</v>
      </c>
      <c r="B20" s="15"/>
      <c r="C20" s="13" t="str">
        <f t="shared" si="9"/>
        <v/>
      </c>
      <c r="D20" s="13" t="str">
        <f t="shared" si="8"/>
        <v/>
      </c>
      <c r="F20" s="18" t="s">
        <v>209</v>
      </c>
      <c r="G20" s="17"/>
      <c r="H20" s="13" t="str">
        <f t="shared" si="1"/>
        <v/>
      </c>
      <c r="I20" s="13" t="str">
        <f t="shared" si="5"/>
        <v>一般会計</v>
      </c>
      <c r="K20" s="13"/>
      <c r="L20" s="13"/>
      <c r="O20" s="13"/>
      <c r="P20" s="13"/>
      <c r="Q20" s="19"/>
      <c r="T20" s="13"/>
      <c r="U20" s="32" t="s">
        <v>545</v>
      </c>
      <c r="W20" s="32" t="s">
        <v>154</v>
      </c>
      <c r="Y20" s="32" t="s">
        <v>303</v>
      </c>
      <c r="Z20" s="32" t="s">
        <v>431</v>
      </c>
      <c r="AA20" s="71" t="s">
        <v>397</v>
      </c>
      <c r="AB20" s="71" t="s">
        <v>525</v>
      </c>
      <c r="AC20" s="31"/>
      <c r="AD20" s="31"/>
      <c r="AE20" s="31"/>
      <c r="AF20" s="30"/>
      <c r="AK20" s="42" t="str">
        <f t="shared" si="7"/>
        <v>S</v>
      </c>
    </row>
    <row r="21" spans="1:37" ht="13.5" customHeight="1" x14ac:dyDescent="0.15">
      <c r="A21" s="14" t="s">
        <v>212</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546</v>
      </c>
      <c r="W21" s="32" t="s">
        <v>155</v>
      </c>
      <c r="Y21" s="32" t="s">
        <v>304</v>
      </c>
      <c r="Z21" s="32" t="s">
        <v>432</v>
      </c>
      <c r="AA21" s="71" t="s">
        <v>398</v>
      </c>
      <c r="AB21" s="71" t="s">
        <v>526</v>
      </c>
      <c r="AC21" s="31"/>
      <c r="AD21" s="31"/>
      <c r="AE21" s="31"/>
      <c r="AF21" s="30"/>
      <c r="AK21" s="42" t="str">
        <f t="shared" si="7"/>
        <v>T</v>
      </c>
    </row>
    <row r="22" spans="1:37" ht="13.5" customHeight="1" x14ac:dyDescent="0.15">
      <c r="A22" s="14" t="s">
        <v>213</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598</v>
      </c>
      <c r="W22" s="32" t="s">
        <v>156</v>
      </c>
      <c r="Y22" s="32" t="s">
        <v>305</v>
      </c>
      <c r="Z22" s="32" t="s">
        <v>433</v>
      </c>
      <c r="AA22" s="71" t="s">
        <v>399</v>
      </c>
      <c r="AB22" s="71" t="s">
        <v>527</v>
      </c>
      <c r="AC22" s="31"/>
      <c r="AD22" s="31"/>
      <c r="AE22" s="31"/>
      <c r="AF22" s="30"/>
      <c r="AK22" s="42" t="str">
        <f t="shared" si="7"/>
        <v>U</v>
      </c>
    </row>
    <row r="23" spans="1:37" ht="13.5" customHeight="1" x14ac:dyDescent="0.15">
      <c r="A23" s="69" t="s">
        <v>277</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547</v>
      </c>
      <c r="W23" s="32" t="s">
        <v>157</v>
      </c>
      <c r="Y23" s="32" t="s">
        <v>306</v>
      </c>
      <c r="Z23" s="32" t="s">
        <v>434</v>
      </c>
      <c r="AA23" s="71" t="s">
        <v>400</v>
      </c>
      <c r="AB23" s="71" t="s">
        <v>528</v>
      </c>
      <c r="AC23" s="31"/>
      <c r="AD23" s="31"/>
      <c r="AE23" s="31"/>
      <c r="AF23" s="30"/>
      <c r="AK23" s="42" t="str">
        <f t="shared" si="7"/>
        <v>V</v>
      </c>
    </row>
    <row r="24" spans="1:37" ht="13.5" customHeight="1" x14ac:dyDescent="0.15">
      <c r="A24" s="83"/>
      <c r="B24" s="67"/>
      <c r="F24" s="18" t="s">
        <v>280</v>
      </c>
      <c r="G24" s="17"/>
      <c r="H24" s="13" t="str">
        <f t="shared" si="1"/>
        <v/>
      </c>
      <c r="I24" s="13" t="str">
        <f t="shared" si="5"/>
        <v>一般会計</v>
      </c>
      <c r="K24" s="13"/>
      <c r="L24" s="13"/>
      <c r="O24" s="13"/>
      <c r="P24" s="13"/>
      <c r="Q24" s="19"/>
      <c r="T24" s="13"/>
      <c r="U24" s="32" t="s">
        <v>548</v>
      </c>
      <c r="W24" s="32" t="s">
        <v>158</v>
      </c>
      <c r="Y24" s="32" t="s">
        <v>307</v>
      </c>
      <c r="Z24" s="32" t="s">
        <v>435</v>
      </c>
      <c r="AA24" s="71" t="s">
        <v>401</v>
      </c>
      <c r="AB24" s="71" t="s">
        <v>529</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190</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556</v>
      </c>
      <c r="Y32" s="32" t="s">
        <v>315</v>
      </c>
      <c r="Z32" s="32" t="s">
        <v>443</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15">
      <c r="A38" s="13"/>
      <c r="B38" s="13"/>
      <c r="F38" s="13"/>
      <c r="G38" s="19"/>
      <c r="K38" s="13"/>
      <c r="L38" s="13"/>
      <c r="O38" s="13"/>
      <c r="P38" s="13"/>
      <c r="Q38" s="19"/>
      <c r="T38" s="13"/>
      <c r="Y38" s="32" t="s">
        <v>321</v>
      </c>
      <c r="Z38" s="32" t="s">
        <v>449</v>
      </c>
      <c r="AF38" s="30"/>
      <c r="AK38" s="42" t="str">
        <f t="shared" si="7"/>
        <v>k</v>
      </c>
    </row>
    <row r="39" spans="1:37" x14ac:dyDescent="0.15">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15">
      <c r="A40" s="13"/>
      <c r="B40" s="13"/>
      <c r="F40" s="13"/>
      <c r="G40" s="19"/>
      <c r="K40" s="13"/>
      <c r="L40" s="13"/>
      <c r="O40" s="13"/>
      <c r="P40" s="13"/>
      <c r="Q40" s="19"/>
      <c r="T40" s="13"/>
      <c r="U40" s="32"/>
      <c r="Y40" s="32" t="s">
        <v>323</v>
      </c>
      <c r="Z40" s="32" t="s">
        <v>451</v>
      </c>
      <c r="AF40" s="30"/>
      <c r="AK40" s="42" t="str">
        <f t="shared" si="7"/>
        <v>m</v>
      </c>
    </row>
    <row r="41" spans="1:37" x14ac:dyDescent="0.15">
      <c r="A41" s="13"/>
      <c r="B41" s="13"/>
      <c r="F41" s="13"/>
      <c r="G41" s="19"/>
      <c r="K41" s="13"/>
      <c r="L41" s="13"/>
      <c r="O41" s="13"/>
      <c r="P41" s="13"/>
      <c r="Q41" s="19"/>
      <c r="T41" s="13"/>
      <c r="U41" s="32" t="s">
        <v>263</v>
      </c>
      <c r="Y41" s="32" t="s">
        <v>324</v>
      </c>
      <c r="Z41" s="32" t="s">
        <v>452</v>
      </c>
      <c r="AF41" s="30"/>
      <c r="AK41" s="42" t="str">
        <f t="shared" si="7"/>
        <v>n</v>
      </c>
    </row>
    <row r="42" spans="1:37" x14ac:dyDescent="0.15">
      <c r="A42" s="13"/>
      <c r="B42" s="13"/>
      <c r="F42" s="13"/>
      <c r="G42" s="19"/>
      <c r="K42" s="13"/>
      <c r="L42" s="13"/>
      <c r="O42" s="13"/>
      <c r="P42" s="13"/>
      <c r="Q42" s="19"/>
      <c r="T42" s="13"/>
      <c r="U42" s="32" t="s">
        <v>273</v>
      </c>
      <c r="Y42" s="32" t="s">
        <v>325</v>
      </c>
      <c r="Z42" s="32" t="s">
        <v>453</v>
      </c>
      <c r="AF42" s="30"/>
      <c r="AK42" s="42" t="str">
        <f t="shared" si="7"/>
        <v>o</v>
      </c>
    </row>
    <row r="43" spans="1:37" x14ac:dyDescent="0.15">
      <c r="A43" s="13"/>
      <c r="B43" s="13"/>
      <c r="F43" s="13"/>
      <c r="G43" s="19"/>
      <c r="K43" s="13"/>
      <c r="L43" s="13"/>
      <c r="O43" s="13"/>
      <c r="P43" s="13"/>
      <c r="Q43" s="19"/>
      <c r="T43" s="13"/>
      <c r="Y43" s="32" t="s">
        <v>326</v>
      </c>
      <c r="Z43" s="32" t="s">
        <v>454</v>
      </c>
      <c r="AF43" s="30"/>
      <c r="AK43" s="42" t="str">
        <f t="shared" si="7"/>
        <v>p</v>
      </c>
    </row>
    <row r="44" spans="1:37" x14ac:dyDescent="0.15">
      <c r="A44" s="13"/>
      <c r="B44" s="13"/>
      <c r="F44" s="13"/>
      <c r="G44" s="19"/>
      <c r="K44" s="13"/>
      <c r="L44" s="13"/>
      <c r="O44" s="13"/>
      <c r="P44" s="13"/>
      <c r="Q44" s="19"/>
      <c r="T44" s="13"/>
      <c r="Y44" s="32" t="s">
        <v>327</v>
      </c>
      <c r="Z44" s="32" t="s">
        <v>455</v>
      </c>
      <c r="AF44" s="30"/>
      <c r="AK44" s="42" t="str">
        <f t="shared" si="7"/>
        <v>q</v>
      </c>
    </row>
    <row r="45" spans="1:37" x14ac:dyDescent="0.15">
      <c r="A45" s="13"/>
      <c r="B45" s="13"/>
      <c r="F45" s="13"/>
      <c r="G45" s="19"/>
      <c r="K45" s="13"/>
      <c r="L45" s="13"/>
      <c r="O45" s="13"/>
      <c r="P45" s="13"/>
      <c r="Q45" s="19"/>
      <c r="T45" s="13"/>
      <c r="U45" s="29" t="s">
        <v>160</v>
      </c>
      <c r="Y45" s="32" t="s">
        <v>328</v>
      </c>
      <c r="Z45" s="32" t="s">
        <v>456</v>
      </c>
      <c r="AF45" s="30"/>
      <c r="AK45" s="42" t="str">
        <f t="shared" si="7"/>
        <v>r</v>
      </c>
    </row>
    <row r="46" spans="1:37" x14ac:dyDescent="0.15">
      <c r="A46" s="13"/>
      <c r="B46" s="13"/>
      <c r="F46" s="13"/>
      <c r="G46" s="19"/>
      <c r="K46" s="13"/>
      <c r="L46" s="13"/>
      <c r="O46" s="13"/>
      <c r="P46" s="13"/>
      <c r="Q46" s="19"/>
      <c r="T46" s="13"/>
      <c r="U46" s="78" t="s">
        <v>597</v>
      </c>
      <c r="Y46" s="32" t="s">
        <v>329</v>
      </c>
      <c r="Z46" s="32" t="s">
        <v>457</v>
      </c>
      <c r="AF46" s="30"/>
      <c r="AK46" s="42" t="str">
        <f t="shared" si="7"/>
        <v>s</v>
      </c>
    </row>
    <row r="47" spans="1:37" x14ac:dyDescent="0.15">
      <c r="A47" s="13"/>
      <c r="B47" s="13"/>
      <c r="F47" s="13"/>
      <c r="G47" s="19"/>
      <c r="K47" s="13"/>
      <c r="L47" s="13"/>
      <c r="O47" s="13"/>
      <c r="P47" s="13"/>
      <c r="Q47" s="19"/>
      <c r="T47" s="13"/>
      <c r="Y47" s="32" t="s">
        <v>330</v>
      </c>
      <c r="Z47" s="32" t="s">
        <v>458</v>
      </c>
      <c r="AF47" s="30"/>
      <c r="AK47" s="42" t="str">
        <f t="shared" si="7"/>
        <v>t</v>
      </c>
    </row>
    <row r="48" spans="1:37" x14ac:dyDescent="0.15">
      <c r="A48" s="13"/>
      <c r="B48" s="13"/>
      <c r="F48" s="13"/>
      <c r="G48" s="19"/>
      <c r="K48" s="13"/>
      <c r="L48" s="13"/>
      <c r="O48" s="13"/>
      <c r="P48" s="13"/>
      <c r="Q48" s="19"/>
      <c r="T48" s="13"/>
      <c r="U48" s="78">
        <v>2021</v>
      </c>
      <c r="Y48" s="32" t="s">
        <v>331</v>
      </c>
      <c r="Z48" s="32" t="s">
        <v>459</v>
      </c>
      <c r="AF48" s="30"/>
      <c r="AK48" s="42" t="str">
        <f t="shared" si="7"/>
        <v>u</v>
      </c>
    </row>
    <row r="49" spans="1:37" x14ac:dyDescent="0.15">
      <c r="A49" s="13"/>
      <c r="B49" s="13"/>
      <c r="F49" s="13"/>
      <c r="G49" s="19"/>
      <c r="K49" s="13"/>
      <c r="L49" s="13"/>
      <c r="O49" s="13"/>
      <c r="P49" s="13"/>
      <c r="Q49" s="19"/>
      <c r="T49" s="13"/>
      <c r="U49" s="78">
        <v>2022</v>
      </c>
      <c r="Y49" s="32" t="s">
        <v>332</v>
      </c>
      <c r="Z49" s="32" t="s">
        <v>460</v>
      </c>
      <c r="AF49" s="30"/>
      <c r="AK49" s="42" t="str">
        <f t="shared" si="7"/>
        <v>v</v>
      </c>
    </row>
    <row r="50" spans="1:37" x14ac:dyDescent="0.15">
      <c r="A50" s="13"/>
      <c r="B50" s="13"/>
      <c r="F50" s="13"/>
      <c r="G50" s="19"/>
      <c r="K50" s="13"/>
      <c r="L50" s="13"/>
      <c r="O50" s="13"/>
      <c r="P50" s="13"/>
      <c r="Q50" s="19"/>
      <c r="T50" s="13"/>
      <c r="U50" s="78">
        <v>2023</v>
      </c>
      <c r="Y50" s="32" t="s">
        <v>333</v>
      </c>
      <c r="Z50" s="32" t="s">
        <v>461</v>
      </c>
      <c r="AF50" s="30"/>
    </row>
    <row r="51" spans="1:37" x14ac:dyDescent="0.15">
      <c r="A51" s="13"/>
      <c r="B51" s="13"/>
      <c r="F51" s="13"/>
      <c r="G51" s="19"/>
      <c r="K51" s="13"/>
      <c r="L51" s="13"/>
      <c r="O51" s="13"/>
      <c r="P51" s="13"/>
      <c r="Q51" s="19"/>
      <c r="T51" s="13"/>
      <c r="U51" s="78">
        <v>2024</v>
      </c>
      <c r="Y51" s="32" t="s">
        <v>334</v>
      </c>
      <c r="Z51" s="32" t="s">
        <v>462</v>
      </c>
      <c r="AF51" s="30"/>
    </row>
    <row r="52" spans="1:37" x14ac:dyDescent="0.15">
      <c r="A52" s="13"/>
      <c r="B52" s="13"/>
      <c r="F52" s="13"/>
      <c r="G52" s="19"/>
      <c r="K52" s="13"/>
      <c r="L52" s="13"/>
      <c r="O52" s="13"/>
      <c r="P52" s="13"/>
      <c r="Q52" s="19"/>
      <c r="T52" s="13"/>
      <c r="U52" s="78">
        <v>2025</v>
      </c>
      <c r="Y52" s="32" t="s">
        <v>335</v>
      </c>
      <c r="Z52" s="32" t="s">
        <v>463</v>
      </c>
      <c r="AF52" s="30"/>
    </row>
    <row r="53" spans="1:37" x14ac:dyDescent="0.15">
      <c r="A53" s="13"/>
      <c r="B53" s="13"/>
      <c r="F53" s="13"/>
      <c r="G53" s="19"/>
      <c r="K53" s="13"/>
      <c r="L53" s="13"/>
      <c r="O53" s="13"/>
      <c r="P53" s="13"/>
      <c r="Q53" s="19"/>
      <c r="T53" s="13"/>
      <c r="U53" s="78">
        <v>2026</v>
      </c>
      <c r="Y53" s="32" t="s">
        <v>336</v>
      </c>
      <c r="Z53" s="32" t="s">
        <v>464</v>
      </c>
      <c r="AF53" s="30"/>
    </row>
    <row r="54" spans="1:37" x14ac:dyDescent="0.15">
      <c r="A54" s="13"/>
      <c r="B54" s="13"/>
      <c r="F54" s="13"/>
      <c r="G54" s="19"/>
      <c r="K54" s="13"/>
      <c r="L54" s="13"/>
      <c r="O54" s="13"/>
      <c r="P54" s="20"/>
      <c r="Q54" s="19"/>
      <c r="T54" s="13"/>
      <c r="Y54" s="32" t="s">
        <v>337</v>
      </c>
      <c r="Z54" s="32" t="s">
        <v>465</v>
      </c>
      <c r="AF54" s="30"/>
    </row>
    <row r="55" spans="1:37" x14ac:dyDescent="0.15">
      <c r="A55" s="13"/>
      <c r="B55" s="13"/>
      <c r="F55" s="13"/>
      <c r="G55" s="19"/>
      <c r="K55" s="13"/>
      <c r="L55" s="13"/>
      <c r="O55" s="13"/>
      <c r="P55" s="13"/>
      <c r="Q55" s="19"/>
      <c r="T55" s="13"/>
      <c r="Y55" s="32" t="s">
        <v>338</v>
      </c>
      <c r="Z55" s="32" t="s">
        <v>466</v>
      </c>
      <c r="AF55" s="30"/>
    </row>
    <row r="56" spans="1:37" x14ac:dyDescent="0.15">
      <c r="A56" s="13"/>
      <c r="B56" s="13"/>
      <c r="F56" s="13"/>
      <c r="G56" s="19"/>
      <c r="K56" s="13"/>
      <c r="L56" s="13"/>
      <c r="O56" s="13"/>
      <c r="P56" s="13"/>
      <c r="Q56" s="19"/>
      <c r="T56" s="13"/>
      <c r="U56" s="78">
        <v>20</v>
      </c>
      <c r="Y56" s="32" t="s">
        <v>339</v>
      </c>
      <c r="Z56" s="32" t="s">
        <v>467</v>
      </c>
      <c r="AF56" s="30"/>
    </row>
    <row r="57" spans="1:37" x14ac:dyDescent="0.15">
      <c r="A57" s="13"/>
      <c r="B57" s="13"/>
      <c r="F57" s="13"/>
      <c r="G57" s="19"/>
      <c r="K57" s="13"/>
      <c r="L57" s="13"/>
      <c r="O57" s="13"/>
      <c r="P57" s="13"/>
      <c r="Q57" s="19"/>
      <c r="T57" s="13"/>
      <c r="U57" s="32" t="s">
        <v>537</v>
      </c>
      <c r="Y57" s="32" t="s">
        <v>340</v>
      </c>
      <c r="Z57" s="32" t="s">
        <v>468</v>
      </c>
      <c r="AF57" s="30"/>
    </row>
    <row r="58" spans="1:37" x14ac:dyDescent="0.15">
      <c r="A58" s="13"/>
      <c r="B58" s="13"/>
      <c r="F58" s="13"/>
      <c r="G58" s="19"/>
      <c r="K58" s="13"/>
      <c r="L58" s="13"/>
      <c r="O58" s="13"/>
      <c r="P58" s="13"/>
      <c r="Q58" s="19"/>
      <c r="T58" s="13"/>
      <c r="U58" s="32" t="s">
        <v>538</v>
      </c>
      <c r="Y58" s="32" t="s">
        <v>341</v>
      </c>
      <c r="Z58" s="32" t="s">
        <v>469</v>
      </c>
      <c r="AF58" s="30"/>
    </row>
    <row r="59" spans="1:37" x14ac:dyDescent="0.15">
      <c r="A59" s="13"/>
      <c r="B59" s="13"/>
      <c r="F59" s="13"/>
      <c r="G59" s="19"/>
      <c r="K59" s="13"/>
      <c r="L59" s="13"/>
      <c r="O59" s="13"/>
      <c r="P59" s="13"/>
      <c r="Q59" s="19"/>
      <c r="T59" s="13"/>
      <c r="Y59" s="32" t="s">
        <v>342</v>
      </c>
      <c r="Z59" s="32" t="s">
        <v>470</v>
      </c>
      <c r="AF59" s="30"/>
    </row>
    <row r="60" spans="1:37" x14ac:dyDescent="0.15">
      <c r="A60" s="13"/>
      <c r="B60" s="13"/>
      <c r="F60" s="13"/>
      <c r="G60" s="19"/>
      <c r="K60" s="13"/>
      <c r="L60" s="13"/>
      <c r="O60" s="13"/>
      <c r="P60" s="13"/>
      <c r="Q60" s="19"/>
      <c r="T60" s="13"/>
      <c r="Y60" s="32" t="s">
        <v>343</v>
      </c>
      <c r="Z60" s="32" t="s">
        <v>471</v>
      </c>
      <c r="AF60" s="30"/>
    </row>
    <row r="61" spans="1:37" x14ac:dyDescent="0.15">
      <c r="A61" s="13"/>
      <c r="B61" s="13"/>
      <c r="F61" s="13"/>
      <c r="G61" s="19"/>
      <c r="K61" s="13"/>
      <c r="L61" s="13"/>
      <c r="O61" s="13"/>
      <c r="P61" s="13"/>
      <c r="Q61" s="19"/>
      <c r="T61" s="13"/>
      <c r="Y61" s="32" t="s">
        <v>344</v>
      </c>
      <c r="Z61" s="32" t="s">
        <v>472</v>
      </c>
      <c r="AF61" s="30"/>
    </row>
    <row r="62" spans="1:37" x14ac:dyDescent="0.15">
      <c r="A62" s="13"/>
      <c r="B62" s="13"/>
      <c r="F62" s="13"/>
      <c r="G62" s="19"/>
      <c r="K62" s="13"/>
      <c r="L62" s="13"/>
      <c r="O62" s="13"/>
      <c r="P62" s="13"/>
      <c r="Q62" s="19"/>
      <c r="T62" s="13"/>
      <c r="Y62" s="32" t="s">
        <v>345</v>
      </c>
      <c r="Z62" s="32" t="s">
        <v>473</v>
      </c>
      <c r="AF62" s="30"/>
    </row>
    <row r="63" spans="1:37" x14ac:dyDescent="0.15">
      <c r="A63" s="13"/>
      <c r="B63" s="13"/>
      <c r="F63" s="13"/>
      <c r="G63" s="19"/>
      <c r="K63" s="13"/>
      <c r="L63" s="13"/>
      <c r="O63" s="13"/>
      <c r="P63" s="13"/>
      <c r="Q63" s="19"/>
      <c r="T63" s="13"/>
      <c r="Y63" s="32" t="s">
        <v>346</v>
      </c>
      <c r="Z63" s="32" t="s">
        <v>474</v>
      </c>
      <c r="AF63" s="30"/>
    </row>
    <row r="64" spans="1:37" x14ac:dyDescent="0.15">
      <c r="A64" s="13"/>
      <c r="B64" s="13"/>
      <c r="F64" s="13"/>
      <c r="G64" s="19"/>
      <c r="K64" s="13"/>
      <c r="L64" s="13"/>
      <c r="O64" s="13"/>
      <c r="P64" s="13"/>
      <c r="Q64" s="19"/>
      <c r="T64" s="13"/>
      <c r="Y64" s="32" t="s">
        <v>347</v>
      </c>
      <c r="Z64" s="32" t="s">
        <v>475</v>
      </c>
      <c r="AF64" s="30"/>
    </row>
    <row r="65" spans="1:32" x14ac:dyDescent="0.15">
      <c r="A65" s="13"/>
      <c r="B65" s="13"/>
      <c r="F65" s="13"/>
      <c r="G65" s="19"/>
      <c r="K65" s="13"/>
      <c r="L65" s="13"/>
      <c r="O65" s="13"/>
      <c r="P65" s="13"/>
      <c r="Q65" s="19"/>
      <c r="T65" s="13"/>
      <c r="Y65" s="32" t="s">
        <v>348</v>
      </c>
      <c r="Z65" s="32" t="s">
        <v>476</v>
      </c>
      <c r="AF65" s="30"/>
    </row>
    <row r="66" spans="1:32" x14ac:dyDescent="0.15">
      <c r="A66" s="13"/>
      <c r="B66" s="13"/>
      <c r="F66" s="13"/>
      <c r="G66" s="19"/>
      <c r="K66" s="13"/>
      <c r="L66" s="13"/>
      <c r="O66" s="13"/>
      <c r="P66" s="13"/>
      <c r="Q66" s="19"/>
      <c r="T66" s="13"/>
      <c r="Y66" s="32" t="s">
        <v>66</v>
      </c>
      <c r="Z66" s="32" t="s">
        <v>477</v>
      </c>
      <c r="AF66" s="30"/>
    </row>
    <row r="67" spans="1:32" x14ac:dyDescent="0.15">
      <c r="A67" s="13"/>
      <c r="B67" s="13"/>
      <c r="F67" s="13"/>
      <c r="G67" s="19"/>
      <c r="K67" s="13"/>
      <c r="L67" s="13"/>
      <c r="O67" s="13"/>
      <c r="P67" s="13"/>
      <c r="Q67" s="19"/>
      <c r="T67" s="13"/>
      <c r="Y67" s="32" t="s">
        <v>349</v>
      </c>
      <c r="Z67" s="32" t="s">
        <v>478</v>
      </c>
      <c r="AF67" s="30"/>
    </row>
    <row r="68" spans="1:32" x14ac:dyDescent="0.15">
      <c r="A68" s="13"/>
      <c r="B68" s="13"/>
      <c r="F68" s="13"/>
      <c r="G68" s="19"/>
      <c r="K68" s="13"/>
      <c r="L68" s="13"/>
      <c r="O68" s="13"/>
      <c r="P68" s="13"/>
      <c r="Q68" s="19"/>
      <c r="T68" s="13"/>
      <c r="Y68" s="32" t="s">
        <v>350</v>
      </c>
      <c r="Z68" s="32" t="s">
        <v>479</v>
      </c>
      <c r="AF68" s="30"/>
    </row>
    <row r="69" spans="1:32" x14ac:dyDescent="0.15">
      <c r="A69" s="13"/>
      <c r="B69" s="13"/>
      <c r="F69" s="13"/>
      <c r="G69" s="19"/>
      <c r="K69" s="13"/>
      <c r="L69" s="13"/>
      <c r="O69" s="13"/>
      <c r="P69" s="13"/>
      <c r="Q69" s="19"/>
      <c r="T69" s="13"/>
      <c r="Y69" s="32" t="s">
        <v>351</v>
      </c>
      <c r="Z69" s="32" t="s">
        <v>480</v>
      </c>
      <c r="AF69" s="30"/>
    </row>
    <row r="70" spans="1:32" x14ac:dyDescent="0.15">
      <c r="A70" s="13"/>
      <c r="B70" s="13"/>
      <c r="Y70" s="32" t="s">
        <v>352</v>
      </c>
      <c r="Z70" s="32" t="s">
        <v>481</v>
      </c>
    </row>
    <row r="71" spans="1:32" x14ac:dyDescent="0.15">
      <c r="Y71" s="32" t="s">
        <v>353</v>
      </c>
      <c r="Z71" s="32" t="s">
        <v>482</v>
      </c>
    </row>
    <row r="72" spans="1:32" x14ac:dyDescent="0.15">
      <c r="Y72" s="32" t="s">
        <v>354</v>
      </c>
      <c r="Z72" s="32" t="s">
        <v>483</v>
      </c>
    </row>
    <row r="73" spans="1:32" x14ac:dyDescent="0.15">
      <c r="Y73" s="32" t="s">
        <v>355</v>
      </c>
      <c r="Z73" s="32" t="s">
        <v>484</v>
      </c>
    </row>
    <row r="74" spans="1:32" x14ac:dyDescent="0.15">
      <c r="Y74" s="32" t="s">
        <v>356</v>
      </c>
      <c r="Z74" s="32" t="s">
        <v>485</v>
      </c>
    </row>
    <row r="75" spans="1:32" x14ac:dyDescent="0.15">
      <c r="Y75" s="32" t="s">
        <v>357</v>
      </c>
      <c r="Z75" s="32" t="s">
        <v>486</v>
      </c>
    </row>
    <row r="76" spans="1:32" x14ac:dyDescent="0.15">
      <c r="Y76" s="32" t="s">
        <v>358</v>
      </c>
      <c r="Z76" s="32" t="s">
        <v>487</v>
      </c>
    </row>
    <row r="77" spans="1:32" x14ac:dyDescent="0.15">
      <c r="Y77" s="32" t="s">
        <v>359</v>
      </c>
      <c r="Z77" s="32" t="s">
        <v>488</v>
      </c>
    </row>
    <row r="78" spans="1:32" x14ac:dyDescent="0.15">
      <c r="Y78" s="32" t="s">
        <v>360</v>
      </c>
      <c r="Z78" s="32" t="s">
        <v>489</v>
      </c>
    </row>
    <row r="79" spans="1:32" x14ac:dyDescent="0.15">
      <c r="Y79" s="32" t="s">
        <v>361</v>
      </c>
      <c r="Z79" s="32" t="s">
        <v>490</v>
      </c>
    </row>
    <row r="80" spans="1:32" x14ac:dyDescent="0.15">
      <c r="Y80" s="32" t="s">
        <v>362</v>
      </c>
      <c r="Z80" s="32" t="s">
        <v>491</v>
      </c>
    </row>
    <row r="81" spans="25:26" x14ac:dyDescent="0.15">
      <c r="Y81" s="32" t="s">
        <v>363</v>
      </c>
      <c r="Z81" s="32" t="s">
        <v>492</v>
      </c>
    </row>
    <row r="82" spans="25:26" x14ac:dyDescent="0.15">
      <c r="Y82" s="32" t="s">
        <v>364</v>
      </c>
      <c r="Z82" s="32" t="s">
        <v>493</v>
      </c>
    </row>
    <row r="83" spans="25:26" x14ac:dyDescent="0.15">
      <c r="Y83" s="32" t="s">
        <v>365</v>
      </c>
      <c r="Z83" s="32" t="s">
        <v>494</v>
      </c>
    </row>
    <row r="84" spans="25:26" x14ac:dyDescent="0.15">
      <c r="Y84" s="32" t="s">
        <v>366</v>
      </c>
      <c r="Z84" s="32" t="s">
        <v>495</v>
      </c>
    </row>
    <row r="85" spans="25:26" x14ac:dyDescent="0.15">
      <c r="Y85" s="32" t="s">
        <v>367</v>
      </c>
      <c r="Z85" s="32" t="s">
        <v>496</v>
      </c>
    </row>
    <row r="86" spans="25:26" x14ac:dyDescent="0.15">
      <c r="Y86" s="32" t="s">
        <v>368</v>
      </c>
      <c r="Z86" s="32" t="s">
        <v>497</v>
      </c>
    </row>
    <row r="87" spans="25:26" x14ac:dyDescent="0.15">
      <c r="Y87" s="32" t="s">
        <v>369</v>
      </c>
      <c r="Z87" s="32" t="s">
        <v>498</v>
      </c>
    </row>
    <row r="88" spans="25:26" x14ac:dyDescent="0.15">
      <c r="Y88" s="32" t="s">
        <v>370</v>
      </c>
      <c r="Z88" s="32" t="s">
        <v>499</v>
      </c>
    </row>
    <row r="89" spans="25:26" x14ac:dyDescent="0.15">
      <c r="Y89" s="32" t="s">
        <v>371</v>
      </c>
      <c r="Z89" s="32" t="s">
        <v>500</v>
      </c>
    </row>
    <row r="90" spans="25:26" x14ac:dyDescent="0.15">
      <c r="Y90" s="32" t="s">
        <v>372</v>
      </c>
      <c r="Z90" s="32" t="s">
        <v>501</v>
      </c>
    </row>
    <row r="91" spans="25:26" x14ac:dyDescent="0.15">
      <c r="Y91" s="32" t="s">
        <v>373</v>
      </c>
      <c r="Z91" s="32" t="s">
        <v>502</v>
      </c>
    </row>
    <row r="92" spans="25:26" x14ac:dyDescent="0.15">
      <c r="Y92" s="32" t="s">
        <v>374</v>
      </c>
      <c r="Z92" s="32" t="s">
        <v>503</v>
      </c>
    </row>
    <row r="93" spans="25:26" x14ac:dyDescent="0.15">
      <c r="Y93" s="32" t="s">
        <v>375</v>
      </c>
      <c r="Z93" s="32" t="s">
        <v>504</v>
      </c>
    </row>
    <row r="94" spans="25:26" x14ac:dyDescent="0.15">
      <c r="Y94" s="32" t="s">
        <v>376</v>
      </c>
      <c r="Z94" s="32" t="s">
        <v>505</v>
      </c>
    </row>
    <row r="95" spans="25:26" x14ac:dyDescent="0.15">
      <c r="Y95" s="32" t="s">
        <v>377</v>
      </c>
      <c r="Z95" s="32" t="s">
        <v>506</v>
      </c>
    </row>
    <row r="96" spans="25:26" x14ac:dyDescent="0.15">
      <c r="Y96" s="32" t="s">
        <v>281</v>
      </c>
      <c r="Z96" s="32" t="s">
        <v>507</v>
      </c>
    </row>
    <row r="97" spans="25:26" x14ac:dyDescent="0.15">
      <c r="Y97" s="32" t="s">
        <v>378</v>
      </c>
      <c r="Z97" s="32" t="s">
        <v>508</v>
      </c>
    </row>
    <row r="98" spans="25:26" x14ac:dyDescent="0.15">
      <c r="Y98" s="32" t="s">
        <v>379</v>
      </c>
      <c r="Z98" s="32" t="s">
        <v>509</v>
      </c>
    </row>
    <row r="99" spans="25:26" x14ac:dyDescent="0.15">
      <c r="Y99" s="32" t="s">
        <v>409</v>
      </c>
      <c r="Z99" s="32" t="s">
        <v>510</v>
      </c>
    </row>
    <row r="100" spans="25:26" x14ac:dyDescent="0.15">
      <c r="Y100" s="32" t="s">
        <v>601</v>
      </c>
      <c r="Z100" s="32" t="s">
        <v>511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2022-05-31T04:37:19Z</cp:lastPrinted>
  <dcterms:created xsi:type="dcterms:W3CDTF">2012-03-13T00:50:25Z</dcterms:created>
  <dcterms:modified xsi:type="dcterms:W3CDTF">2022-08-29T10:19:14Z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