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901000_健康局　総務課\総務課\援護予算係\32_行政事業レビュー\R04年度\20220816・0818〆　①行政事業レビューシート（最終公表版）、②概算要求反映状況調（事業単位整理表）\0816〆\02_作業・登録\①行政事業レビューシート（最終公表版）\外部有識者点検対象\"/>
    </mc:Choice>
  </mc:AlternateContent>
  <bookViews>
    <workbookView xWindow="30050"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7" i="11"/>
  <c r="AY338" i="11"/>
  <c r="AY340" i="11"/>
  <c r="AY336" i="11"/>
  <c r="AY341" i="11"/>
  <c r="AY325" i="11"/>
  <c r="AY329" i="11"/>
  <c r="AY333" i="11"/>
  <c r="AY323" i="11"/>
  <c r="AY327" i="11"/>
  <c r="AY331" i="11"/>
  <c r="AY324" i="11"/>
  <c r="AY328" i="11"/>
  <c r="AY332" i="11"/>
  <c r="AY322" i="11"/>
  <c r="AY326"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6" i="11"/>
  <c r="AY137"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213" i="11"/>
  <c r="AY123" i="11"/>
  <c r="AY131" i="11"/>
  <c r="AY143" i="11"/>
  <c r="AY138" i="11"/>
  <c r="AY177" i="11"/>
  <c r="AY204" i="11"/>
  <c r="AY212" i="11"/>
  <c r="AY116" i="11"/>
  <c r="AY120" i="11"/>
  <c r="AY124" i="11"/>
  <c r="AY128" i="11"/>
  <c r="AY154" i="11"/>
  <c r="AY163" i="11"/>
  <c r="AY140" i="11"/>
  <c r="AY144" i="11"/>
  <c r="AY134" i="11"/>
  <c r="AY174" i="11"/>
  <c r="AY178" i="11"/>
  <c r="AY193" i="11"/>
  <c r="AY201" i="11"/>
  <c r="AY205" i="11"/>
  <c r="AY209" i="11"/>
  <c r="AY113" i="11"/>
  <c r="AY117" i="11"/>
  <c r="AY151" i="11"/>
  <c r="AY155" i="11"/>
  <c r="AY164" i="11"/>
  <c r="AY141"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89" i="11"/>
  <c r="AY82" i="11"/>
  <c r="AY90" i="11"/>
  <c r="AY94" i="11"/>
  <c r="AY97"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comments1.xml><?xml version="1.0" encoding="utf-8"?>
<comments xmlns="http://schemas.openxmlformats.org/spreadsheetml/2006/main">
  <authors>
    <author>杉本 一輝(sugimoto-kazuki)</author>
  </authors>
  <commentList>
    <comment ref="A269" authorId="0" shapeId="0">
      <text>
        <r>
          <rPr>
            <b/>
            <sz val="9"/>
            <color indexed="81"/>
            <rFont val="MS P ゴシック"/>
            <family val="3"/>
            <charset val="128"/>
          </rPr>
          <t>健康局書記室：集計中の箇所は5月中にとりまとめ予定</t>
        </r>
      </text>
    </comment>
    <comment ref="A308" authorId="0" shapeId="0">
      <text>
        <r>
          <rPr>
            <sz val="9"/>
            <color indexed="81"/>
            <rFont val="MS P ゴシック"/>
            <family val="3"/>
            <charset val="128"/>
          </rPr>
          <t>健康局書記室：集計中の箇所は5月中にとりまとめ予定</t>
        </r>
      </text>
    </comment>
  </commentList>
</comments>
</file>

<file path=xl/sharedStrings.xml><?xml version="1.0" encoding="utf-8"?>
<sst xmlns="http://schemas.openxmlformats.org/spreadsheetml/2006/main" count="1412" uniqueCount="708">
  <si>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</si>
  <si>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</si>
  <si>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</si>
  <si>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</si>
  <si>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</si>
  <si>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</si>
  <si>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</si>
  <si>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</si>
  <si>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</si>
  <si>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</si>
  <si>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</si>
  <si>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</si>
  <si>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</si>
  <si>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</si>
  <si>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</si>
  <si>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</si>
  <si>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</si>
  <si>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</si>
  <si>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</si>
  <si>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</si>
  <si>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</si>
  <si>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</si>
  <si>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</si>
  <si>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</si>
  <si>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</si>
  <si>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</si>
  <si>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</si>
  <si>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</si>
  <si>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</si>
  <si>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</si>
  <si>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</si>
  <si>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</si>
  <si>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</si>
  <si>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</si>
  <si>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</si>
  <si>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</si>
  <si>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</si>
  <si>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</si>
  <si>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</si>
  <si>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</si>
  <si>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</si>
  <si>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</si>
  <si>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</si>
  <si>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</si>
  <si>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</si>
  <si>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</si>
  <si>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</si>
  <si>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</si>
  <si>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</si>
  <si>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</si>
  <si>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</si>
  <si>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</si>
  <si>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</si>
  <si>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</si>
  <si>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</si>
  <si>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</si>
  <si>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</si>
  <si>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</si>
  <si>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</si>
  <si>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</si>
  <si>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</si>
  <si>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</si>
  <si>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</si>
  <si>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</si>
  <si>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</si>
  <si>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</si>
  <si>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</si>
  <si>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</si>
  <si>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</si>
  <si>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</si>
  <si>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</si>
  <si>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</si>
  <si>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</si>
  <si>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</si>
  <si>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</si>
  <si>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</si>
  <si>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</si>
  <si>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</si>
  <si>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</si>
  <si>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</si>
  <si>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</si>
  <si>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</si>
  <si>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</si>
  <si>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</si>
  <si>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</si>
  <si>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</si>
  <si>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</si>
  <si>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</si>
  <si>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</si>
  <si>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</si>
  <si>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</si>
  <si>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</si>
  <si>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</si>
  <si>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</si>
  <si>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</si>
  <si>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</si>
  <si>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</si>
  <si>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</si>
  <si>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</si>
  <si>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</si>
  <si>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</si>
  <si>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</si>
  <si>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</si>
  <si>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</si>
  <si>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</si>
  <si>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</si>
  <si>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</si>
  <si>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</si>
  <si>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</si>
  <si>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</si>
  <si>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</si>
  <si>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</si>
  <si>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</si>
  <si>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</si>
  <si>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</si>
  <si>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</si>
  <si>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</si>
  <si>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</si>
  <si>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</si>
  <si>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</si>
  <si>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</si>
  <si>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</si>
  <si>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</si>
  <si>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</si>
  <si>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</si>
  <si>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</si>
  <si>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</si>
  <si>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</si>
  <si>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</si>
  <si>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</si>
  <si>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</si>
  <si>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</si>
  <si>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</si>
  <si>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</si>
  <si>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</si>
  <si>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</si>
  <si>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</si>
  <si>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</si>
  <si>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</si>
  <si>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</si>
  <si>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</si>
  <si>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</si>
  <si>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</si>
  <si>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</si>
  <si>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</si>
  <si>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</si>
  <si>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</si>
  <si>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</si>
  <si>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</si>
  <si>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</si>
  <si>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</si>
  <si>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</si>
  <si>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</si>
  <si>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</si>
  <si>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</si>
  <si>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</si>
  <si>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</si>
  <si>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</si>
  <si>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</si>
  <si>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</si>
  <si>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</si>
  <si>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</si>
  <si>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</si>
  <si>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</si>
  <si>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</si>
  <si>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</si>
  <si>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</si>
  <si>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</si>
  <si>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</si>
  <si>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</si>
  <si>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</si>
  <si>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</si>
  <si>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</si>
  <si>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</si>
  <si>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</si>
  <si>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</si>
  <si>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</si>
  <si>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</si>
  <si>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</si>
  <si>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</si>
  <si>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</si>
  <si>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</si>
  <si>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</si>
  <si>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</si>
  <si>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</si>
  <si>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</si>
  <si>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</si>
  <si>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</si>
  <si>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</si>
  <si>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</si>
  <si>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</si>
  <si>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</si>
  <si>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</si>
  <si>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</si>
  <si>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</si>
  <si>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</si>
  <si>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</si>
  <si>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</si>
  <si>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</si>
  <si>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</si>
  <si>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</si>
  <si>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</si>
  <si>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</si>
  <si>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</si>
  <si>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</si>
  <si>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</si>
  <si>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</si>
  <si>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</si>
  <si>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</si>
  <si>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</si>
  <si>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</si>
  <si>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</si>
  <si>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</si>
  <si>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</si>
  <si>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</si>
  <si>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</si>
  <si>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</si>
  <si>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</si>
  <si>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</si>
  <si>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</si>
  <si>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</si>
  <si>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</si>
  <si>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</si>
  <si>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</si>
  <si>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</si>
  <si>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</si>
  <si>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</si>
  <si>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</si>
  <si>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</si>
  <si>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</si>
  <si>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</si>
  <si>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</si>
  <si>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</si>
  <si>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</si>
  <si>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</si>
  <si>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</si>
  <si>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</si>
  <si>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</si>
  <si>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</si>
  <si>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</si>
  <si>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</si>
  <si>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</si>
  <si>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</si>
  <si>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</si>
  <si>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</si>
  <si>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</si>
  <si>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</si>
  <si>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</si>
  <si>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</si>
  <si>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</si>
  <si>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</si>
  <si>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</si>
  <si>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</si>
  <si>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</si>
  <si>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</si>
  <si>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</si>
  <si>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</si>
  <si>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</si>
  <si>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</si>
  <si>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</si>
  <si>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</si>
  <si>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</si>
  <si>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</si>
  <si>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</si>
  <si>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</si>
  <si>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</si>
  <si>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</si>
  <si>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</si>
  <si>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</si>
  <si>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</si>
  <si>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</si>
  <si>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</si>
  <si>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</si>
  <si>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</si>
  <si>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</si>
  <si>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</si>
  <si>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</si>
  <si>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</si>
  <si>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</si>
  <si>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</si>
  <si>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</si>
  <si>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</si>
  <si>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</si>
  <si>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</si>
  <si>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</si>
  <si>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</si>
  <si>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</si>
  <si>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</si>
  <si>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</si>
  <si>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</si>
  <si>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</si>
  <si>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</si>
  <si>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</si>
  <si>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</si>
  <si>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</si>
  <si>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</si>
  <si>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</si>
  <si>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</si>
  <si>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</si>
  <si>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</si>
  <si>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</si>
  <si>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</si>
  <si>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</si>
  <si>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</si>
  <si>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</si>
  <si>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</si>
  <si>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</si>
  <si>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</si>
  <si>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</si>
  <si>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</si>
  <si>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</si>
  <si>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</si>
  <si>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</si>
  <si>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</si>
  <si>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</si>
  <si>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</si>
  <si>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</si>
  <si>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</si>
  <si>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</si>
  <si>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</si>
  <si>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</si>
  <si>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</si>
  <si>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</si>
  <si>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</si>
  <si>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</si>
  <si>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</si>
  <si>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</si>
  <si>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</si>
  <si>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</si>
  <si>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</si>
  <si>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</si>
  <si>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</si>
  <si>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</si>
  <si>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</si>
  <si>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</si>
  <si>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</si>
  <si>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</si>
  <si>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</si>
  <si>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</si>
  <si>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</si>
  <si>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</si>
  <si>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</si>
  <si>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</si>
  <si>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</si>
  <si>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</si>
  <si>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</si>
  <si>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</si>
  <si>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</si>
  <si>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</si>
  <si>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</si>
  <si>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</si>
  <si>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</si>
  <si>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</si>
  <si>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</si>
  <si>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</si>
  <si>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</si>
  <si>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</si>
  <si>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</si>
  <si>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</si>
  <si>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</si>
  <si>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</si>
  <si>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</si>
  <si>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</si>
  <si>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</si>
  <si>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</si>
  <si>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</si>
  <si>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</si>
  <si>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</si>
  <si>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</si>
  <si>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</si>
  <si>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</si>
  <si>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</si>
  <si>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</si>
  <si>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</si>
  <si>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</si>
  <si>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</si>
  <si>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</si>
  <si>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</si>
  <si>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</si>
  <si>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</si>
  <si>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</si>
  <si>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</si>
  <si>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</si>
  <si>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</si>
  <si>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</si>
  <si>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</si>
  <si>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</si>
  <si>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</si>
  <si>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</si>
  <si>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</si>
  <si>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</si>
  <si>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</si>
  <si>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</si>
  <si>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</si>
  <si>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</si>
  <si>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</si>
  <si>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</si>
  <si>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</si>
  <si>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</si>
  <si>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</si>
  <si>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</si>
  <si>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</si>
  <si>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</si>
  <si>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</si>
  <si>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</si>
  <si>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</si>
  <si>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</si>
  <si>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</si>
  <si>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</si>
  <si>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</si>
  <si>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</si>
  <si>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</si>
  <si>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</si>
  <si>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</si>
  <si>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</si>
  <si>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</si>
  <si>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</si>
  <si>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</si>
  <si>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</si>
  <si>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</si>
  <si>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</si>
  <si>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</si>
  <si>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</si>
  <si>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</si>
  <si>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</si>
  <si>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</si>
  <si>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</si>
  <si>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</si>
  <si>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</si>
  <si>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</si>
  <si>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</si>
  <si>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</si>
  <si>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</si>
  <si>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</si>
  <si>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</si>
  <si>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</si>
  <si>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</si>
  <si>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</si>
  <si>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</si>
  <si>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</si>
  <si>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</si>
  <si>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</si>
  <si>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</si>
  <si>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</si>
  <si>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</si>
  <si>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</si>
  <si>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</si>
  <si>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</si>
  <si>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</si>
  <si>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</si>
  <si>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</si>
  <si>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</si>
  <si>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</si>
  <si>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</si>
  <si>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</si>
  <si>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</si>
  <si>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</si>
  <si>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</si>
  <si>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</si>
  <si>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</si>
  <si>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</si>
  <si>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</si>
  <si>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</si>
  <si>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</si>
  <si>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</si>
  <si>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</si>
  <si>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</si>
  <si>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</si>
  <si>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</si>
  <si>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</si>
  <si>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</si>
  <si>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</si>
  <si>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</si>
  <si>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</si>
  <si>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</si>
  <si>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</si>
  <si>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</si>
  <si>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</si>
  <si>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</si>
  <si>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</si>
  <si>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</si>
  <si>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</si>
  <si>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</si>
  <si>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</si>
  <si>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</si>
  <si>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</si>
  <si>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</si>
  <si>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</si>
  <si>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</si>
  <si>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</si>
  <si>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</si>
  <si>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</si>
  <si>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</si>
  <si>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</si>
  <si>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</si>
  <si>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</si>
  <si>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</si>
  <si>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</si>
  <si>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</si>
  <si>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</si>
  <si>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</si>
  <si>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</si>
  <si>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</si>
  <si>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</si>
  <si>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</si>
  <si>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</si>
  <si>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</si>
  <si>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</si>
  <si>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</si>
  <si>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</si>
  <si>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</si>
  <si>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</si>
  <si>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</si>
  <si>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</si>
  <si>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</si>
  <si>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</si>
  <si>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</si>
  <si>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</si>
  <si>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</si>
  <si>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</si>
  <si>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</si>
  <si>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</si>
  <si>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</si>
  <si>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</si>
  <si>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</si>
  <si>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</si>
  <si>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</si>
  <si>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</si>
  <si>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</si>
  <si>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</si>
  <si>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</si>
  <si>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</si>
  <si>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</si>
  <si>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</si>
  <si>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</si>
  <si>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</si>
  <si>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</si>
  <si>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</si>
  <si>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</si>
  <si>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</si>
  <si>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</si>
  <si>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</si>
  <si>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</si>
  <si>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</si>
  <si>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</si>
  <si>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</si>
  <si>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</si>
  <si>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</si>
  <si>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</si>
  <si>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</si>
  <si>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</si>
  <si>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</si>
  <si>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</si>
  <si>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</si>
  <si>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</si>
  <si>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</si>
  <si>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</si>
  <si>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</si>
  <si>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</si>
  <si>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</si>
  <si>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</si>
  <si>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</si>
  <si>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</si>
  <si>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</si>
  <si>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</si>
  <si>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</si>
  <si>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</si>
  <si>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</si>
  <si>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</si>
  <si>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</si>
  <si>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</si>
  <si>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</si>
  <si>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</si>
  <si>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</si>
  <si>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</si>
  <si>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</si>
  <si>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</si>
  <si>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</si>
  <si>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</si>
  <si>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</si>
  <si>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</si>
  <si>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</si>
  <si>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</si>
  <si>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</si>
  <si>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</si>
  <si>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</si>
  <si>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</si>
  <si>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</si>
  <si>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</si>
  <si>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</si>
  <si>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</si>
  <si>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</si>
  <si>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</si>
  <si>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</si>
  <si>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</si>
  <si>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</si>
  <si>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</si>
  <si>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</si>
  <si>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</si>
  <si>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</si>
  <si>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</si>
  <si>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</si>
  <si>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</si>
  <si>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</si>
  <si>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</si>
  <si>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</si>
  <si>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老人保健事業推進費等補助金（原爆分）</t>
  </si>
  <si>
    <t>健康局</t>
  </si>
  <si>
    <t>昭和57年度</t>
  </si>
  <si>
    <t>終了予定なし</t>
  </si>
  <si>
    <t>総務課指導調査室</t>
  </si>
  <si>
    <t>-</t>
  </si>
  <si>
    <t>「原爆被爆者特別事業の実施について」</t>
  </si>
  <si>
    <t>　当補助金は、被爆者の方々が多数居住している地方自治体に対して、被爆者に係る後期高齢者医療（一般疾病）の自治体負担分の増加分の軽減を図ることを目的とする。また、被爆者の高齢化を踏まえ地域の実状に応じた保健、医療、福祉に関する施策（事業）に対し補助を行い、被爆者の疾病予防、健康の維持向上を図ることを目的とする。</t>
  </si>
  <si>
    <t>老人保健事業推進費等補助金</t>
  </si>
  <si>
    <t>被爆者に係る後期高齢者医療（一般疾病）の自治体負担分の一部及び実施施策（事業）に対する補助金の補助先件数。</t>
  </si>
  <si>
    <t>件</t>
  </si>
  <si>
    <t>事業実績報告書</t>
  </si>
  <si>
    <t>単位当たりコスト ＝ Ｘ ／ Ｙ
Ｘ：「執行額（百万円）」
Ｙ：「補助先件数（件）」　　</t>
    <phoneticPr fontId="5"/>
  </si>
  <si>
    <t>百万円</t>
  </si>
  <si>
    <t>X / Y</t>
    <phoneticPr fontId="5"/>
  </si>
  <si>
    <t>563/7</t>
  </si>
  <si>
    <t>／　</t>
    <phoneticPr fontId="5"/>
  </si>
  <si>
    <t>152</t>
  </si>
  <si>
    <t>124</t>
  </si>
  <si>
    <t>149</t>
  </si>
  <si>
    <t>161</t>
  </si>
  <si>
    <t>170</t>
  </si>
  <si>
    <t>173</t>
  </si>
  <si>
    <t>184</t>
  </si>
  <si>
    <t>○</t>
  </si>
  <si>
    <t>総務課指導調査室
比嘉　敏充</t>
    <phoneticPr fontId="5"/>
  </si>
  <si>
    <t>厚労</t>
    <rPh sb="0" eb="2">
      <t>コウロウ</t>
    </rPh>
    <phoneticPr fontId="5"/>
  </si>
  <si>
    <t>-</t>
    <phoneticPr fontId="5"/>
  </si>
  <si>
    <t>　対象地方公共団体の被爆者老人の一般疾病医療費について生じる財政負担相当額に対して補助する。また、原爆被爆者のための放射線関連疾病予防事業等を実施する。</t>
    <rPh sb="1" eb="3">
      <t>タイショウ</t>
    </rPh>
    <rPh sb="3" eb="5">
      <t>チホウ</t>
    </rPh>
    <rPh sb="5" eb="7">
      <t>コウキョウ</t>
    </rPh>
    <rPh sb="7" eb="9">
      <t>ダンタイ</t>
    </rPh>
    <rPh sb="10" eb="13">
      <t>ヒバクシャ</t>
    </rPh>
    <rPh sb="13" eb="15">
      <t>ロウジン</t>
    </rPh>
    <rPh sb="16" eb="18">
      <t>イッパン</t>
    </rPh>
    <rPh sb="18" eb="20">
      <t>シッペイ</t>
    </rPh>
    <rPh sb="20" eb="23">
      <t>イリョウヒ</t>
    </rPh>
    <rPh sb="27" eb="28">
      <t>ショウ</t>
    </rPh>
    <rPh sb="30" eb="32">
      <t>ザイセイ</t>
    </rPh>
    <rPh sb="32" eb="34">
      <t>フタン</t>
    </rPh>
    <rPh sb="34" eb="36">
      <t>ソウトウ</t>
    </rPh>
    <rPh sb="36" eb="37">
      <t>ガク</t>
    </rPh>
    <rPh sb="38" eb="39">
      <t>タイ</t>
    </rPh>
    <rPh sb="41" eb="43">
      <t>ホジョ</t>
    </rPh>
    <rPh sb="49" eb="51">
      <t>ゲンバク</t>
    </rPh>
    <rPh sb="51" eb="54">
      <t>ヒバクシャ</t>
    </rPh>
    <rPh sb="58" eb="61">
      <t>ホウシャセン</t>
    </rPh>
    <rPh sb="61" eb="63">
      <t>カンレン</t>
    </rPh>
    <rPh sb="63" eb="65">
      <t>シッペイ</t>
    </rPh>
    <rPh sb="65" eb="67">
      <t>ヨボウ</t>
    </rPh>
    <rPh sb="67" eb="69">
      <t>ジギョウ</t>
    </rPh>
    <rPh sb="69" eb="70">
      <t>トウ</t>
    </rPh>
    <rPh sb="71" eb="73">
      <t>ジッシ</t>
    </rPh>
    <phoneticPr fontId="5"/>
  </si>
  <si>
    <t>563/7</t>
    <phoneticPr fontId="5"/>
  </si>
  <si>
    <t>Ⅰ-5 感染症など健康を脅かす疾病を予防・防止するとともに、感染者等に必要な医療等を確保すること</t>
    <phoneticPr fontId="5"/>
  </si>
  <si>
    <t>Ⅰ-5-4 原子爆弾被爆者等を援護すること</t>
    <phoneticPr fontId="5"/>
  </si>
  <si>
    <t>　被爆者援護施策は国の責任において実施するものであり、事業の目的や重要性の観点から国費を投入しなければ事業目的が達成できない。</t>
  </si>
  <si>
    <t>　老人保健法の附帯決議（※）を踏まえ、多数の被爆者が居住している地方自治体に対して、後期高齢者医療（一般疾病）の自治体負担分を補助し、また被爆者の高齢化を踏まえ、被爆者の疾病予防、健康の維持向上に資する事業に補助するものであり、国が実施すべき事業である。
※老人保健法に係る参議院社会労働委員会の附帯決議「多数の被爆者を抱えているため新たに医療費負担が発生する地方公共団体については、実情を踏まえ、適切かつ十分な財政措置を講ずること」
衆議院社会労働委員会においても同様の附帯決議がなされている。</t>
    <rPh sb="7" eb="9">
      <t>フタイ</t>
    </rPh>
    <rPh sb="136" eb="137">
      <t>カカ</t>
    </rPh>
    <phoneticPr fontId="5"/>
  </si>
  <si>
    <t>　被爆者の健康不安を払拭し、健康水準の維持・向上を図るという政策目的達成に向けて、優先度の高い事業である。</t>
  </si>
  <si>
    <t>　被爆者特有の健康上の不安を払拭するという事業の特殊性及び継続性の観点から、本事業を実施できる者が当該法人のみであったため。引き続き、事業の適性かつ効率的な実施に努める。</t>
    <rPh sb="24" eb="27">
      <t>トクシュセイ</t>
    </rPh>
    <rPh sb="27" eb="28">
      <t>オヨ</t>
    </rPh>
    <rPh sb="62" eb="63">
      <t>ヒ</t>
    </rPh>
    <rPh sb="64" eb="65">
      <t>ツヅ</t>
    </rPh>
    <phoneticPr fontId="5"/>
  </si>
  <si>
    <t>無</t>
  </si>
  <si>
    <t>有</t>
  </si>
  <si>
    <t>‐</t>
  </si>
  <si>
    <t>　負担のあり方については毎年見直しを行っており妥当である。</t>
  </si>
  <si>
    <t>　過去の実績等を踏まえ適正な予算執行を行っており、妥当である。</t>
  </si>
  <si>
    <t>　被爆者に係る後期高齢者医療費の支給及び被爆者の疾病予防、健康の維持向上を図るための事業の経費に限定されており、妥当である。</t>
  </si>
  <si>
    <t>被爆者に係る後期高齢者医療費の支給及び被爆者の疾病予防、健康の維持向上を図るための事業の経費に限定されており、妥当である。</t>
  </si>
  <si>
    <t>　成果実績は成果目標に見合ったものとなっている。</t>
  </si>
  <si>
    <t>　見込みどおり事業が実施できている。</t>
  </si>
  <si>
    <t>被爆者の高齢化による影響等を勘案しつつ、引き続き適正な規模の予算確保に努める。</t>
  </si>
  <si>
    <t>令和３年度においては、被爆者老人の割合が広島市、長崎市と同様に高く、後期高齢者医療費負担が多い自治体に対し、当初見込みどおり補助を行った。</t>
    <rPh sb="0" eb="2">
      <t>レイワ</t>
    </rPh>
    <rPh sb="3" eb="5">
      <t>ネンド</t>
    </rPh>
    <phoneticPr fontId="5"/>
  </si>
  <si>
    <t>－</t>
    <phoneticPr fontId="5"/>
  </si>
  <si>
    <t>厚労</t>
  </si>
  <si>
    <t>A.広島県</t>
    <rPh sb="2" eb="5">
      <t>ヒロシマケン</t>
    </rPh>
    <phoneticPr fontId="9"/>
  </si>
  <si>
    <t>B.広島市</t>
    <rPh sb="2" eb="5">
      <t>ヒロシマシ</t>
    </rPh>
    <phoneticPr fontId="9"/>
  </si>
  <si>
    <t>医療費</t>
  </si>
  <si>
    <t>被爆者老人医療費支弁分（県負担）</t>
  </si>
  <si>
    <t>委託費</t>
    <rPh sb="0" eb="2">
      <t>イタク</t>
    </rPh>
    <rPh sb="2" eb="3">
      <t>ヒ</t>
    </rPh>
    <phoneticPr fontId="9"/>
  </si>
  <si>
    <t>補助及び交付金</t>
    <rPh sb="0" eb="2">
      <t>ホジョ</t>
    </rPh>
    <rPh sb="2" eb="3">
      <t>オヨ</t>
    </rPh>
    <rPh sb="4" eb="6">
      <t>コウフ</t>
    </rPh>
    <rPh sb="6" eb="7">
      <t>キン</t>
    </rPh>
    <phoneticPr fontId="5"/>
  </si>
  <si>
    <t>報償費</t>
    <rPh sb="0" eb="3">
      <t>ホウショウヒ</t>
    </rPh>
    <phoneticPr fontId="9"/>
  </si>
  <si>
    <t>役務費</t>
    <rPh sb="0" eb="2">
      <t>エキム</t>
    </rPh>
    <rPh sb="2" eb="3">
      <t>ヒ</t>
    </rPh>
    <phoneticPr fontId="9"/>
  </si>
  <si>
    <t>需用費</t>
    <rPh sb="0" eb="3">
      <t>ジュヨウヒ</t>
    </rPh>
    <phoneticPr fontId="9"/>
  </si>
  <si>
    <t>賃金</t>
    <rPh sb="0" eb="2">
      <t>チンギン</t>
    </rPh>
    <phoneticPr fontId="9"/>
  </si>
  <si>
    <t>骨粗鬆健康診断、健康づくり事業委託</t>
    <rPh sb="0" eb="3">
      <t>コツソショウ</t>
    </rPh>
    <rPh sb="3" eb="5">
      <t>ケンコウ</t>
    </rPh>
    <rPh sb="5" eb="7">
      <t>シンダン</t>
    </rPh>
    <rPh sb="8" eb="10">
      <t>ケンコウ</t>
    </rPh>
    <rPh sb="13" eb="15">
      <t>ジギョウ</t>
    </rPh>
    <rPh sb="15" eb="17">
      <t>イタク</t>
    </rPh>
    <phoneticPr fontId="9"/>
  </si>
  <si>
    <t>施設整備費</t>
    <rPh sb="0" eb="2">
      <t>シセツ</t>
    </rPh>
    <rPh sb="2" eb="4">
      <t>セイビ</t>
    </rPh>
    <rPh sb="4" eb="5">
      <t>ヒ</t>
    </rPh>
    <phoneticPr fontId="5"/>
  </si>
  <si>
    <t>謝礼金</t>
    <rPh sb="0" eb="3">
      <t>シャレイキン</t>
    </rPh>
    <phoneticPr fontId="9"/>
  </si>
  <si>
    <t>通信運搬費</t>
    <rPh sb="0" eb="2">
      <t>ツウシン</t>
    </rPh>
    <rPh sb="2" eb="5">
      <t>ウンパンヒ</t>
    </rPh>
    <phoneticPr fontId="9"/>
  </si>
  <si>
    <t>消耗品費等</t>
    <rPh sb="0" eb="3">
      <t>ショウモウヒン</t>
    </rPh>
    <rPh sb="3" eb="5">
      <t>ヒトウ</t>
    </rPh>
    <phoneticPr fontId="9"/>
  </si>
  <si>
    <t>臨時職員賃金</t>
    <rPh sb="0" eb="2">
      <t>リンジ</t>
    </rPh>
    <rPh sb="2" eb="4">
      <t>ショクイン</t>
    </rPh>
    <rPh sb="4" eb="6">
      <t>チンギン</t>
    </rPh>
    <phoneticPr fontId="9"/>
  </si>
  <si>
    <t>C.（公財）広島原爆障害対策協議会</t>
  </si>
  <si>
    <t>D.（一財）広島市原爆被爆者協議会</t>
  </si>
  <si>
    <t>検診費</t>
    <rPh sb="0" eb="3">
      <t>ケンシンヒ</t>
    </rPh>
    <phoneticPr fontId="9"/>
  </si>
  <si>
    <t>検診料、消耗品費</t>
    <rPh sb="0" eb="3">
      <t>ケンシンリョウ</t>
    </rPh>
    <rPh sb="4" eb="7">
      <t>ショウモウヒン</t>
    </rPh>
    <rPh sb="7" eb="8">
      <t>ヒ</t>
    </rPh>
    <phoneticPr fontId="9"/>
  </si>
  <si>
    <t>人件費</t>
    <rPh sb="0" eb="3">
      <t>ジンケンヒ</t>
    </rPh>
    <phoneticPr fontId="9"/>
  </si>
  <si>
    <t>その他</t>
  </si>
  <si>
    <t>借上料</t>
  </si>
  <si>
    <t>運動指導員、管理指導員、医師等に対する報酬</t>
    <rPh sb="0" eb="2">
      <t>ウンドウ</t>
    </rPh>
    <rPh sb="2" eb="5">
      <t>シドウイン</t>
    </rPh>
    <rPh sb="6" eb="8">
      <t>カンリ</t>
    </rPh>
    <rPh sb="8" eb="11">
      <t>シドウイン</t>
    </rPh>
    <rPh sb="12" eb="14">
      <t>イシ</t>
    </rPh>
    <rPh sb="14" eb="15">
      <t>トウ</t>
    </rPh>
    <rPh sb="16" eb="17">
      <t>タイ</t>
    </rPh>
    <rPh sb="19" eb="21">
      <t>ホウシュウ</t>
    </rPh>
    <phoneticPr fontId="9"/>
  </si>
  <si>
    <t>光熱水費及び消耗品費等</t>
  </si>
  <si>
    <t>会場、機器借上料等</t>
  </si>
  <si>
    <t>広島県</t>
    <rPh sb="0" eb="3">
      <t>ヒロシマケン</t>
    </rPh>
    <phoneticPr fontId="9"/>
  </si>
  <si>
    <t>広島市</t>
    <rPh sb="0" eb="3">
      <t>ヒロシマシ</t>
    </rPh>
    <phoneticPr fontId="9"/>
  </si>
  <si>
    <t>長崎県</t>
    <rPh sb="0" eb="2">
      <t>ナガサキ</t>
    </rPh>
    <rPh sb="2" eb="3">
      <t>ケン</t>
    </rPh>
    <phoneticPr fontId="9"/>
  </si>
  <si>
    <t>長崎市</t>
    <rPh sb="0" eb="3">
      <t>ナガサキシ</t>
    </rPh>
    <phoneticPr fontId="9"/>
  </si>
  <si>
    <t>長崎県長与町</t>
    <rPh sb="0" eb="2">
      <t>ナガサキ</t>
    </rPh>
    <rPh sb="2" eb="3">
      <t>ケン</t>
    </rPh>
    <rPh sb="3" eb="6">
      <t>ナガヨチョウ</t>
    </rPh>
    <phoneticPr fontId="9"/>
  </si>
  <si>
    <t>長崎県時津町</t>
    <rPh sb="0" eb="2">
      <t>ナガサキ</t>
    </rPh>
    <rPh sb="2" eb="3">
      <t>ケン</t>
    </rPh>
    <rPh sb="3" eb="5">
      <t>トキツ</t>
    </rPh>
    <rPh sb="5" eb="6">
      <t>チョウ</t>
    </rPh>
    <phoneticPr fontId="9"/>
  </si>
  <si>
    <t>広島県坂町</t>
    <rPh sb="0" eb="3">
      <t>ヒロシマケン</t>
    </rPh>
    <rPh sb="3" eb="5">
      <t>サカチョウ</t>
    </rPh>
    <phoneticPr fontId="9"/>
  </si>
  <si>
    <t>原爆被爆者の後期高齢者医療費に係る負担増分に充当</t>
  </si>
  <si>
    <t>補助金等交付</t>
  </si>
  <si>
    <t>広島県坂町</t>
  </si>
  <si>
    <t>広島県</t>
    <rPh sb="0" eb="2">
      <t>ヒロシマ</t>
    </rPh>
    <rPh sb="2" eb="3">
      <t>ケン</t>
    </rPh>
    <phoneticPr fontId="9"/>
  </si>
  <si>
    <t>原爆被爆者特別事業の実施及び実施主体となる団体との調整</t>
  </si>
  <si>
    <t>原爆被爆者に対する健診事業の実施</t>
  </si>
  <si>
    <t>原爆被爆者に対する健康増進事業の実施</t>
  </si>
  <si>
    <t>・被爆者老人医療費支弁（負担）事業
　広島・長崎県市及び広島市、長崎市周辺の市町村のうち、被爆者老人の割合が広島市、長崎市と同等以上である市町村に対し、後期高齢者医療費（一般疾病）の自治体負担分の増加の軽減を図る。
　補助率：定額（１０／１０）
・原爆被爆者特別事業　
　広島・長崎県市及び広島市、長崎市周辺で両市より被爆者割合の高い市町村において、被爆者特有の健康上の不安を払拭するため、原爆被爆者のための放射線関連疾病予防事業、こころの健康づくり事業、生きがいづくり事業、健康増進等に関する調査研究事業等に対し補助する。
　補助率：定額（１０／１０）</t>
    <phoneticPr fontId="5"/>
  </si>
  <si>
    <t>多数の被爆者老人を抱えているために相当の医療費負担が発生する自治体の負担を緩和することを目標とする。</t>
    <phoneticPr fontId="5"/>
  </si>
  <si>
    <t>多数の被爆者老人を抱えているために相当の医療費負担が発生する自治体の負担を緩和することを目標とする。</t>
    <phoneticPr fontId="5"/>
  </si>
  <si>
    <t>被爆者に係る後期高齢者医療（一般疾病）の自治体負担分の一部及び実施施策（事業）に対する補助金の補助先件数。</t>
    <phoneticPr fontId="5"/>
  </si>
  <si>
    <t>－</t>
    <phoneticPr fontId="5"/>
  </si>
  <si>
    <t>https://www.mhlw.go.jp/wp/seisaku/hyouka/dl/r03_jizenbunseki/I-5-4.pdf</t>
    <phoneticPr fontId="5"/>
  </si>
  <si>
    <t>p2</t>
    <phoneticPr fontId="5"/>
  </si>
  <si>
    <t>適切に執行されている。点検結果にある通り、被爆者の高齢化等を勘案しつつ、引き続き適切な執行に努める事。（栗原　美津枝）</t>
    <phoneticPr fontId="5"/>
  </si>
  <si>
    <t>引き続き、必要な予算額を確保し、適正な執行に努めること。</t>
    <phoneticPr fontId="5"/>
  </si>
  <si>
    <t>-</t>
    <phoneticPr fontId="5"/>
  </si>
  <si>
    <t>－</t>
    <phoneticPr fontId="5"/>
  </si>
  <si>
    <t xml:space="preserve">一般財団法人広島市原爆被爆者協議会 </t>
    <phoneticPr fontId="5"/>
  </si>
  <si>
    <t>公益財団法人広島原爆障害対策協議会</t>
    <rPh sb="0" eb="2">
      <t>コウエキ</t>
    </rPh>
    <rPh sb="2" eb="6">
      <t>ザイダンホウジン</t>
    </rPh>
    <rPh sb="6" eb="8">
      <t>ヒロシマ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</si>
</sst>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120193</xdr:colOff>
      <xdr:row>269</xdr:row>
      <xdr:rowOff>138344</xdr:rowOff>
    </xdr:from>
    <xdr:to>
      <xdr:col>45</xdr:col>
      <xdr:colOff>202404</xdr:colOff>
      <xdr:row>307</xdr:row>
      <xdr:rowOff>226226</xdr:rowOff>
    </xdr:to>
    <xdr:grpSp>
      <xdr:nvGrpSpPr>
        <xdr:cNvPr id="2" name="グループ化 1"/>
        <xdr:cNvGrpSpPr/>
      </xdr:nvGrpSpPr>
      <xdr:grpSpPr>
        <a:xfrm>
          <a:off x="2115907" y="36015844"/>
          <a:ext cx="6231733" cy="8361025"/>
          <a:chOff x="4857750" y="45886695"/>
          <a:chExt cx="7795974" cy="9331970"/>
        </a:xfrm>
      </xdr:grpSpPr>
      <xdr:grpSp>
        <xdr:nvGrpSpPr>
          <xdr:cNvPr id="3" name="グループ化 50"/>
          <xdr:cNvGrpSpPr>
            <a:grpSpLocks/>
          </xdr:cNvGrpSpPr>
        </xdr:nvGrpSpPr>
        <xdr:grpSpPr bwMode="auto">
          <a:xfrm>
            <a:off x="6836289" y="45886695"/>
            <a:ext cx="2234174" cy="1688682"/>
            <a:chOff x="4472267" y="28481628"/>
            <a:chExt cx="2212552" cy="1105077"/>
          </a:xfrm>
        </xdr:grpSpPr>
        <xdr:sp macro="" textlink="">
          <xdr:nvSpPr>
            <xdr:cNvPr id="34" name="正方形/長方形 33"/>
            <xdr:cNvSpPr/>
          </xdr:nvSpPr>
          <xdr:spPr>
            <a:xfrm>
              <a:off x="4472267" y="28481628"/>
              <a:ext cx="2212552" cy="635137"/>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rPr>
                <a:t>563</a:t>
              </a:r>
              <a:r>
                <a:rPr kumimoji="1" lang="ja-JP" altLang="en-US" sz="1100">
                  <a:solidFill>
                    <a:schemeClr val="tx1"/>
                  </a:solidFill>
                </a:rPr>
                <a:t>百万円</a:t>
              </a:r>
            </a:p>
          </xdr:txBody>
        </xdr:sp>
        <xdr:grpSp>
          <xdr:nvGrpSpPr>
            <xdr:cNvPr id="35" name="グループ化 34"/>
            <xdr:cNvGrpSpPr>
              <a:grpSpLocks/>
            </xdr:cNvGrpSpPr>
          </xdr:nvGrpSpPr>
          <xdr:grpSpPr bwMode="auto">
            <a:xfrm>
              <a:off x="4472269" y="29153583"/>
              <a:ext cx="2202974" cy="302324"/>
              <a:chOff x="3772164" y="14769555"/>
              <a:chExt cx="2068328" cy="392469"/>
            </a:xfrm>
          </xdr:grpSpPr>
          <xdr:sp macro="" textlink="">
            <xdr:nvSpPr>
              <xdr:cNvPr id="37" name="右大かっこ 3"/>
              <xdr:cNvSpPr/>
            </xdr:nvSpPr>
            <xdr:spPr>
              <a:xfrm>
                <a:off x="5696607" y="14769555"/>
                <a:ext cx="143885" cy="3758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8" name="左大かっこ 37"/>
              <xdr:cNvSpPr/>
            </xdr:nvSpPr>
            <xdr:spPr>
              <a:xfrm>
                <a:off x="3772164" y="14769565"/>
                <a:ext cx="107913" cy="3924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36" name="テキスト ボックス 35"/>
            <xdr:cNvSpPr txBox="1"/>
          </xdr:nvSpPr>
          <xdr:spPr>
            <a:xfrm>
              <a:off x="4577627" y="29145485"/>
              <a:ext cx="2011411" cy="441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aseline="0"/>
                <a:t>事業の選定や交付内容の精査、調整、確認等</a:t>
              </a:r>
              <a:endParaRPr kumimoji="1" lang="en-US" altLang="ja-JP" sz="1100" baseline="0"/>
            </a:p>
          </xdr:txBody>
        </xdr:sp>
      </xdr:grpSp>
      <xdr:sp macro="" textlink="">
        <xdr:nvSpPr>
          <xdr:cNvPr id="4" name="正方形/長方形 3"/>
          <xdr:cNvSpPr/>
        </xdr:nvSpPr>
        <xdr:spPr>
          <a:xfrm>
            <a:off x="4857750" y="49447358"/>
            <a:ext cx="2175086" cy="112575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Ａ．県・市・町（７）</a:t>
            </a:r>
            <a:endParaRPr kumimoji="1" lang="en-US" altLang="ja-JP" sz="1100">
              <a:solidFill>
                <a:schemeClr val="tx1"/>
              </a:solidFill>
            </a:endParaRPr>
          </a:p>
          <a:p>
            <a:pPr algn="ctr"/>
            <a:r>
              <a:rPr kumimoji="1" lang="en-US" altLang="ja-JP" sz="1100">
                <a:solidFill>
                  <a:schemeClr val="tx1"/>
                </a:solidFill>
              </a:rPr>
              <a:t>460</a:t>
            </a:r>
            <a:r>
              <a:rPr kumimoji="1" lang="ja-JP" altLang="en-US" sz="1100">
                <a:solidFill>
                  <a:schemeClr val="tx1"/>
                </a:solidFill>
              </a:rPr>
              <a:t>百万円</a:t>
            </a:r>
          </a:p>
        </xdr:txBody>
      </xdr:sp>
      <xdr:grpSp>
        <xdr:nvGrpSpPr>
          <xdr:cNvPr id="5" name="グループ化 18"/>
          <xdr:cNvGrpSpPr>
            <a:grpSpLocks/>
          </xdr:cNvGrpSpPr>
        </xdr:nvGrpSpPr>
        <xdr:grpSpPr bwMode="auto">
          <a:xfrm>
            <a:off x="4857750" y="50614172"/>
            <a:ext cx="2135881" cy="737485"/>
            <a:chOff x="3776363" y="14769353"/>
            <a:chExt cx="2016929" cy="425312"/>
          </a:xfrm>
        </xdr:grpSpPr>
        <xdr:sp macro="" textlink="">
          <xdr:nvSpPr>
            <xdr:cNvPr id="32" name="右大かっこ 31"/>
            <xdr:cNvSpPr/>
          </xdr:nvSpPr>
          <xdr:spPr>
            <a:xfrm>
              <a:off x="5703347" y="14769353"/>
              <a:ext cx="89945" cy="4253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3" name="左大かっこ 32"/>
            <xdr:cNvSpPr/>
          </xdr:nvSpPr>
          <xdr:spPr>
            <a:xfrm>
              <a:off x="3776363" y="14769353"/>
              <a:ext cx="89945" cy="42531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6" name="正方形/長方形 5"/>
          <xdr:cNvSpPr/>
        </xdr:nvSpPr>
        <xdr:spPr bwMode="auto">
          <a:xfrm>
            <a:off x="8815530" y="49458562"/>
            <a:ext cx="2244724" cy="1111303"/>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Ｂ．県・市・町（６）</a:t>
            </a:r>
            <a:endParaRPr kumimoji="1" lang="en-US" altLang="ja-JP" sz="1100">
              <a:solidFill>
                <a:schemeClr val="tx1"/>
              </a:solidFill>
            </a:endParaRPr>
          </a:p>
          <a:p>
            <a:pPr algn="ctr"/>
            <a:r>
              <a:rPr kumimoji="1" lang="en-US" altLang="ja-JP" sz="1100">
                <a:solidFill>
                  <a:schemeClr val="tx1"/>
                </a:solidFill>
              </a:rPr>
              <a:t>103</a:t>
            </a:r>
            <a:r>
              <a:rPr kumimoji="1" lang="ja-JP" altLang="en-US" sz="1100">
                <a:solidFill>
                  <a:schemeClr val="tx1"/>
                </a:solidFill>
              </a:rPr>
              <a:t>百万円</a:t>
            </a:r>
          </a:p>
        </xdr:txBody>
      </xdr:sp>
      <xdr:grpSp>
        <xdr:nvGrpSpPr>
          <xdr:cNvPr id="7" name="グループ化 18"/>
          <xdr:cNvGrpSpPr>
            <a:grpSpLocks/>
          </xdr:cNvGrpSpPr>
        </xdr:nvGrpSpPr>
        <xdr:grpSpPr bwMode="auto">
          <a:xfrm>
            <a:off x="8793117" y="50614160"/>
            <a:ext cx="2256371" cy="606516"/>
            <a:chOff x="3777991" y="14772327"/>
            <a:chExt cx="2054493" cy="374092"/>
          </a:xfrm>
        </xdr:grpSpPr>
        <xdr:sp macro="" textlink="">
          <xdr:nvSpPr>
            <xdr:cNvPr id="30" name="右大かっこ 29"/>
            <xdr:cNvSpPr/>
          </xdr:nvSpPr>
          <xdr:spPr>
            <a:xfrm>
              <a:off x="5697291" y="14772327"/>
              <a:ext cx="135193" cy="37409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1" name="左大かっこ 30"/>
            <xdr:cNvSpPr/>
          </xdr:nvSpPr>
          <xdr:spPr>
            <a:xfrm>
              <a:off x="3777991" y="14772327"/>
              <a:ext cx="135193" cy="37409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8" name="グループ化 49"/>
          <xdr:cNvGrpSpPr>
            <a:grpSpLocks/>
          </xdr:cNvGrpSpPr>
        </xdr:nvGrpSpPr>
        <xdr:grpSpPr bwMode="auto">
          <a:xfrm>
            <a:off x="5914605" y="47585498"/>
            <a:ext cx="4014507" cy="1674995"/>
            <a:chOff x="3607423" y="29846938"/>
            <a:chExt cx="3977639" cy="1340792"/>
          </a:xfrm>
        </xdr:grpSpPr>
        <xdr:cxnSp macro="">
          <xdr:nvCxnSpPr>
            <xdr:cNvPr id="26" name="直線矢印コネクタ 25"/>
            <xdr:cNvCxnSpPr/>
          </xdr:nvCxnSpPr>
          <xdr:spPr bwMode="auto">
            <a:xfrm rot="16200000" flipH="1">
              <a:off x="3295927" y="30876234"/>
              <a:ext cx="62299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V="1">
              <a:off x="3617008" y="30564738"/>
              <a:ext cx="395847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矢印コネクタ 27"/>
            <xdr:cNvCxnSpPr/>
          </xdr:nvCxnSpPr>
          <xdr:spPr bwMode="auto">
            <a:xfrm rot="16200000" flipH="1">
              <a:off x="7283300" y="30866500"/>
              <a:ext cx="60352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5576728" y="29846938"/>
              <a:ext cx="5137" cy="708066"/>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9" name="グループ化 49"/>
          <xdr:cNvGrpSpPr>
            <a:grpSpLocks/>
          </xdr:cNvGrpSpPr>
        </xdr:nvGrpSpPr>
        <xdr:grpSpPr bwMode="auto">
          <a:xfrm>
            <a:off x="8557091" y="51777330"/>
            <a:ext cx="2853017" cy="1143547"/>
            <a:chOff x="3607423" y="29708124"/>
            <a:chExt cx="3977639" cy="1479606"/>
          </a:xfrm>
        </xdr:grpSpPr>
        <xdr:cxnSp macro="">
          <xdr:nvCxnSpPr>
            <xdr:cNvPr id="22" name="直線矢印コネクタ 21"/>
            <xdr:cNvCxnSpPr/>
          </xdr:nvCxnSpPr>
          <xdr:spPr bwMode="auto">
            <a:xfrm rot="16200000" flipH="1">
              <a:off x="3295927" y="30876234"/>
              <a:ext cx="62299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flipV="1">
              <a:off x="3617008" y="30564738"/>
              <a:ext cx="395847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 name="直線矢印コネクタ 23"/>
            <xdr:cNvCxnSpPr/>
          </xdr:nvCxnSpPr>
          <xdr:spPr bwMode="auto">
            <a:xfrm rot="16200000" flipH="1">
              <a:off x="7283300" y="30866500"/>
              <a:ext cx="60352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rot="16200000" flipH="1">
              <a:off x="5158425" y="30131564"/>
              <a:ext cx="846880" cy="0"/>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10" name="グループ化 2"/>
          <xdr:cNvGrpSpPr>
            <a:grpSpLocks/>
          </xdr:cNvGrpSpPr>
        </xdr:nvGrpSpPr>
        <xdr:grpSpPr bwMode="auto">
          <a:xfrm>
            <a:off x="7877892" y="53353307"/>
            <a:ext cx="1879570" cy="1772746"/>
            <a:chOff x="5405258" y="37489933"/>
            <a:chExt cx="1887009" cy="2968932"/>
          </a:xfrm>
        </xdr:grpSpPr>
        <xdr:sp macro="" textlink="">
          <xdr:nvSpPr>
            <xdr:cNvPr id="17" name="正方形/長方形 16"/>
            <xdr:cNvSpPr/>
          </xdr:nvSpPr>
          <xdr:spPr>
            <a:xfrm>
              <a:off x="5419870" y="37489933"/>
              <a:ext cx="1872397" cy="13144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Ｃ．（公財）広島原爆障害対策協議会</a:t>
              </a:r>
              <a:endParaRPr kumimoji="1" lang="en-US" altLang="ja-JP" sz="1100">
                <a:solidFill>
                  <a:schemeClr val="tx1"/>
                </a:solidFill>
              </a:endParaRPr>
            </a:p>
            <a:p>
              <a:pPr algn="ctr"/>
              <a:r>
                <a:rPr kumimoji="1" lang="en-US" altLang="ja-JP" sz="1100" baseline="0">
                  <a:solidFill>
                    <a:schemeClr val="tx1"/>
                  </a:solidFill>
                </a:rPr>
                <a:t> 10</a:t>
              </a:r>
              <a:r>
                <a:rPr kumimoji="1" lang="ja-JP" altLang="en-US" sz="1100" baseline="0">
                  <a:solidFill>
                    <a:schemeClr val="tx1"/>
                  </a:solidFill>
                </a:rPr>
                <a:t>百万円</a:t>
              </a:r>
              <a:endParaRPr kumimoji="1" lang="ja-JP" altLang="en-US" sz="1100">
                <a:solidFill>
                  <a:schemeClr val="tx1"/>
                </a:solidFill>
              </a:endParaRPr>
            </a:p>
          </xdr:txBody>
        </xdr:sp>
        <xdr:sp macro="" textlink="">
          <xdr:nvSpPr>
            <xdr:cNvPr id="18" name="テキスト ボックス 17"/>
            <xdr:cNvSpPr txBox="1"/>
          </xdr:nvSpPr>
          <xdr:spPr>
            <a:xfrm>
              <a:off x="5576516" y="38942046"/>
              <a:ext cx="1570413" cy="1516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ja-JP" altLang="en-US" sz="1100"/>
                <a:t>原爆被爆者に対する検診事業の実施</a:t>
              </a:r>
            </a:p>
          </xdr:txBody>
        </xdr:sp>
        <xdr:grpSp>
          <xdr:nvGrpSpPr>
            <xdr:cNvPr id="19" name="グループ化 18"/>
            <xdr:cNvGrpSpPr>
              <a:grpSpLocks/>
            </xdr:cNvGrpSpPr>
          </xdr:nvGrpSpPr>
          <xdr:grpSpPr bwMode="auto">
            <a:xfrm>
              <a:off x="5405258" y="38947626"/>
              <a:ext cx="1866123" cy="933255"/>
              <a:chOff x="3957920" y="11930858"/>
              <a:chExt cx="1895411" cy="989699"/>
            </a:xfrm>
          </xdr:grpSpPr>
          <xdr:sp macro="" textlink="">
            <xdr:nvSpPr>
              <xdr:cNvPr id="20" name="右大かっこ 19"/>
              <xdr:cNvSpPr/>
            </xdr:nvSpPr>
            <xdr:spPr>
              <a:xfrm>
                <a:off x="5744739" y="11930858"/>
                <a:ext cx="108592" cy="91381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左大かっこ 20"/>
              <xdr:cNvSpPr/>
            </xdr:nvSpPr>
            <xdr:spPr>
              <a:xfrm>
                <a:off x="3957920" y="12006207"/>
                <a:ext cx="138206" cy="9143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grpSp>
        <xdr:nvGrpSpPr>
          <xdr:cNvPr id="11" name="グループ化 3"/>
          <xdr:cNvGrpSpPr>
            <a:grpSpLocks/>
          </xdr:cNvGrpSpPr>
        </xdr:nvGrpSpPr>
        <xdr:grpSpPr bwMode="auto">
          <a:xfrm>
            <a:off x="10654064" y="53338745"/>
            <a:ext cx="1999660" cy="1879920"/>
            <a:chOff x="8018182" y="41024643"/>
            <a:chExt cx="2008400" cy="2280353"/>
          </a:xfrm>
        </xdr:grpSpPr>
        <xdr:sp macro="" textlink="">
          <xdr:nvSpPr>
            <xdr:cNvPr id="12" name="正方形/長方形 11"/>
            <xdr:cNvSpPr/>
          </xdr:nvSpPr>
          <xdr:spPr>
            <a:xfrm>
              <a:off x="8026337" y="41024643"/>
              <a:ext cx="1915464" cy="104139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Ｄ．（一財）広島市原爆被爆者協議会</a:t>
              </a:r>
              <a:endParaRPr kumimoji="1" lang="en-US" altLang="ja-JP" sz="1100">
                <a:solidFill>
                  <a:schemeClr val="tx1"/>
                </a:solidFill>
              </a:endParaRPr>
            </a:p>
            <a:p>
              <a:pPr algn="ctr"/>
              <a:r>
                <a:rPr kumimoji="1" lang="en-US" altLang="ja-JP" sz="1100">
                  <a:solidFill>
                    <a:schemeClr val="tx1"/>
                  </a:solidFill>
                </a:rPr>
                <a:t>17</a:t>
              </a:r>
              <a:r>
                <a:rPr kumimoji="1" lang="ja-JP" altLang="en-US" sz="1100">
                  <a:solidFill>
                    <a:schemeClr val="tx1"/>
                  </a:solidFill>
                </a:rPr>
                <a:t>百万円</a:t>
              </a:r>
            </a:p>
          </xdr:txBody>
        </xdr:sp>
        <xdr:sp macro="" textlink="">
          <xdr:nvSpPr>
            <xdr:cNvPr id="13" name="テキスト ボックス 12"/>
            <xdr:cNvSpPr txBox="1"/>
          </xdr:nvSpPr>
          <xdr:spPr>
            <a:xfrm>
              <a:off x="8145589" y="42197385"/>
              <a:ext cx="1854223" cy="11076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ja-JP" altLang="en-US" sz="1100"/>
                <a:t>原爆被爆者に対する健康増進事業の実施</a:t>
              </a:r>
            </a:p>
          </xdr:txBody>
        </xdr:sp>
        <xdr:grpSp>
          <xdr:nvGrpSpPr>
            <xdr:cNvPr id="14" name="グループ化 18"/>
            <xdr:cNvGrpSpPr>
              <a:grpSpLocks/>
            </xdr:cNvGrpSpPr>
          </xdr:nvGrpSpPr>
          <xdr:grpSpPr bwMode="auto">
            <a:xfrm>
              <a:off x="8018182" y="42118257"/>
              <a:ext cx="2008400" cy="752888"/>
              <a:chOff x="3966970" y="15287650"/>
              <a:chExt cx="2059140" cy="821566"/>
            </a:xfrm>
          </xdr:grpSpPr>
          <xdr:sp macro="" textlink="">
            <xdr:nvSpPr>
              <xdr:cNvPr id="15" name="右大かっこ 14"/>
              <xdr:cNvSpPr/>
            </xdr:nvSpPr>
            <xdr:spPr>
              <a:xfrm>
                <a:off x="5888862" y="15312119"/>
                <a:ext cx="137248" cy="72574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左大かっこ 15"/>
              <xdr:cNvSpPr/>
            </xdr:nvSpPr>
            <xdr:spPr>
              <a:xfrm>
                <a:off x="3966970" y="15287650"/>
                <a:ext cx="109657" cy="82156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grpSp>
    <xdr:clientData/>
  </xdr:twoCellAnchor>
  <xdr:twoCellAnchor>
    <xdr:from>
      <xdr:col>11</xdr:col>
      <xdr:colOff>163288</xdr:colOff>
      <xdr:row>281</xdr:row>
      <xdr:rowOff>208642</xdr:rowOff>
    </xdr:from>
    <xdr:to>
      <xdr:col>20</xdr:col>
      <xdr:colOff>72572</xdr:colOff>
      <xdr:row>283</xdr:row>
      <xdr:rowOff>199572</xdr:rowOff>
    </xdr:to>
    <xdr:sp macro="" textlink="">
      <xdr:nvSpPr>
        <xdr:cNvPr id="39" name="テキスト ボックス 38"/>
        <xdr:cNvSpPr txBox="1"/>
      </xdr:nvSpPr>
      <xdr:spPr>
        <a:xfrm>
          <a:off x="2159002" y="37501285"/>
          <a:ext cx="1542141" cy="69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原爆被爆者の後期高齢者医療費に係る負担増分に充当</a:t>
          </a:r>
        </a:p>
      </xdr:txBody>
    </xdr:sp>
    <xdr:clientData/>
  </xdr:twoCellAnchor>
  <xdr:twoCellAnchor>
    <xdr:from>
      <xdr:col>29</xdr:col>
      <xdr:colOff>117929</xdr:colOff>
      <xdr:row>281</xdr:row>
      <xdr:rowOff>136071</xdr:rowOff>
    </xdr:from>
    <xdr:to>
      <xdr:col>38</xdr:col>
      <xdr:colOff>108858</xdr:colOff>
      <xdr:row>283</xdr:row>
      <xdr:rowOff>127000</xdr:rowOff>
    </xdr:to>
    <xdr:sp macro="" textlink="">
      <xdr:nvSpPr>
        <xdr:cNvPr id="40" name="テキスト ボックス 39"/>
        <xdr:cNvSpPr txBox="1"/>
      </xdr:nvSpPr>
      <xdr:spPr bwMode="auto">
        <a:xfrm>
          <a:off x="5379358" y="37428714"/>
          <a:ext cx="1623786" cy="69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ja-JP" altLang="en-US" sz="1100"/>
            <a:t>原爆被爆者特別事業の実施及び実施主体となる団体との調整</a:t>
          </a:r>
        </a:p>
      </xdr:txBody>
    </xdr:sp>
    <xdr:clientData/>
  </xdr:twoCellAnchor>
  <xdr:twoCellAnchor>
    <xdr:from>
      <xdr:col>9</xdr:col>
      <xdr:colOff>154214</xdr:colOff>
      <xdr:row>277</xdr:row>
      <xdr:rowOff>226786</xdr:rowOff>
    </xdr:from>
    <xdr:to>
      <xdr:col>17</xdr:col>
      <xdr:colOff>32316</xdr:colOff>
      <xdr:row>278</xdr:row>
      <xdr:rowOff>238693</xdr:rowOff>
    </xdr:to>
    <xdr:sp macro="" textlink="">
      <xdr:nvSpPr>
        <xdr:cNvPr id="42" name="テキスト ボックス 41"/>
        <xdr:cNvSpPr txBox="1"/>
      </xdr:nvSpPr>
      <xdr:spPr>
        <a:xfrm>
          <a:off x="1787071" y="37093072"/>
          <a:ext cx="1329531" cy="36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34</xdr:col>
      <xdr:colOff>134257</xdr:colOff>
      <xdr:row>277</xdr:row>
      <xdr:rowOff>234043</xdr:rowOff>
    </xdr:from>
    <xdr:to>
      <xdr:col>42</xdr:col>
      <xdr:colOff>12359</xdr:colOff>
      <xdr:row>278</xdr:row>
      <xdr:rowOff>245950</xdr:rowOff>
    </xdr:to>
    <xdr:sp macro="" textlink="">
      <xdr:nvSpPr>
        <xdr:cNvPr id="43" name="テキスト ボックス 42"/>
        <xdr:cNvSpPr txBox="1"/>
      </xdr:nvSpPr>
      <xdr:spPr>
        <a:xfrm>
          <a:off x="6302828" y="37100329"/>
          <a:ext cx="1329531" cy="36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21</xdr:col>
      <xdr:colOff>136071</xdr:colOff>
      <xdr:row>286</xdr:row>
      <xdr:rowOff>217714</xdr:rowOff>
    </xdr:from>
    <xdr:to>
      <xdr:col>32</xdr:col>
      <xdr:colOff>124165</xdr:colOff>
      <xdr:row>286</xdr:row>
      <xdr:rowOff>574902</xdr:rowOff>
    </xdr:to>
    <xdr:sp macro="" textlink="">
      <xdr:nvSpPr>
        <xdr:cNvPr id="44" name="テキスト ボックス 43"/>
        <xdr:cNvSpPr txBox="1"/>
      </xdr:nvSpPr>
      <xdr:spPr>
        <a:xfrm>
          <a:off x="3946071" y="40585571"/>
          <a:ext cx="1983808"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随意契約（その他）</a:t>
          </a:r>
          <a:r>
            <a:rPr kumimoji="1" lang="en-US" altLang="ja-JP" sz="1100"/>
            <a:t>】</a:t>
          </a:r>
          <a:r>
            <a:rPr kumimoji="1" lang="ja-JP" altLang="en-US" sz="1100"/>
            <a:t>広島市分</a:t>
          </a:r>
        </a:p>
      </xdr:txBody>
    </xdr:sp>
    <xdr:clientData/>
  </xdr:twoCellAnchor>
  <xdr:twoCellAnchor>
    <xdr:from>
      <xdr:col>39</xdr:col>
      <xdr:colOff>18144</xdr:colOff>
      <xdr:row>286</xdr:row>
      <xdr:rowOff>208643</xdr:rowOff>
    </xdr:from>
    <xdr:to>
      <xdr:col>49</xdr:col>
      <xdr:colOff>187666</xdr:colOff>
      <xdr:row>286</xdr:row>
      <xdr:rowOff>565831</xdr:rowOff>
    </xdr:to>
    <xdr:sp macro="" textlink="">
      <xdr:nvSpPr>
        <xdr:cNvPr id="45" name="テキスト ボックス 44"/>
        <xdr:cNvSpPr txBox="1"/>
      </xdr:nvSpPr>
      <xdr:spPr>
        <a:xfrm>
          <a:off x="7093858" y="40576500"/>
          <a:ext cx="1983808"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随意契約（その他）</a:t>
          </a:r>
          <a:r>
            <a:rPr kumimoji="1" lang="en-US" altLang="ja-JP" sz="1100"/>
            <a:t>】</a:t>
          </a:r>
          <a:r>
            <a:rPr kumimoji="1" lang="ja-JP" altLang="en-US" sz="1100"/>
            <a:t>広島市分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H660"/>
  <sheetViews>
    <sheetView tabSelected="1" view="pageBreakPreview" zoomScale="70" zoomScaleNormal="75" zoomScaleSheetLayoutView="70" zoomScalePageLayoutView="85" workbookViewId="0">
      <selection activeCell="Z462" sqref="Z462"/>
    </sheetView>
  </sheetViews>
  <sheetFormatPr defaultRowHeight="13"/>
  <cols>
    <col min="1" max="49" width="2.6328125" customWidth="1"/>
    <col min="50" max="50" width="6.6328125" customWidth="1"/>
    <col min="51" max="51" width="8.6328125" hidden="1" customWidth="1"/>
    <col min="52" max="57" width="2.26953125" customWidth="1"/>
    <col min="62" max="62" width="27.90625" customWidth="1"/>
    <col min="63" max="63" width="12.26953125" customWidth="1"/>
  </cols>
  <sheetData>
    <row r="1" spans="1:50" ht="23.25" customHeight="1">
      <c r="AP1" s="11"/>
      <c r="AQ1" s="11"/>
      <c r="AR1" s="11"/>
      <c r="AS1" s="11"/>
      <c r="AT1" s="11"/>
      <c r="AU1" s="11"/>
      <c r="AV1" s="11"/>
      <c r="AW1" s="2"/>
    </row>
    <row r="2" spans="1:50" ht="21.75" customHeight="1" thickBot="1">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282</v>
      </c>
      <c r="AJ2" s="835" t="s">
        <v>632</v>
      </c>
      <c r="AK2" s="835"/>
      <c r="AL2" s="835"/>
      <c r="AM2" s="835"/>
      <c r="AN2" s="75" t="s">
        <v>282</v>
      </c>
      <c r="AO2" s="835">
        <v>21</v>
      </c>
      <c r="AP2" s="835"/>
      <c r="AQ2" s="835"/>
      <c r="AR2" s="76" t="s">
        <v>282</v>
      </c>
      <c r="AS2" s="836">
        <v>257</v>
      </c>
      <c r="AT2" s="836"/>
      <c r="AU2" s="836"/>
      <c r="AV2" s="75" t="str">
        <f>IF(AW2="","","-")</f>
        <v/>
      </c>
      <c r="AW2" s="837"/>
      <c r="AX2" s="837"/>
    </row>
    <row r="3" spans="1:50" ht="21" customHeight="1" thickBot="1">
      <c r="A3" s="838" t="s">
        <v>595</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605</v>
      </c>
      <c r="AK3" s="840"/>
      <c r="AL3" s="840"/>
      <c r="AM3" s="840"/>
      <c r="AN3" s="840"/>
      <c r="AO3" s="840"/>
      <c r="AP3" s="840"/>
      <c r="AQ3" s="840"/>
      <c r="AR3" s="840"/>
      <c r="AS3" s="840"/>
      <c r="AT3" s="840"/>
      <c r="AU3" s="840"/>
      <c r="AV3" s="840"/>
      <c r="AW3" s="840"/>
      <c r="AX3" s="24" t="s">
        <v>60</v>
      </c>
    </row>
    <row r="4" spans="1:50" ht="24.75" customHeight="1">
      <c r="A4" s="810" t="s">
        <v>23</v>
      </c>
      <c r="B4" s="811"/>
      <c r="C4" s="811"/>
      <c r="D4" s="811"/>
      <c r="E4" s="811"/>
      <c r="F4" s="811"/>
      <c r="G4" s="812" t="s">
        <v>606</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607</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c r="A5" s="822" t="s">
        <v>62</v>
      </c>
      <c r="B5" s="823"/>
      <c r="C5" s="823"/>
      <c r="D5" s="823"/>
      <c r="E5" s="823"/>
      <c r="F5" s="824"/>
      <c r="G5" s="825" t="s">
        <v>608</v>
      </c>
      <c r="H5" s="826"/>
      <c r="I5" s="826"/>
      <c r="J5" s="826"/>
      <c r="K5" s="826"/>
      <c r="L5" s="826"/>
      <c r="M5" s="827" t="s">
        <v>61</v>
      </c>
      <c r="N5" s="828"/>
      <c r="O5" s="828"/>
      <c r="P5" s="828"/>
      <c r="Q5" s="828"/>
      <c r="R5" s="829"/>
      <c r="S5" s="830" t="s">
        <v>609</v>
      </c>
      <c r="T5" s="826"/>
      <c r="U5" s="826"/>
      <c r="V5" s="826"/>
      <c r="W5" s="826"/>
      <c r="X5" s="831"/>
      <c r="Y5" s="832" t="s">
        <v>3</v>
      </c>
      <c r="Z5" s="833"/>
      <c r="AA5" s="833"/>
      <c r="AB5" s="833"/>
      <c r="AC5" s="833"/>
      <c r="AD5" s="834"/>
      <c r="AE5" s="855" t="s">
        <v>610</v>
      </c>
      <c r="AF5" s="855"/>
      <c r="AG5" s="855"/>
      <c r="AH5" s="855"/>
      <c r="AI5" s="855"/>
      <c r="AJ5" s="855"/>
      <c r="AK5" s="855"/>
      <c r="AL5" s="855"/>
      <c r="AM5" s="855"/>
      <c r="AN5" s="855"/>
      <c r="AO5" s="855"/>
      <c r="AP5" s="856"/>
      <c r="AQ5" s="857" t="s">
        <v>631</v>
      </c>
      <c r="AR5" s="858"/>
      <c r="AS5" s="858"/>
      <c r="AT5" s="858"/>
      <c r="AU5" s="858"/>
      <c r="AV5" s="858"/>
      <c r="AW5" s="858"/>
      <c r="AX5" s="859"/>
    </row>
    <row r="6" spans="1:50" ht="39" customHeight="1">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c r="A7" s="841" t="s">
        <v>20</v>
      </c>
      <c r="B7" s="842"/>
      <c r="C7" s="842"/>
      <c r="D7" s="842"/>
      <c r="E7" s="842"/>
      <c r="F7" s="843"/>
      <c r="G7" s="865" t="s">
        <v>611</v>
      </c>
      <c r="H7" s="866"/>
      <c r="I7" s="866"/>
      <c r="J7" s="866"/>
      <c r="K7" s="866"/>
      <c r="L7" s="866"/>
      <c r="M7" s="866"/>
      <c r="N7" s="866"/>
      <c r="O7" s="866"/>
      <c r="P7" s="866"/>
      <c r="Q7" s="866"/>
      <c r="R7" s="866"/>
      <c r="S7" s="866"/>
      <c r="T7" s="866"/>
      <c r="U7" s="866"/>
      <c r="V7" s="866"/>
      <c r="W7" s="866"/>
      <c r="X7" s="867"/>
      <c r="Y7" s="868" t="s">
        <v>267</v>
      </c>
      <c r="Z7" s="687"/>
      <c r="AA7" s="687"/>
      <c r="AB7" s="687"/>
      <c r="AC7" s="687"/>
      <c r="AD7" s="869"/>
      <c r="AE7" s="797" t="s">
        <v>612</v>
      </c>
      <c r="AF7" s="798"/>
      <c r="AG7" s="798"/>
      <c r="AH7" s="798"/>
      <c r="AI7" s="798"/>
      <c r="AJ7" s="798"/>
      <c r="AK7" s="798"/>
      <c r="AL7" s="798"/>
      <c r="AM7" s="798"/>
      <c r="AN7" s="798"/>
      <c r="AO7" s="798"/>
      <c r="AP7" s="798"/>
      <c r="AQ7" s="798"/>
      <c r="AR7" s="798"/>
      <c r="AS7" s="798"/>
      <c r="AT7" s="798"/>
      <c r="AU7" s="798"/>
      <c r="AV7" s="798"/>
      <c r="AW7" s="798"/>
      <c r="AX7" s="799"/>
    </row>
    <row r="8" spans="1:50" ht="53.25" customHeight="1">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c r="A9" s="770" t="s">
        <v>21</v>
      </c>
      <c r="B9" s="771"/>
      <c r="C9" s="771"/>
      <c r="D9" s="771"/>
      <c r="E9" s="771"/>
      <c r="F9" s="771"/>
      <c r="G9" s="852" t="s">
        <v>613</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118" customHeight="1">
      <c r="A10" s="758" t="s">
        <v>27</v>
      </c>
      <c r="B10" s="759"/>
      <c r="C10" s="759"/>
      <c r="D10" s="759"/>
      <c r="E10" s="759"/>
      <c r="F10" s="759"/>
      <c r="G10" s="760" t="s">
        <v>695</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c r="A12" s="767" t="s">
        <v>22</v>
      </c>
      <c r="B12" s="768"/>
      <c r="C12" s="768"/>
      <c r="D12" s="768"/>
      <c r="E12" s="768"/>
      <c r="F12" s="769"/>
      <c r="G12" s="773"/>
      <c r="H12" s="774"/>
      <c r="I12" s="774"/>
      <c r="J12" s="774"/>
      <c r="K12" s="774"/>
      <c r="L12" s="774"/>
      <c r="M12" s="774"/>
      <c r="N12" s="774"/>
      <c r="O12" s="774"/>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03"/>
    </row>
    <row r="13" spans="1:50" ht="21" customHeight="1">
      <c r="A13" s="307"/>
      <c r="B13" s="308"/>
      <c r="C13" s="308"/>
      <c r="D13" s="308"/>
      <c r="E13" s="308"/>
      <c r="F13" s="309"/>
      <c r="G13" s="787" t="s">
        <v>6</v>
      </c>
      <c r="H13" s="788"/>
      <c r="I13" s="804" t="s">
        <v>7</v>
      </c>
      <c r="J13" s="805"/>
      <c r="K13" s="805"/>
      <c r="L13" s="805"/>
      <c r="M13" s="805"/>
      <c r="N13" s="805"/>
      <c r="O13" s="806"/>
      <c r="P13" s="698">
        <v>563</v>
      </c>
      <c r="Q13" s="699"/>
      <c r="R13" s="699"/>
      <c r="S13" s="699"/>
      <c r="T13" s="699"/>
      <c r="U13" s="699"/>
      <c r="V13" s="700"/>
      <c r="W13" s="698">
        <v>563</v>
      </c>
      <c r="X13" s="699"/>
      <c r="Y13" s="699"/>
      <c r="Z13" s="699"/>
      <c r="AA13" s="699"/>
      <c r="AB13" s="699"/>
      <c r="AC13" s="700"/>
      <c r="AD13" s="698">
        <v>563</v>
      </c>
      <c r="AE13" s="699"/>
      <c r="AF13" s="699"/>
      <c r="AG13" s="699"/>
      <c r="AH13" s="699"/>
      <c r="AI13" s="699"/>
      <c r="AJ13" s="700"/>
      <c r="AK13" s="698">
        <v>563</v>
      </c>
      <c r="AL13" s="699"/>
      <c r="AM13" s="699"/>
      <c r="AN13" s="699"/>
      <c r="AO13" s="699"/>
      <c r="AP13" s="699"/>
      <c r="AQ13" s="700"/>
      <c r="AR13" s="735">
        <v>563</v>
      </c>
      <c r="AS13" s="736"/>
      <c r="AT13" s="736"/>
      <c r="AU13" s="736"/>
      <c r="AV13" s="736"/>
      <c r="AW13" s="736"/>
      <c r="AX13" s="807"/>
    </row>
    <row r="14" spans="1:50" ht="21" customHeight="1">
      <c r="A14" s="307"/>
      <c r="B14" s="308"/>
      <c r="C14" s="308"/>
      <c r="D14" s="308"/>
      <c r="E14" s="308"/>
      <c r="F14" s="309"/>
      <c r="G14" s="789"/>
      <c r="H14" s="790"/>
      <c r="I14" s="782" t="s">
        <v>8</v>
      </c>
      <c r="J14" s="783"/>
      <c r="K14" s="783"/>
      <c r="L14" s="783"/>
      <c r="M14" s="783"/>
      <c r="N14" s="783"/>
      <c r="O14" s="784"/>
      <c r="P14" s="698" t="s">
        <v>611</v>
      </c>
      <c r="Q14" s="699"/>
      <c r="R14" s="699"/>
      <c r="S14" s="699"/>
      <c r="T14" s="699"/>
      <c r="U14" s="699"/>
      <c r="V14" s="700"/>
      <c r="W14" s="698" t="s">
        <v>611</v>
      </c>
      <c r="X14" s="699"/>
      <c r="Y14" s="699"/>
      <c r="Z14" s="699"/>
      <c r="AA14" s="699"/>
      <c r="AB14" s="699"/>
      <c r="AC14" s="700"/>
      <c r="AD14" s="698" t="s">
        <v>611</v>
      </c>
      <c r="AE14" s="699"/>
      <c r="AF14" s="699"/>
      <c r="AG14" s="699"/>
      <c r="AH14" s="699"/>
      <c r="AI14" s="699"/>
      <c r="AJ14" s="700"/>
      <c r="AK14" s="698" t="s">
        <v>611</v>
      </c>
      <c r="AL14" s="699"/>
      <c r="AM14" s="699"/>
      <c r="AN14" s="699"/>
      <c r="AO14" s="699"/>
      <c r="AP14" s="699"/>
      <c r="AQ14" s="700"/>
      <c r="AR14" s="793"/>
      <c r="AS14" s="793"/>
      <c r="AT14" s="793"/>
      <c r="AU14" s="793"/>
      <c r="AV14" s="793"/>
      <c r="AW14" s="793"/>
      <c r="AX14" s="794"/>
    </row>
    <row r="15" spans="1:50" ht="21" customHeight="1">
      <c r="A15" s="307"/>
      <c r="B15" s="308"/>
      <c r="C15" s="308"/>
      <c r="D15" s="308"/>
      <c r="E15" s="308"/>
      <c r="F15" s="309"/>
      <c r="G15" s="789"/>
      <c r="H15" s="790"/>
      <c r="I15" s="782" t="s">
        <v>47</v>
      </c>
      <c r="J15" s="795"/>
      <c r="K15" s="795"/>
      <c r="L15" s="795"/>
      <c r="M15" s="795"/>
      <c r="N15" s="795"/>
      <c r="O15" s="796"/>
      <c r="P15" s="698" t="s">
        <v>611</v>
      </c>
      <c r="Q15" s="699"/>
      <c r="R15" s="699"/>
      <c r="S15" s="699"/>
      <c r="T15" s="699"/>
      <c r="U15" s="699"/>
      <c r="V15" s="700"/>
      <c r="W15" s="698" t="s">
        <v>611</v>
      </c>
      <c r="X15" s="699"/>
      <c r="Y15" s="699"/>
      <c r="Z15" s="699"/>
      <c r="AA15" s="699"/>
      <c r="AB15" s="699"/>
      <c r="AC15" s="700"/>
      <c r="AD15" s="698" t="s">
        <v>611</v>
      </c>
      <c r="AE15" s="699"/>
      <c r="AF15" s="699"/>
      <c r="AG15" s="699"/>
      <c r="AH15" s="699"/>
      <c r="AI15" s="699"/>
      <c r="AJ15" s="700"/>
      <c r="AK15" s="698" t="s">
        <v>611</v>
      </c>
      <c r="AL15" s="699"/>
      <c r="AM15" s="699"/>
      <c r="AN15" s="699"/>
      <c r="AO15" s="699"/>
      <c r="AP15" s="699"/>
      <c r="AQ15" s="700"/>
      <c r="AR15" s="698" t="s">
        <v>704</v>
      </c>
      <c r="AS15" s="699"/>
      <c r="AT15" s="699"/>
      <c r="AU15" s="699"/>
      <c r="AV15" s="699"/>
      <c r="AW15" s="699"/>
      <c r="AX15" s="808"/>
    </row>
    <row r="16" spans="1:50" ht="21" customHeight="1">
      <c r="A16" s="307"/>
      <c r="B16" s="308"/>
      <c r="C16" s="308"/>
      <c r="D16" s="308"/>
      <c r="E16" s="308"/>
      <c r="F16" s="309"/>
      <c r="G16" s="789"/>
      <c r="H16" s="790"/>
      <c r="I16" s="782" t="s">
        <v>48</v>
      </c>
      <c r="J16" s="795"/>
      <c r="K16" s="795"/>
      <c r="L16" s="795"/>
      <c r="M16" s="795"/>
      <c r="N16" s="795"/>
      <c r="O16" s="796"/>
      <c r="P16" s="698" t="s">
        <v>611</v>
      </c>
      <c r="Q16" s="699"/>
      <c r="R16" s="699"/>
      <c r="S16" s="699"/>
      <c r="T16" s="699"/>
      <c r="U16" s="699"/>
      <c r="V16" s="700"/>
      <c r="W16" s="698" t="s">
        <v>611</v>
      </c>
      <c r="X16" s="699"/>
      <c r="Y16" s="699"/>
      <c r="Z16" s="699"/>
      <c r="AA16" s="699"/>
      <c r="AB16" s="699"/>
      <c r="AC16" s="700"/>
      <c r="AD16" s="698" t="s">
        <v>611</v>
      </c>
      <c r="AE16" s="699"/>
      <c r="AF16" s="699"/>
      <c r="AG16" s="699"/>
      <c r="AH16" s="699"/>
      <c r="AI16" s="699"/>
      <c r="AJ16" s="700"/>
      <c r="AK16" s="698" t="s">
        <v>611</v>
      </c>
      <c r="AL16" s="699"/>
      <c r="AM16" s="699"/>
      <c r="AN16" s="699"/>
      <c r="AO16" s="699"/>
      <c r="AP16" s="699"/>
      <c r="AQ16" s="700"/>
      <c r="AR16" s="800"/>
      <c r="AS16" s="801"/>
      <c r="AT16" s="801"/>
      <c r="AU16" s="801"/>
      <c r="AV16" s="801"/>
      <c r="AW16" s="801"/>
      <c r="AX16" s="802"/>
    </row>
    <row r="17" spans="1:50" ht="24.75" customHeight="1">
      <c r="A17" s="307"/>
      <c r="B17" s="308"/>
      <c r="C17" s="308"/>
      <c r="D17" s="308"/>
      <c r="E17" s="308"/>
      <c r="F17" s="309"/>
      <c r="G17" s="789"/>
      <c r="H17" s="790"/>
      <c r="I17" s="782" t="s">
        <v>46</v>
      </c>
      <c r="J17" s="783"/>
      <c r="K17" s="783"/>
      <c r="L17" s="783"/>
      <c r="M17" s="783"/>
      <c r="N17" s="783"/>
      <c r="O17" s="784"/>
      <c r="P17" s="698" t="s">
        <v>611</v>
      </c>
      <c r="Q17" s="699"/>
      <c r="R17" s="699"/>
      <c r="S17" s="699"/>
      <c r="T17" s="699"/>
      <c r="U17" s="699"/>
      <c r="V17" s="700"/>
      <c r="W17" s="698" t="s">
        <v>611</v>
      </c>
      <c r="X17" s="699"/>
      <c r="Y17" s="699"/>
      <c r="Z17" s="699"/>
      <c r="AA17" s="699"/>
      <c r="AB17" s="699"/>
      <c r="AC17" s="700"/>
      <c r="AD17" s="698" t="s">
        <v>611</v>
      </c>
      <c r="AE17" s="699"/>
      <c r="AF17" s="699"/>
      <c r="AG17" s="699"/>
      <c r="AH17" s="699"/>
      <c r="AI17" s="699"/>
      <c r="AJ17" s="700"/>
      <c r="AK17" s="698" t="s">
        <v>611</v>
      </c>
      <c r="AL17" s="699"/>
      <c r="AM17" s="699"/>
      <c r="AN17" s="699"/>
      <c r="AO17" s="699"/>
      <c r="AP17" s="699"/>
      <c r="AQ17" s="700"/>
      <c r="AR17" s="785"/>
      <c r="AS17" s="785"/>
      <c r="AT17" s="785"/>
      <c r="AU17" s="785"/>
      <c r="AV17" s="785"/>
      <c r="AW17" s="785"/>
      <c r="AX17" s="786"/>
    </row>
    <row r="18" spans="1:50" ht="24.75" customHeight="1">
      <c r="A18" s="307"/>
      <c r="B18" s="308"/>
      <c r="C18" s="308"/>
      <c r="D18" s="308"/>
      <c r="E18" s="308"/>
      <c r="F18" s="309"/>
      <c r="G18" s="791"/>
      <c r="H18" s="792"/>
      <c r="I18" s="775" t="s">
        <v>18</v>
      </c>
      <c r="J18" s="776"/>
      <c r="K18" s="776"/>
      <c r="L18" s="776"/>
      <c r="M18" s="776"/>
      <c r="N18" s="776"/>
      <c r="O18" s="777"/>
      <c r="P18" s="778">
        <f>SUM(P13:V17)</f>
        <v>563</v>
      </c>
      <c r="Q18" s="779"/>
      <c r="R18" s="779"/>
      <c r="S18" s="779"/>
      <c r="T18" s="779"/>
      <c r="U18" s="779"/>
      <c r="V18" s="780"/>
      <c r="W18" s="778">
        <f>SUM(W13:AC17)</f>
        <v>563</v>
      </c>
      <c r="X18" s="779"/>
      <c r="Y18" s="779"/>
      <c r="Z18" s="779"/>
      <c r="AA18" s="779"/>
      <c r="AB18" s="779"/>
      <c r="AC18" s="780"/>
      <c r="AD18" s="778">
        <f>SUM(AD13:AJ17)</f>
        <v>563</v>
      </c>
      <c r="AE18" s="779"/>
      <c r="AF18" s="779"/>
      <c r="AG18" s="779"/>
      <c r="AH18" s="779"/>
      <c r="AI18" s="779"/>
      <c r="AJ18" s="780"/>
      <c r="AK18" s="778">
        <f>SUM(AK13:AQ17)</f>
        <v>563</v>
      </c>
      <c r="AL18" s="779"/>
      <c r="AM18" s="779"/>
      <c r="AN18" s="779"/>
      <c r="AO18" s="779"/>
      <c r="AP18" s="779"/>
      <c r="AQ18" s="780"/>
      <c r="AR18" s="778">
        <f>SUM(AR13:AX17)</f>
        <v>563</v>
      </c>
      <c r="AS18" s="779"/>
      <c r="AT18" s="779"/>
      <c r="AU18" s="779"/>
      <c r="AV18" s="779"/>
      <c r="AW18" s="779"/>
      <c r="AX18" s="781"/>
    </row>
    <row r="19" spans="1:50" ht="24.75" customHeight="1">
      <c r="A19" s="307"/>
      <c r="B19" s="308"/>
      <c r="C19" s="308"/>
      <c r="D19" s="308"/>
      <c r="E19" s="308"/>
      <c r="F19" s="309"/>
      <c r="G19" s="750" t="s">
        <v>9</v>
      </c>
      <c r="H19" s="751"/>
      <c r="I19" s="751"/>
      <c r="J19" s="751"/>
      <c r="K19" s="751"/>
      <c r="L19" s="751"/>
      <c r="M19" s="751"/>
      <c r="N19" s="751"/>
      <c r="O19" s="751"/>
      <c r="P19" s="698">
        <v>563</v>
      </c>
      <c r="Q19" s="699"/>
      <c r="R19" s="699"/>
      <c r="S19" s="699"/>
      <c r="T19" s="699"/>
      <c r="U19" s="699"/>
      <c r="V19" s="700"/>
      <c r="W19" s="698">
        <v>563</v>
      </c>
      <c r="X19" s="699"/>
      <c r="Y19" s="699"/>
      <c r="Z19" s="699"/>
      <c r="AA19" s="699"/>
      <c r="AB19" s="699"/>
      <c r="AC19" s="700"/>
      <c r="AD19" s="698">
        <v>563</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c r="A20" s="307"/>
      <c r="B20" s="308"/>
      <c r="C20" s="308"/>
      <c r="D20" s="308"/>
      <c r="E20" s="308"/>
      <c r="F20" s="309"/>
      <c r="G20" s="750" t="s">
        <v>10</v>
      </c>
      <c r="H20" s="751"/>
      <c r="I20" s="751"/>
      <c r="J20" s="751"/>
      <c r="K20" s="751"/>
      <c r="L20" s="751"/>
      <c r="M20" s="751"/>
      <c r="N20" s="751"/>
      <c r="O20" s="751"/>
      <c r="P20" s="746">
        <f>IF(P18=0, "-", SUM(P19)/P18)</f>
        <v>1</v>
      </c>
      <c r="Q20" s="746"/>
      <c r="R20" s="746"/>
      <c r="S20" s="746"/>
      <c r="T20" s="746"/>
      <c r="U20" s="746"/>
      <c r="V20" s="746"/>
      <c r="W20" s="746">
        <f>IF(W18=0, "-", SUM(W19)/W18)</f>
        <v>1</v>
      </c>
      <c r="X20" s="746"/>
      <c r="Y20" s="746"/>
      <c r="Z20" s="746"/>
      <c r="AA20" s="746"/>
      <c r="AB20" s="746"/>
      <c r="AC20" s="746"/>
      <c r="AD20" s="746">
        <f>IF(AD18=0, "-", SUM(AD19)/AD18)</f>
        <v>1</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c r="A21" s="770"/>
      <c r="B21" s="771"/>
      <c r="C21" s="771"/>
      <c r="D21" s="771"/>
      <c r="E21" s="771"/>
      <c r="F21" s="772"/>
      <c r="G21" s="744" t="s">
        <v>237</v>
      </c>
      <c r="H21" s="745"/>
      <c r="I21" s="745"/>
      <c r="J21" s="745"/>
      <c r="K21" s="745"/>
      <c r="L21" s="745"/>
      <c r="M21" s="745"/>
      <c r="N21" s="745"/>
      <c r="O21" s="745"/>
      <c r="P21" s="746">
        <f>IF(P19=0, "-", SUM(P19)/SUM(P13,P14))</f>
        <v>1</v>
      </c>
      <c r="Q21" s="746"/>
      <c r="R21" s="746"/>
      <c r="S21" s="746"/>
      <c r="T21" s="746"/>
      <c r="U21" s="746"/>
      <c r="V21" s="746"/>
      <c r="W21" s="746">
        <f>IF(W19=0, "-", SUM(W19)/SUM(W13,W14))</f>
        <v>1</v>
      </c>
      <c r="X21" s="746"/>
      <c r="Y21" s="746"/>
      <c r="Z21" s="746"/>
      <c r="AA21" s="746"/>
      <c r="AB21" s="746"/>
      <c r="AC21" s="746"/>
      <c r="AD21" s="746">
        <f>IF(AD19=0, "-", SUM(AD19)/SUM(AD13,AD14))</f>
        <v>1</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c r="A22" s="704" t="s">
        <v>590</v>
      </c>
      <c r="B22" s="705"/>
      <c r="C22" s="705"/>
      <c r="D22" s="705"/>
      <c r="E22" s="705"/>
      <c r="F22" s="706"/>
      <c r="G22" s="710" t="s">
        <v>227</v>
      </c>
      <c r="H22" s="550"/>
      <c r="I22" s="550"/>
      <c r="J22" s="550"/>
      <c r="K22" s="550"/>
      <c r="L22" s="550"/>
      <c r="M22" s="550"/>
      <c r="N22" s="550"/>
      <c r="O22" s="551"/>
      <c r="P22" s="711" t="s">
        <v>588</v>
      </c>
      <c r="Q22" s="550"/>
      <c r="R22" s="550"/>
      <c r="S22" s="550"/>
      <c r="T22" s="550"/>
      <c r="U22" s="550"/>
      <c r="V22" s="551"/>
      <c r="W22" s="711" t="s">
        <v>589</v>
      </c>
      <c r="X22" s="550"/>
      <c r="Y22" s="550"/>
      <c r="Z22" s="550"/>
      <c r="AA22" s="550"/>
      <c r="AB22" s="550"/>
      <c r="AC22" s="551"/>
      <c r="AD22" s="711" t="s">
        <v>226</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c r="A23" s="707"/>
      <c r="B23" s="708"/>
      <c r="C23" s="708"/>
      <c r="D23" s="708"/>
      <c r="E23" s="708"/>
      <c r="F23" s="709"/>
      <c r="G23" s="732" t="s">
        <v>614</v>
      </c>
      <c r="H23" s="733"/>
      <c r="I23" s="733"/>
      <c r="J23" s="733"/>
      <c r="K23" s="733"/>
      <c r="L23" s="733"/>
      <c r="M23" s="733"/>
      <c r="N23" s="733"/>
      <c r="O23" s="734"/>
      <c r="P23" s="735">
        <v>563</v>
      </c>
      <c r="Q23" s="736"/>
      <c r="R23" s="736"/>
      <c r="S23" s="736"/>
      <c r="T23" s="736"/>
      <c r="U23" s="736"/>
      <c r="V23" s="737"/>
      <c r="W23" s="735">
        <v>563</v>
      </c>
      <c r="X23" s="736"/>
      <c r="Y23" s="736"/>
      <c r="Z23" s="736"/>
      <c r="AA23" s="736"/>
      <c r="AB23" s="736"/>
      <c r="AC23" s="737"/>
      <c r="AD23" s="738" t="s">
        <v>704</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c r="A29" s="707"/>
      <c r="B29" s="708"/>
      <c r="C29" s="708"/>
      <c r="D29" s="708"/>
      <c r="E29" s="708"/>
      <c r="F29" s="709"/>
      <c r="G29" s="298" t="s">
        <v>18</v>
      </c>
      <c r="H29" s="718"/>
      <c r="I29" s="718"/>
      <c r="J29" s="718"/>
      <c r="K29" s="718"/>
      <c r="L29" s="718"/>
      <c r="M29" s="718"/>
      <c r="N29" s="718"/>
      <c r="O29" s="719"/>
      <c r="P29" s="720">
        <f>AK13</f>
        <v>563</v>
      </c>
      <c r="Q29" s="721"/>
      <c r="R29" s="721"/>
      <c r="S29" s="721"/>
      <c r="T29" s="721"/>
      <c r="U29" s="721"/>
      <c r="V29" s="722"/>
      <c r="W29" s="723">
        <f>AR13</f>
        <v>563</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c r="A30" s="726" t="s">
        <v>577</v>
      </c>
      <c r="B30" s="727"/>
      <c r="C30" s="727"/>
      <c r="D30" s="727"/>
      <c r="E30" s="727"/>
      <c r="F30" s="728"/>
      <c r="G30" s="729" t="s">
        <v>634</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c r="A31" s="648" t="s">
        <v>578</v>
      </c>
      <c r="B31" s="153"/>
      <c r="C31" s="153"/>
      <c r="D31" s="153"/>
      <c r="E31" s="153"/>
      <c r="F31" s="154"/>
      <c r="G31" s="689" t="s">
        <v>570</v>
      </c>
      <c r="H31" s="690"/>
      <c r="I31" s="690"/>
      <c r="J31" s="690"/>
      <c r="K31" s="690"/>
      <c r="L31" s="690"/>
      <c r="M31" s="690"/>
      <c r="N31" s="690"/>
      <c r="O31" s="690"/>
      <c r="P31" s="691" t="s">
        <v>569</v>
      </c>
      <c r="Q31" s="690"/>
      <c r="R31" s="690"/>
      <c r="S31" s="690"/>
      <c r="T31" s="690"/>
      <c r="U31" s="690"/>
      <c r="V31" s="690"/>
      <c r="W31" s="690"/>
      <c r="X31" s="692"/>
      <c r="Y31" s="693"/>
      <c r="Z31" s="694"/>
      <c r="AA31" s="695"/>
      <c r="AB31" s="626" t="s">
        <v>11</v>
      </c>
      <c r="AC31" s="626"/>
      <c r="AD31" s="626"/>
      <c r="AE31" s="116" t="s">
        <v>414</v>
      </c>
      <c r="AF31" s="696"/>
      <c r="AG31" s="696"/>
      <c r="AH31" s="697"/>
      <c r="AI31" s="116" t="s">
        <v>566</v>
      </c>
      <c r="AJ31" s="696"/>
      <c r="AK31" s="696"/>
      <c r="AL31" s="697"/>
      <c r="AM31" s="116" t="s">
        <v>382</v>
      </c>
      <c r="AN31" s="696"/>
      <c r="AO31" s="696"/>
      <c r="AP31" s="697"/>
      <c r="AQ31" s="623" t="s">
        <v>413</v>
      </c>
      <c r="AR31" s="624"/>
      <c r="AS31" s="624"/>
      <c r="AT31" s="625"/>
      <c r="AU31" s="623" t="s">
        <v>591</v>
      </c>
      <c r="AV31" s="624"/>
      <c r="AW31" s="624"/>
      <c r="AX31" s="633"/>
    </row>
    <row r="32" spans="1:50" ht="35.5" customHeight="1">
      <c r="A32" s="648"/>
      <c r="B32" s="153"/>
      <c r="C32" s="153"/>
      <c r="D32" s="153"/>
      <c r="E32" s="153"/>
      <c r="F32" s="154"/>
      <c r="G32" s="730" t="s">
        <v>697</v>
      </c>
      <c r="H32" s="635"/>
      <c r="I32" s="635"/>
      <c r="J32" s="635"/>
      <c r="K32" s="635"/>
      <c r="L32" s="635"/>
      <c r="M32" s="635"/>
      <c r="N32" s="635"/>
      <c r="O32" s="635"/>
      <c r="P32" s="385" t="s">
        <v>698</v>
      </c>
      <c r="Q32" s="639"/>
      <c r="R32" s="639"/>
      <c r="S32" s="639"/>
      <c r="T32" s="639"/>
      <c r="U32" s="639"/>
      <c r="V32" s="639"/>
      <c r="W32" s="639"/>
      <c r="X32" s="640"/>
      <c r="Y32" s="644" t="s">
        <v>51</v>
      </c>
      <c r="Z32" s="645"/>
      <c r="AA32" s="646"/>
      <c r="AB32" s="647" t="s">
        <v>616</v>
      </c>
      <c r="AC32" s="647"/>
      <c r="AD32" s="647"/>
      <c r="AE32" s="616">
        <v>7</v>
      </c>
      <c r="AF32" s="616"/>
      <c r="AG32" s="616"/>
      <c r="AH32" s="616"/>
      <c r="AI32" s="616">
        <v>7</v>
      </c>
      <c r="AJ32" s="616"/>
      <c r="AK32" s="616"/>
      <c r="AL32" s="616"/>
      <c r="AM32" s="616">
        <v>7</v>
      </c>
      <c r="AN32" s="616"/>
      <c r="AO32" s="616"/>
      <c r="AP32" s="616"/>
      <c r="AQ32" s="662" t="s">
        <v>633</v>
      </c>
      <c r="AR32" s="616"/>
      <c r="AS32" s="616"/>
      <c r="AT32" s="616"/>
      <c r="AU32" s="93" t="s">
        <v>633</v>
      </c>
      <c r="AV32" s="618"/>
      <c r="AW32" s="618"/>
      <c r="AX32" s="619"/>
    </row>
    <row r="33" spans="1:51" ht="35.5" customHeight="1">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616</v>
      </c>
      <c r="AC33" s="647"/>
      <c r="AD33" s="647"/>
      <c r="AE33" s="616">
        <v>7</v>
      </c>
      <c r="AF33" s="616"/>
      <c r="AG33" s="616"/>
      <c r="AH33" s="616"/>
      <c r="AI33" s="616">
        <v>7</v>
      </c>
      <c r="AJ33" s="616"/>
      <c r="AK33" s="616"/>
      <c r="AL33" s="616"/>
      <c r="AM33" s="616">
        <v>7</v>
      </c>
      <c r="AN33" s="616"/>
      <c r="AO33" s="616"/>
      <c r="AP33" s="616"/>
      <c r="AQ33" s="616">
        <v>7</v>
      </c>
      <c r="AR33" s="616"/>
      <c r="AS33" s="616"/>
      <c r="AT33" s="616"/>
      <c r="AU33" s="617">
        <v>7</v>
      </c>
      <c r="AV33" s="618"/>
      <c r="AW33" s="618"/>
      <c r="AX33" s="619"/>
    </row>
    <row r="34" spans="1:51" ht="23.25" customHeight="1">
      <c r="A34" s="680" t="s">
        <v>579</v>
      </c>
      <c r="B34" s="681"/>
      <c r="C34" s="681"/>
      <c r="D34" s="681"/>
      <c r="E34" s="681"/>
      <c r="F34" s="682"/>
      <c r="G34" s="176" t="s">
        <v>580</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414</v>
      </c>
      <c r="AF34" s="176"/>
      <c r="AG34" s="176"/>
      <c r="AH34" s="177"/>
      <c r="AI34" s="175" t="s">
        <v>566</v>
      </c>
      <c r="AJ34" s="176"/>
      <c r="AK34" s="176"/>
      <c r="AL34" s="177"/>
      <c r="AM34" s="175" t="s">
        <v>382</v>
      </c>
      <c r="AN34" s="176"/>
      <c r="AO34" s="176"/>
      <c r="AP34" s="177"/>
      <c r="AQ34" s="627" t="s">
        <v>592</v>
      </c>
      <c r="AR34" s="628"/>
      <c r="AS34" s="628"/>
      <c r="AT34" s="628"/>
      <c r="AU34" s="628"/>
      <c r="AV34" s="628"/>
      <c r="AW34" s="628"/>
      <c r="AX34" s="629"/>
    </row>
    <row r="35" spans="1:51" ht="23.25" customHeight="1">
      <c r="A35" s="683"/>
      <c r="B35" s="684"/>
      <c r="C35" s="684"/>
      <c r="D35" s="684"/>
      <c r="E35" s="684"/>
      <c r="F35" s="685"/>
      <c r="G35" s="652" t="s">
        <v>618</v>
      </c>
      <c r="H35" s="653"/>
      <c r="I35" s="653"/>
      <c r="J35" s="653"/>
      <c r="K35" s="653"/>
      <c r="L35" s="653"/>
      <c r="M35" s="653"/>
      <c r="N35" s="653"/>
      <c r="O35" s="653"/>
      <c r="P35" s="653"/>
      <c r="Q35" s="653"/>
      <c r="R35" s="653"/>
      <c r="S35" s="653"/>
      <c r="T35" s="653"/>
      <c r="U35" s="653"/>
      <c r="V35" s="653"/>
      <c r="W35" s="653"/>
      <c r="X35" s="653"/>
      <c r="Y35" s="656" t="s">
        <v>579</v>
      </c>
      <c r="Z35" s="657"/>
      <c r="AA35" s="658"/>
      <c r="AB35" s="659" t="s">
        <v>619</v>
      </c>
      <c r="AC35" s="660"/>
      <c r="AD35" s="661"/>
      <c r="AE35" s="662">
        <v>80</v>
      </c>
      <c r="AF35" s="662"/>
      <c r="AG35" s="662"/>
      <c r="AH35" s="662"/>
      <c r="AI35" s="662">
        <v>80</v>
      </c>
      <c r="AJ35" s="662"/>
      <c r="AK35" s="662"/>
      <c r="AL35" s="662"/>
      <c r="AM35" s="662">
        <v>80</v>
      </c>
      <c r="AN35" s="662"/>
      <c r="AO35" s="662"/>
      <c r="AP35" s="662"/>
      <c r="AQ35" s="93">
        <v>80</v>
      </c>
      <c r="AR35" s="87"/>
      <c r="AS35" s="87"/>
      <c r="AT35" s="87"/>
      <c r="AU35" s="87"/>
      <c r="AV35" s="87"/>
      <c r="AW35" s="87"/>
      <c r="AX35" s="88"/>
    </row>
    <row r="36" spans="1:51" ht="46.5" customHeight="1">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582</v>
      </c>
      <c r="Z36" s="649"/>
      <c r="AA36" s="650"/>
      <c r="AB36" s="612" t="s">
        <v>620</v>
      </c>
      <c r="AC36" s="613"/>
      <c r="AD36" s="614"/>
      <c r="AE36" s="615" t="s">
        <v>621</v>
      </c>
      <c r="AF36" s="615"/>
      <c r="AG36" s="615"/>
      <c r="AH36" s="615"/>
      <c r="AI36" s="615" t="s">
        <v>621</v>
      </c>
      <c r="AJ36" s="615"/>
      <c r="AK36" s="615"/>
      <c r="AL36" s="615"/>
      <c r="AM36" s="615" t="s">
        <v>621</v>
      </c>
      <c r="AN36" s="615"/>
      <c r="AO36" s="615"/>
      <c r="AP36" s="615"/>
      <c r="AQ36" s="615" t="s">
        <v>635</v>
      </c>
      <c r="AR36" s="615"/>
      <c r="AS36" s="615"/>
      <c r="AT36" s="615"/>
      <c r="AU36" s="615"/>
      <c r="AV36" s="615"/>
      <c r="AW36" s="615"/>
      <c r="AX36" s="651"/>
    </row>
    <row r="37" spans="1:51" ht="18.75" customHeight="1">
      <c r="A37" s="668" t="s">
        <v>234</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414</v>
      </c>
      <c r="AF37" s="610"/>
      <c r="AG37" s="610"/>
      <c r="AH37" s="611"/>
      <c r="AI37" s="678" t="s">
        <v>566</v>
      </c>
      <c r="AJ37" s="678"/>
      <c r="AK37" s="678"/>
      <c r="AL37" s="609"/>
      <c r="AM37" s="678" t="s">
        <v>382</v>
      </c>
      <c r="AN37" s="678"/>
      <c r="AO37" s="678"/>
      <c r="AP37" s="609"/>
      <c r="AQ37" s="216" t="s">
        <v>174</v>
      </c>
      <c r="AR37" s="217"/>
      <c r="AS37" s="217"/>
      <c r="AT37" s="218"/>
      <c r="AU37" s="197" t="s">
        <v>128</v>
      </c>
      <c r="AV37" s="197"/>
      <c r="AW37" s="197"/>
      <c r="AX37" s="200"/>
    </row>
    <row r="38" spans="1:51" ht="18.75" customHeight="1">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611</v>
      </c>
      <c r="AR38" s="508"/>
      <c r="AS38" s="127" t="s">
        <v>175</v>
      </c>
      <c r="AT38" s="128"/>
      <c r="AU38" s="126">
        <v>4</v>
      </c>
      <c r="AV38" s="126"/>
      <c r="AW38" s="108" t="s">
        <v>166</v>
      </c>
      <c r="AX38" s="129"/>
    </row>
    <row r="39" spans="1:51" ht="23.25" customHeight="1">
      <c r="A39" s="674"/>
      <c r="B39" s="672"/>
      <c r="C39" s="672"/>
      <c r="D39" s="672"/>
      <c r="E39" s="672"/>
      <c r="F39" s="673"/>
      <c r="G39" s="178" t="s">
        <v>696</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616</v>
      </c>
      <c r="AC39" s="148"/>
      <c r="AD39" s="148"/>
      <c r="AE39" s="93">
        <v>7</v>
      </c>
      <c r="AF39" s="87"/>
      <c r="AG39" s="87"/>
      <c r="AH39" s="87"/>
      <c r="AI39" s="93">
        <v>7</v>
      </c>
      <c r="AJ39" s="87"/>
      <c r="AK39" s="87"/>
      <c r="AL39" s="87"/>
      <c r="AM39" s="93">
        <v>7</v>
      </c>
      <c r="AN39" s="87"/>
      <c r="AO39" s="87"/>
      <c r="AP39" s="87"/>
      <c r="AQ39" s="94" t="s">
        <v>611</v>
      </c>
      <c r="AR39" s="95"/>
      <c r="AS39" s="95"/>
      <c r="AT39" s="96"/>
      <c r="AU39" s="87" t="s">
        <v>611</v>
      </c>
      <c r="AV39" s="87"/>
      <c r="AW39" s="87"/>
      <c r="AX39" s="88"/>
    </row>
    <row r="40" spans="1:51" ht="23.25" customHeight="1">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v>7</v>
      </c>
      <c r="AF40" s="87"/>
      <c r="AG40" s="87"/>
      <c r="AH40" s="87"/>
      <c r="AI40" s="93">
        <v>7</v>
      </c>
      <c r="AJ40" s="87"/>
      <c r="AK40" s="87"/>
      <c r="AL40" s="87"/>
      <c r="AM40" s="93">
        <v>7</v>
      </c>
      <c r="AN40" s="87"/>
      <c r="AO40" s="87"/>
      <c r="AP40" s="87"/>
      <c r="AQ40" s="94" t="s">
        <v>611</v>
      </c>
      <c r="AR40" s="95"/>
      <c r="AS40" s="95"/>
      <c r="AT40" s="96"/>
      <c r="AU40" s="87">
        <v>7</v>
      </c>
      <c r="AV40" s="87"/>
      <c r="AW40" s="87"/>
      <c r="AX40" s="88"/>
    </row>
    <row r="41" spans="1:51" ht="23.25" customHeight="1">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100</v>
      </c>
      <c r="AF41" s="87"/>
      <c r="AG41" s="87"/>
      <c r="AH41" s="87"/>
      <c r="AI41" s="93">
        <v>100</v>
      </c>
      <c r="AJ41" s="87"/>
      <c r="AK41" s="87"/>
      <c r="AL41" s="87"/>
      <c r="AM41" s="93">
        <v>100</v>
      </c>
      <c r="AN41" s="87"/>
      <c r="AO41" s="87"/>
      <c r="AP41" s="87"/>
      <c r="AQ41" s="94" t="s">
        <v>611</v>
      </c>
      <c r="AR41" s="95"/>
      <c r="AS41" s="95"/>
      <c r="AT41" s="96"/>
      <c r="AU41" s="87" t="s">
        <v>611</v>
      </c>
      <c r="AV41" s="87"/>
      <c r="AW41" s="87"/>
      <c r="AX41" s="88"/>
    </row>
    <row r="42" spans="1:51" ht="23.25" customHeight="1">
      <c r="A42" s="187" t="s">
        <v>258</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c r="A64" s="726" t="s">
        <v>577</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c r="A65" s="648" t="s">
        <v>578</v>
      </c>
      <c r="B65" s="153"/>
      <c r="C65" s="153"/>
      <c r="D65" s="153"/>
      <c r="E65" s="153"/>
      <c r="F65" s="154"/>
      <c r="G65" s="689" t="s">
        <v>570</v>
      </c>
      <c r="H65" s="690"/>
      <c r="I65" s="690"/>
      <c r="J65" s="690"/>
      <c r="K65" s="690"/>
      <c r="L65" s="690"/>
      <c r="M65" s="690"/>
      <c r="N65" s="690"/>
      <c r="O65" s="690"/>
      <c r="P65" s="691" t="s">
        <v>569</v>
      </c>
      <c r="Q65" s="690"/>
      <c r="R65" s="690"/>
      <c r="S65" s="690"/>
      <c r="T65" s="690"/>
      <c r="U65" s="690"/>
      <c r="V65" s="690"/>
      <c r="W65" s="690"/>
      <c r="X65" s="692"/>
      <c r="Y65" s="693"/>
      <c r="Z65" s="694"/>
      <c r="AA65" s="695"/>
      <c r="AB65" s="626" t="s">
        <v>11</v>
      </c>
      <c r="AC65" s="626"/>
      <c r="AD65" s="626"/>
      <c r="AE65" s="116" t="s">
        <v>414</v>
      </c>
      <c r="AF65" s="696"/>
      <c r="AG65" s="696"/>
      <c r="AH65" s="697"/>
      <c r="AI65" s="116" t="s">
        <v>566</v>
      </c>
      <c r="AJ65" s="696"/>
      <c r="AK65" s="696"/>
      <c r="AL65" s="697"/>
      <c r="AM65" s="116" t="s">
        <v>382</v>
      </c>
      <c r="AN65" s="696"/>
      <c r="AO65" s="696"/>
      <c r="AP65" s="697"/>
      <c r="AQ65" s="623" t="s">
        <v>413</v>
      </c>
      <c r="AR65" s="624"/>
      <c r="AS65" s="624"/>
      <c r="AT65" s="625"/>
      <c r="AU65" s="623" t="s">
        <v>591</v>
      </c>
      <c r="AV65" s="624"/>
      <c r="AW65" s="624"/>
      <c r="AX65" s="633"/>
      <c r="AY65">
        <f>COUNTA($G$66)</f>
        <v>0</v>
      </c>
    </row>
    <row r="66" spans="1:51" ht="23.25" hidden="1" customHeight="1">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c r="A68" s="680" t="s">
        <v>579</v>
      </c>
      <c r="B68" s="681"/>
      <c r="C68" s="681"/>
      <c r="D68" s="681"/>
      <c r="E68" s="681"/>
      <c r="F68" s="682"/>
      <c r="G68" s="176" t="s">
        <v>580</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414</v>
      </c>
      <c r="AF68" s="119"/>
      <c r="AG68" s="119"/>
      <c r="AH68" s="119"/>
      <c r="AI68" s="119" t="s">
        <v>566</v>
      </c>
      <c r="AJ68" s="119"/>
      <c r="AK68" s="119"/>
      <c r="AL68" s="119"/>
      <c r="AM68" s="119" t="s">
        <v>382</v>
      </c>
      <c r="AN68" s="119"/>
      <c r="AO68" s="119"/>
      <c r="AP68" s="119"/>
      <c r="AQ68" s="627" t="s">
        <v>592</v>
      </c>
      <c r="AR68" s="628"/>
      <c r="AS68" s="628"/>
      <c r="AT68" s="628"/>
      <c r="AU68" s="628"/>
      <c r="AV68" s="628"/>
      <c r="AW68" s="628"/>
      <c r="AX68" s="629"/>
      <c r="AY68">
        <f>IF(SUBSTITUTE(SUBSTITUTE($G$69,"／",""),"　","")="",0,1)</f>
        <v>0</v>
      </c>
    </row>
    <row r="69" spans="1:51" ht="23.25" hidden="1" customHeight="1">
      <c r="A69" s="683"/>
      <c r="B69" s="684"/>
      <c r="C69" s="684"/>
      <c r="D69" s="684"/>
      <c r="E69" s="684"/>
      <c r="F69" s="685"/>
      <c r="G69" s="652" t="s">
        <v>622</v>
      </c>
      <c r="H69" s="653"/>
      <c r="I69" s="653"/>
      <c r="J69" s="653"/>
      <c r="K69" s="653"/>
      <c r="L69" s="653"/>
      <c r="M69" s="653"/>
      <c r="N69" s="653"/>
      <c r="O69" s="653"/>
      <c r="P69" s="653"/>
      <c r="Q69" s="653"/>
      <c r="R69" s="653"/>
      <c r="S69" s="653"/>
      <c r="T69" s="653"/>
      <c r="U69" s="653"/>
      <c r="V69" s="653"/>
      <c r="W69" s="653"/>
      <c r="X69" s="653"/>
      <c r="Y69" s="656" t="s">
        <v>579</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582</v>
      </c>
      <c r="Z70" s="649"/>
      <c r="AA70" s="650"/>
      <c r="AB70" s="612" t="s">
        <v>583</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c r="A71" s="417" t="s">
        <v>234</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0</v>
      </c>
    </row>
    <row r="72" spans="1:51" ht="18.75" hidden="1" customHeight="1">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c r="A76" s="187" t="s">
        <v>258</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c r="A98" s="712" t="s">
        <v>577</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c r="A99" s="648" t="s">
        <v>578</v>
      </c>
      <c r="B99" s="153"/>
      <c r="C99" s="153"/>
      <c r="D99" s="153"/>
      <c r="E99" s="153"/>
      <c r="F99" s="154"/>
      <c r="G99" s="689" t="s">
        <v>570</v>
      </c>
      <c r="H99" s="690"/>
      <c r="I99" s="690"/>
      <c r="J99" s="690"/>
      <c r="K99" s="690"/>
      <c r="L99" s="690"/>
      <c r="M99" s="690"/>
      <c r="N99" s="690"/>
      <c r="O99" s="690"/>
      <c r="P99" s="691" t="s">
        <v>569</v>
      </c>
      <c r="Q99" s="690"/>
      <c r="R99" s="690"/>
      <c r="S99" s="690"/>
      <c r="T99" s="690"/>
      <c r="U99" s="690"/>
      <c r="V99" s="690"/>
      <c r="W99" s="690"/>
      <c r="X99" s="692"/>
      <c r="Y99" s="693"/>
      <c r="Z99" s="694"/>
      <c r="AA99" s="695"/>
      <c r="AB99" s="626" t="s">
        <v>11</v>
      </c>
      <c r="AC99" s="626"/>
      <c r="AD99" s="626"/>
      <c r="AE99" s="119" t="s">
        <v>414</v>
      </c>
      <c r="AF99" s="119"/>
      <c r="AG99" s="119"/>
      <c r="AH99" s="119"/>
      <c r="AI99" s="119" t="s">
        <v>566</v>
      </c>
      <c r="AJ99" s="119"/>
      <c r="AK99" s="119"/>
      <c r="AL99" s="119"/>
      <c r="AM99" s="119" t="s">
        <v>382</v>
      </c>
      <c r="AN99" s="119"/>
      <c r="AO99" s="119"/>
      <c r="AP99" s="119"/>
      <c r="AQ99" s="623" t="s">
        <v>413</v>
      </c>
      <c r="AR99" s="624"/>
      <c r="AS99" s="624"/>
      <c r="AT99" s="625"/>
      <c r="AU99" s="623" t="s">
        <v>591</v>
      </c>
      <c r="AV99" s="624"/>
      <c r="AW99" s="624"/>
      <c r="AX99" s="633"/>
      <c r="AY99">
        <f>COUNTA($G$100)</f>
        <v>0</v>
      </c>
    </row>
    <row r="100" spans="1:60" ht="23.25" hidden="1" customHeight="1">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c r="A102" s="187" t="s">
        <v>579</v>
      </c>
      <c r="B102" s="105"/>
      <c r="C102" s="105"/>
      <c r="D102" s="105"/>
      <c r="E102" s="105"/>
      <c r="F102" s="663"/>
      <c r="G102" s="176" t="s">
        <v>580</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414</v>
      </c>
      <c r="AF102" s="119"/>
      <c r="AG102" s="119"/>
      <c r="AH102" s="119"/>
      <c r="AI102" s="119" t="s">
        <v>566</v>
      </c>
      <c r="AJ102" s="119"/>
      <c r="AK102" s="119"/>
      <c r="AL102" s="119"/>
      <c r="AM102" s="119" t="s">
        <v>382</v>
      </c>
      <c r="AN102" s="119"/>
      <c r="AO102" s="119"/>
      <c r="AP102" s="119"/>
      <c r="AQ102" s="627" t="s">
        <v>592</v>
      </c>
      <c r="AR102" s="628"/>
      <c r="AS102" s="628"/>
      <c r="AT102" s="628"/>
      <c r="AU102" s="628"/>
      <c r="AV102" s="628"/>
      <c r="AW102" s="628"/>
      <c r="AX102" s="629"/>
      <c r="AY102">
        <f>IF(SUBSTITUTE(SUBSTITUTE($G$103,"／",""),"　","")="",0,1)</f>
        <v>0</v>
      </c>
    </row>
    <row r="103" spans="1:60" ht="23.25" hidden="1" customHeight="1">
      <c r="A103" s="664"/>
      <c r="B103" s="197"/>
      <c r="C103" s="197"/>
      <c r="D103" s="197"/>
      <c r="E103" s="197"/>
      <c r="F103" s="665"/>
      <c r="G103" s="652" t="s">
        <v>581</v>
      </c>
      <c r="H103" s="653"/>
      <c r="I103" s="653"/>
      <c r="J103" s="653"/>
      <c r="K103" s="653"/>
      <c r="L103" s="653"/>
      <c r="M103" s="653"/>
      <c r="N103" s="653"/>
      <c r="O103" s="653"/>
      <c r="P103" s="653"/>
      <c r="Q103" s="653"/>
      <c r="R103" s="653"/>
      <c r="S103" s="653"/>
      <c r="T103" s="653"/>
      <c r="U103" s="653"/>
      <c r="V103" s="653"/>
      <c r="W103" s="653"/>
      <c r="X103" s="653"/>
      <c r="Y103" s="656" t="s">
        <v>579</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582</v>
      </c>
      <c r="Z104" s="649"/>
      <c r="AA104" s="650"/>
      <c r="AB104" s="612" t="s">
        <v>583</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c r="A105" s="417" t="s">
        <v>234</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c r="A132" s="712" t="s">
        <v>577</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c r="A133" s="648" t="s">
        <v>578</v>
      </c>
      <c r="B133" s="153"/>
      <c r="C133" s="153"/>
      <c r="D133" s="153"/>
      <c r="E133" s="153"/>
      <c r="F133" s="154"/>
      <c r="G133" s="689" t="s">
        <v>570</v>
      </c>
      <c r="H133" s="690"/>
      <c r="I133" s="690"/>
      <c r="J133" s="690"/>
      <c r="K133" s="690"/>
      <c r="L133" s="690"/>
      <c r="M133" s="690"/>
      <c r="N133" s="690"/>
      <c r="O133" s="690"/>
      <c r="P133" s="691" t="s">
        <v>569</v>
      </c>
      <c r="Q133" s="690"/>
      <c r="R133" s="690"/>
      <c r="S133" s="690"/>
      <c r="T133" s="690"/>
      <c r="U133" s="690"/>
      <c r="V133" s="690"/>
      <c r="W133" s="690"/>
      <c r="X133" s="692"/>
      <c r="Y133" s="693"/>
      <c r="Z133" s="694"/>
      <c r="AA133" s="695"/>
      <c r="AB133" s="626" t="s">
        <v>11</v>
      </c>
      <c r="AC133" s="626"/>
      <c r="AD133" s="626"/>
      <c r="AE133" s="119" t="s">
        <v>414</v>
      </c>
      <c r="AF133" s="119"/>
      <c r="AG133" s="119"/>
      <c r="AH133" s="119"/>
      <c r="AI133" s="119" t="s">
        <v>566</v>
      </c>
      <c r="AJ133" s="119"/>
      <c r="AK133" s="119"/>
      <c r="AL133" s="119"/>
      <c r="AM133" s="119" t="s">
        <v>382</v>
      </c>
      <c r="AN133" s="119"/>
      <c r="AO133" s="119"/>
      <c r="AP133" s="119"/>
      <c r="AQ133" s="623" t="s">
        <v>413</v>
      </c>
      <c r="AR133" s="624"/>
      <c r="AS133" s="624"/>
      <c r="AT133" s="625"/>
      <c r="AU133" s="623" t="s">
        <v>591</v>
      </c>
      <c r="AV133" s="624"/>
      <c r="AW133" s="624"/>
      <c r="AX133" s="633"/>
      <c r="AY133">
        <f>COUNTA($G$134)</f>
        <v>0</v>
      </c>
    </row>
    <row r="134" spans="1:60" ht="23.25" hidden="1" customHeight="1">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c r="A136" s="187" t="s">
        <v>579</v>
      </c>
      <c r="B136" s="105"/>
      <c r="C136" s="105"/>
      <c r="D136" s="105"/>
      <c r="E136" s="105"/>
      <c r="F136" s="663"/>
      <c r="G136" s="176" t="s">
        <v>580</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414</v>
      </c>
      <c r="AF136" s="119"/>
      <c r="AG136" s="119"/>
      <c r="AH136" s="119"/>
      <c r="AI136" s="119" t="s">
        <v>566</v>
      </c>
      <c r="AJ136" s="119"/>
      <c r="AK136" s="119"/>
      <c r="AL136" s="119"/>
      <c r="AM136" s="119" t="s">
        <v>382</v>
      </c>
      <c r="AN136" s="119"/>
      <c r="AO136" s="119"/>
      <c r="AP136" s="119"/>
      <c r="AQ136" s="627" t="s">
        <v>592</v>
      </c>
      <c r="AR136" s="628"/>
      <c r="AS136" s="628"/>
      <c r="AT136" s="628"/>
      <c r="AU136" s="628"/>
      <c r="AV136" s="628"/>
      <c r="AW136" s="628"/>
      <c r="AX136" s="629"/>
      <c r="AY136">
        <f>IF(SUBSTITUTE(SUBSTITUTE($G$137,"／",""),"　","")="",0,1)</f>
        <v>0</v>
      </c>
    </row>
    <row r="137" spans="1:60" ht="23.25" hidden="1" customHeight="1">
      <c r="A137" s="664"/>
      <c r="B137" s="197"/>
      <c r="C137" s="197"/>
      <c r="D137" s="197"/>
      <c r="E137" s="197"/>
      <c r="F137" s="665"/>
      <c r="G137" s="652" t="s">
        <v>581</v>
      </c>
      <c r="H137" s="653"/>
      <c r="I137" s="653"/>
      <c r="J137" s="653"/>
      <c r="K137" s="653"/>
      <c r="L137" s="653"/>
      <c r="M137" s="653"/>
      <c r="N137" s="653"/>
      <c r="O137" s="653"/>
      <c r="P137" s="653"/>
      <c r="Q137" s="653"/>
      <c r="R137" s="653"/>
      <c r="S137" s="653"/>
      <c r="T137" s="653"/>
      <c r="U137" s="653"/>
      <c r="V137" s="653"/>
      <c r="W137" s="653"/>
      <c r="X137" s="653"/>
      <c r="Y137" s="656" t="s">
        <v>579</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582</v>
      </c>
      <c r="Z138" s="649"/>
      <c r="AA138" s="650"/>
      <c r="AB138" s="612" t="s">
        <v>583</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c r="A139" s="417" t="s">
        <v>234</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c r="A166" s="712" t="s">
        <v>577</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c r="A167" s="648" t="s">
        <v>578</v>
      </c>
      <c r="B167" s="153"/>
      <c r="C167" s="153"/>
      <c r="D167" s="153"/>
      <c r="E167" s="153"/>
      <c r="F167" s="154"/>
      <c r="G167" s="689" t="s">
        <v>570</v>
      </c>
      <c r="H167" s="690"/>
      <c r="I167" s="690"/>
      <c r="J167" s="690"/>
      <c r="K167" s="690"/>
      <c r="L167" s="690"/>
      <c r="M167" s="690"/>
      <c r="N167" s="690"/>
      <c r="O167" s="690"/>
      <c r="P167" s="691" t="s">
        <v>569</v>
      </c>
      <c r="Q167" s="690"/>
      <c r="R167" s="690"/>
      <c r="S167" s="690"/>
      <c r="T167" s="690"/>
      <c r="U167" s="690"/>
      <c r="V167" s="690"/>
      <c r="W167" s="690"/>
      <c r="X167" s="692"/>
      <c r="Y167" s="693"/>
      <c r="Z167" s="694"/>
      <c r="AA167" s="695"/>
      <c r="AB167" s="626" t="s">
        <v>11</v>
      </c>
      <c r="AC167" s="626"/>
      <c r="AD167" s="626"/>
      <c r="AE167" s="119" t="s">
        <v>414</v>
      </c>
      <c r="AF167" s="119"/>
      <c r="AG167" s="119"/>
      <c r="AH167" s="119"/>
      <c r="AI167" s="119" t="s">
        <v>566</v>
      </c>
      <c r="AJ167" s="119"/>
      <c r="AK167" s="119"/>
      <c r="AL167" s="119"/>
      <c r="AM167" s="119" t="s">
        <v>382</v>
      </c>
      <c r="AN167" s="119"/>
      <c r="AO167" s="119"/>
      <c r="AP167" s="119"/>
      <c r="AQ167" s="623" t="s">
        <v>413</v>
      </c>
      <c r="AR167" s="624"/>
      <c r="AS167" s="624"/>
      <c r="AT167" s="625"/>
      <c r="AU167" s="623" t="s">
        <v>591</v>
      </c>
      <c r="AV167" s="624"/>
      <c r="AW167" s="624"/>
      <c r="AX167" s="633"/>
      <c r="AY167">
        <f>COUNTA($G$168)</f>
        <v>0</v>
      </c>
    </row>
    <row r="168" spans="1:60" ht="23.25" hidden="1" customHeight="1">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c r="A170" s="187" t="s">
        <v>579</v>
      </c>
      <c r="B170" s="105"/>
      <c r="C170" s="105"/>
      <c r="D170" s="105"/>
      <c r="E170" s="105"/>
      <c r="F170" s="663"/>
      <c r="G170" s="176" t="s">
        <v>580</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414</v>
      </c>
      <c r="AF170" s="119"/>
      <c r="AG170" s="119"/>
      <c r="AH170" s="119"/>
      <c r="AI170" s="119" t="s">
        <v>566</v>
      </c>
      <c r="AJ170" s="119"/>
      <c r="AK170" s="119"/>
      <c r="AL170" s="119"/>
      <c r="AM170" s="119" t="s">
        <v>382</v>
      </c>
      <c r="AN170" s="119"/>
      <c r="AO170" s="119"/>
      <c r="AP170" s="119"/>
      <c r="AQ170" s="627" t="s">
        <v>592</v>
      </c>
      <c r="AR170" s="628"/>
      <c r="AS170" s="628"/>
      <c r="AT170" s="628"/>
      <c r="AU170" s="628"/>
      <c r="AV170" s="628"/>
      <c r="AW170" s="628"/>
      <c r="AX170" s="629"/>
      <c r="AY170">
        <f>IF(SUBSTITUTE(SUBSTITUTE($G$171,"／",""),"　","")="",0,1)</f>
        <v>0</v>
      </c>
    </row>
    <row r="171" spans="1:60" ht="23.25" hidden="1" customHeight="1">
      <c r="A171" s="664"/>
      <c r="B171" s="197"/>
      <c r="C171" s="197"/>
      <c r="D171" s="197"/>
      <c r="E171" s="197"/>
      <c r="F171" s="665"/>
      <c r="G171" s="652" t="s">
        <v>581</v>
      </c>
      <c r="H171" s="653"/>
      <c r="I171" s="653"/>
      <c r="J171" s="653"/>
      <c r="K171" s="653"/>
      <c r="L171" s="653"/>
      <c r="M171" s="653"/>
      <c r="N171" s="653"/>
      <c r="O171" s="653"/>
      <c r="P171" s="653"/>
      <c r="Q171" s="653"/>
      <c r="R171" s="653"/>
      <c r="S171" s="653"/>
      <c r="T171" s="653"/>
      <c r="U171" s="653"/>
      <c r="V171" s="653"/>
      <c r="W171" s="653"/>
      <c r="X171" s="653"/>
      <c r="Y171" s="656" t="s">
        <v>579</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582</v>
      </c>
      <c r="Z172" s="649"/>
      <c r="AA172" s="650"/>
      <c r="AB172" s="612" t="s">
        <v>583</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c r="A173" s="417" t="s">
        <v>234</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c r="A200" s="552" t="s">
        <v>235</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231</v>
      </c>
      <c r="X200" s="585"/>
      <c r="Y200" s="588"/>
      <c r="Z200" s="588"/>
      <c r="AA200" s="589"/>
      <c r="AB200" s="582" t="s">
        <v>11</v>
      </c>
      <c r="AC200" s="579"/>
      <c r="AD200" s="580"/>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73" t="s">
        <v>128</v>
      </c>
      <c r="AV200" s="573"/>
      <c r="AW200" s="573"/>
      <c r="AX200" s="574"/>
      <c r="AY200">
        <f>COUNTA($H$202)</f>
        <v>0</v>
      </c>
    </row>
    <row r="201" spans="1:60" ht="18.75" hidden="1" customHeight="1">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248</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248</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249</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c r="A205" s="513" t="s">
        <v>238</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247</v>
      </c>
      <c r="X205" s="543"/>
      <c r="Y205" s="548" t="s">
        <v>12</v>
      </c>
      <c r="Z205" s="548"/>
      <c r="AA205" s="549"/>
      <c r="AB205" s="558" t="s">
        <v>248</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248</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249</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c r="A208" s="510" t="s">
        <v>235</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04" t="s">
        <v>128</v>
      </c>
      <c r="AV208" s="505"/>
      <c r="AW208" s="505"/>
      <c r="AX208" s="506"/>
      <c r="AY208">
        <f>COUNTA($H$210)</f>
        <v>0</v>
      </c>
    </row>
    <row r="209" spans="1:51" ht="18.75" hidden="1" customHeight="1">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c r="A213" s="496" t="s">
        <v>261</v>
      </c>
      <c r="B213" s="497"/>
      <c r="C213" s="497"/>
      <c r="D213" s="497"/>
      <c r="E213" s="498" t="s">
        <v>223</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c r="A214" s="417" t="s">
        <v>574</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230</v>
      </c>
      <c r="AP214" s="420"/>
      <c r="AQ214" s="420"/>
      <c r="AR214" s="81" t="s">
        <v>229</v>
      </c>
      <c r="AS214" s="419"/>
      <c r="AT214" s="420"/>
      <c r="AU214" s="420"/>
      <c r="AV214" s="420"/>
      <c r="AW214" s="420"/>
      <c r="AX214" s="421"/>
      <c r="AY214">
        <f>COUNTIF($AR$214,"☑")</f>
        <v>0</v>
      </c>
    </row>
    <row r="215" spans="1:51" ht="45" customHeight="1">
      <c r="A215" s="406" t="s">
        <v>281</v>
      </c>
      <c r="B215" s="407"/>
      <c r="C215" s="410" t="s">
        <v>178</v>
      </c>
      <c r="D215" s="407"/>
      <c r="E215" s="412" t="s">
        <v>194</v>
      </c>
      <c r="F215" s="413"/>
      <c r="G215" s="414" t="s">
        <v>636</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15" customHeight="1">
      <c r="A216" s="408"/>
      <c r="B216" s="409"/>
      <c r="C216" s="411"/>
      <c r="D216" s="409"/>
      <c r="E216" s="149" t="s">
        <v>193</v>
      </c>
      <c r="F216" s="151"/>
      <c r="G216" s="130" t="s">
        <v>637</v>
      </c>
      <c r="H216" s="131"/>
      <c r="I216" s="131"/>
      <c r="J216" s="131"/>
      <c r="K216" s="131"/>
      <c r="L216" s="131"/>
      <c r="M216" s="131"/>
      <c r="N216" s="131"/>
      <c r="O216" s="131"/>
      <c r="P216" s="131"/>
      <c r="Q216" s="131"/>
      <c r="R216" s="131"/>
      <c r="S216" s="131"/>
      <c r="T216" s="131"/>
      <c r="U216" s="131"/>
      <c r="V216" s="132"/>
      <c r="W216" s="482" t="s">
        <v>584</v>
      </c>
      <c r="X216" s="483"/>
      <c r="Y216" s="483"/>
      <c r="Z216" s="483"/>
      <c r="AA216" s="484"/>
      <c r="AB216" s="485" t="s">
        <v>700</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585</v>
      </c>
      <c r="X217" s="489"/>
      <c r="Y217" s="489"/>
      <c r="Z217" s="489"/>
      <c r="AA217" s="490"/>
      <c r="AB217" s="485" t="s">
        <v>701</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c r="A218" s="408"/>
      <c r="B218" s="409"/>
      <c r="C218" s="491" t="s">
        <v>597</v>
      </c>
      <c r="D218" s="492"/>
      <c r="E218" s="149" t="s">
        <v>277</v>
      </c>
      <c r="F218" s="151"/>
      <c r="G218" s="472" t="s">
        <v>181</v>
      </c>
      <c r="H218" s="473"/>
      <c r="I218" s="473"/>
      <c r="J218" s="493" t="s">
        <v>699</v>
      </c>
      <c r="K218" s="494"/>
      <c r="L218" s="494"/>
      <c r="M218" s="494"/>
      <c r="N218" s="494"/>
      <c r="O218" s="494"/>
      <c r="P218" s="494"/>
      <c r="Q218" s="494"/>
      <c r="R218" s="494"/>
      <c r="S218" s="494"/>
      <c r="T218" s="495"/>
      <c r="U218" s="470" t="s">
        <v>699</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c r="A219" s="408"/>
      <c r="B219" s="409"/>
      <c r="C219" s="411"/>
      <c r="D219" s="409"/>
      <c r="E219" s="152"/>
      <c r="F219" s="154"/>
      <c r="G219" s="472" t="s">
        <v>598</v>
      </c>
      <c r="H219" s="473"/>
      <c r="I219" s="473"/>
      <c r="J219" s="473"/>
      <c r="K219" s="473"/>
      <c r="L219" s="473"/>
      <c r="M219" s="473"/>
      <c r="N219" s="473"/>
      <c r="O219" s="473"/>
      <c r="P219" s="473"/>
      <c r="Q219" s="473"/>
      <c r="R219" s="473"/>
      <c r="S219" s="473"/>
      <c r="T219" s="473"/>
      <c r="U219" s="469" t="s">
        <v>699</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c r="A220" s="408"/>
      <c r="B220" s="409"/>
      <c r="C220" s="411"/>
      <c r="D220" s="409"/>
      <c r="E220" s="157"/>
      <c r="F220" s="159"/>
      <c r="G220" s="472" t="s">
        <v>585</v>
      </c>
      <c r="H220" s="473"/>
      <c r="I220" s="473"/>
      <c r="J220" s="473"/>
      <c r="K220" s="473"/>
      <c r="L220" s="473"/>
      <c r="M220" s="473"/>
      <c r="N220" s="473"/>
      <c r="O220" s="473"/>
      <c r="P220" s="473"/>
      <c r="Q220" s="473"/>
      <c r="R220" s="473"/>
      <c r="S220" s="473"/>
      <c r="T220" s="473"/>
      <c r="U220" s="809" t="s">
        <v>699</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39" customHeight="1">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630</v>
      </c>
      <c r="AE223" s="452"/>
      <c r="AF223" s="452"/>
      <c r="AG223" s="453" t="s">
        <v>638</v>
      </c>
      <c r="AH223" s="454"/>
      <c r="AI223" s="454"/>
      <c r="AJ223" s="454"/>
      <c r="AK223" s="454"/>
      <c r="AL223" s="454"/>
      <c r="AM223" s="454"/>
      <c r="AN223" s="454"/>
      <c r="AO223" s="454"/>
      <c r="AP223" s="454"/>
      <c r="AQ223" s="454"/>
      <c r="AR223" s="454"/>
      <c r="AS223" s="454"/>
      <c r="AT223" s="454"/>
      <c r="AU223" s="454"/>
      <c r="AV223" s="454"/>
      <c r="AW223" s="454"/>
      <c r="AX223" s="455"/>
    </row>
    <row r="224" spans="1:51" ht="168" customHeight="1">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630</v>
      </c>
      <c r="AE224" s="365"/>
      <c r="AF224" s="365"/>
      <c r="AG224" s="359" t="s">
        <v>639</v>
      </c>
      <c r="AH224" s="360"/>
      <c r="AI224" s="360"/>
      <c r="AJ224" s="360"/>
      <c r="AK224" s="360"/>
      <c r="AL224" s="360"/>
      <c r="AM224" s="360"/>
      <c r="AN224" s="360"/>
      <c r="AO224" s="360"/>
      <c r="AP224" s="360"/>
      <c r="AQ224" s="360"/>
      <c r="AR224" s="360"/>
      <c r="AS224" s="360"/>
      <c r="AT224" s="360"/>
      <c r="AU224" s="360"/>
      <c r="AV224" s="360"/>
      <c r="AW224" s="360"/>
      <c r="AX224" s="361"/>
    </row>
    <row r="225" spans="1:50" ht="39" customHeight="1">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630</v>
      </c>
      <c r="AE225" s="402"/>
      <c r="AF225" s="402"/>
      <c r="AG225" s="387" t="s">
        <v>640</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630</v>
      </c>
      <c r="AE226" s="383"/>
      <c r="AF226" s="383"/>
      <c r="AG226" s="385" t="s">
        <v>641</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c r="A227" s="341"/>
      <c r="B227" s="423"/>
      <c r="C227" s="427"/>
      <c r="D227" s="428"/>
      <c r="E227" s="431" t="s">
        <v>259</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642</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643</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5.5" customHeight="1">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630</v>
      </c>
      <c r="AE229" s="349"/>
      <c r="AF229" s="349"/>
      <c r="AG229" s="351" t="s">
        <v>645</v>
      </c>
      <c r="AH229" s="352"/>
      <c r="AI229" s="352"/>
      <c r="AJ229" s="352"/>
      <c r="AK229" s="352"/>
      <c r="AL229" s="352"/>
      <c r="AM229" s="352"/>
      <c r="AN229" s="352"/>
      <c r="AO229" s="352"/>
      <c r="AP229" s="352"/>
      <c r="AQ229" s="352"/>
      <c r="AR229" s="352"/>
      <c r="AS229" s="352"/>
      <c r="AT229" s="352"/>
      <c r="AU229" s="352"/>
      <c r="AV229" s="352"/>
      <c r="AW229" s="352"/>
      <c r="AX229" s="353"/>
    </row>
    <row r="230" spans="1:50" ht="40" customHeight="1">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630</v>
      </c>
      <c r="AE230" s="365"/>
      <c r="AF230" s="365"/>
      <c r="AG230" s="359" t="s">
        <v>646</v>
      </c>
      <c r="AH230" s="360"/>
      <c r="AI230" s="360"/>
      <c r="AJ230" s="360"/>
      <c r="AK230" s="360"/>
      <c r="AL230" s="360"/>
      <c r="AM230" s="360"/>
      <c r="AN230" s="360"/>
      <c r="AO230" s="360"/>
      <c r="AP230" s="360"/>
      <c r="AQ230" s="360"/>
      <c r="AR230" s="360"/>
      <c r="AS230" s="360"/>
      <c r="AT230" s="360"/>
      <c r="AU230" s="360"/>
      <c r="AV230" s="360"/>
      <c r="AW230" s="360"/>
      <c r="AX230" s="361"/>
    </row>
    <row r="231" spans="1:50" ht="40" customHeight="1">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630</v>
      </c>
      <c r="AE231" s="365"/>
      <c r="AF231" s="365"/>
      <c r="AG231" s="359" t="s">
        <v>647</v>
      </c>
      <c r="AH231" s="360"/>
      <c r="AI231" s="360"/>
      <c r="AJ231" s="360"/>
      <c r="AK231" s="360"/>
      <c r="AL231" s="360"/>
      <c r="AM231" s="360"/>
      <c r="AN231" s="360"/>
      <c r="AO231" s="360"/>
      <c r="AP231" s="360"/>
      <c r="AQ231" s="360"/>
      <c r="AR231" s="360"/>
      <c r="AS231" s="360"/>
      <c r="AT231" s="360"/>
      <c r="AU231" s="360"/>
      <c r="AV231" s="360"/>
      <c r="AW231" s="360"/>
      <c r="AX231" s="361"/>
    </row>
    <row r="232" spans="1:50" ht="40" customHeight="1">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630</v>
      </c>
      <c r="AE232" s="365"/>
      <c r="AF232" s="365"/>
      <c r="AG232" s="359" t="s">
        <v>648</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c r="A233" s="341"/>
      <c r="B233" s="342"/>
      <c r="C233" s="362" t="s">
        <v>232</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644</v>
      </c>
      <c r="AE233" s="402"/>
      <c r="AF233" s="402"/>
      <c r="AG233" s="403" t="s">
        <v>611</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c r="A234" s="341"/>
      <c r="B234" s="342"/>
      <c r="C234" s="461" t="s">
        <v>233</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644</v>
      </c>
      <c r="AE234" s="365"/>
      <c r="AF234" s="434"/>
      <c r="AG234" s="359" t="s">
        <v>611</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c r="A235" s="343"/>
      <c r="B235" s="344"/>
      <c r="C235" s="464" t="s">
        <v>220</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644</v>
      </c>
      <c r="AE235" s="395"/>
      <c r="AF235" s="396"/>
      <c r="AG235" s="397" t="s">
        <v>611</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c r="A236" s="339" t="s">
        <v>37</v>
      </c>
      <c r="B236" s="340"/>
      <c r="C236" s="345" t="s">
        <v>221</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630</v>
      </c>
      <c r="AE236" s="349"/>
      <c r="AF236" s="350"/>
      <c r="AG236" s="351" t="s">
        <v>649</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644</v>
      </c>
      <c r="AE237" s="358"/>
      <c r="AF237" s="358"/>
      <c r="AG237" s="359" t="s">
        <v>611</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630</v>
      </c>
      <c r="AE238" s="365"/>
      <c r="AF238" s="365"/>
      <c r="AG238" s="359" t="s">
        <v>650</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644</v>
      </c>
      <c r="AE239" s="365"/>
      <c r="AF239" s="365"/>
      <c r="AG239" s="389" t="s">
        <v>611</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644</v>
      </c>
      <c r="AE240" s="383"/>
      <c r="AF240" s="384"/>
      <c r="AG240" s="385" t="s">
        <v>633</v>
      </c>
      <c r="AH240" s="131"/>
      <c r="AI240" s="131"/>
      <c r="AJ240" s="131"/>
      <c r="AK240" s="131"/>
      <c r="AL240" s="131"/>
      <c r="AM240" s="131"/>
      <c r="AN240" s="131"/>
      <c r="AO240" s="131"/>
      <c r="AP240" s="131"/>
      <c r="AQ240" s="131"/>
      <c r="AR240" s="131"/>
      <c r="AS240" s="131"/>
      <c r="AT240" s="131"/>
      <c r="AU240" s="131"/>
      <c r="AV240" s="131"/>
      <c r="AW240" s="131"/>
      <c r="AX240" s="386"/>
    </row>
    <row r="241" spans="1:50" ht="19.75" customHeight="1">
      <c r="A241" s="375"/>
      <c r="B241" s="376"/>
      <c r="C241" s="888" t="s">
        <v>0</v>
      </c>
      <c r="D241" s="889"/>
      <c r="E241" s="889"/>
      <c r="F241" s="889"/>
      <c r="G241" s="889"/>
      <c r="H241" s="889"/>
      <c r="I241" s="889"/>
      <c r="J241" s="889"/>
      <c r="K241" s="889"/>
      <c r="L241" s="889"/>
      <c r="M241" s="889"/>
      <c r="N241" s="889"/>
      <c r="O241" s="885" t="s">
        <v>603</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46" customHeight="1">
      <c r="A247" s="339" t="s">
        <v>45</v>
      </c>
      <c r="B247" s="900"/>
      <c r="C247" s="298" t="s">
        <v>49</v>
      </c>
      <c r="D247" s="718"/>
      <c r="E247" s="718"/>
      <c r="F247" s="719"/>
      <c r="G247" s="903" t="s">
        <v>652</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46" customHeight="1" thickBot="1">
      <c r="A248" s="901"/>
      <c r="B248" s="902"/>
      <c r="C248" s="905" t="s">
        <v>53</v>
      </c>
      <c r="D248" s="906"/>
      <c r="E248" s="906"/>
      <c r="F248" s="907"/>
      <c r="G248" s="908" t="s">
        <v>651</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34.5" customHeight="1" thickBot="1">
      <c r="A250" s="893" t="s">
        <v>702</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34.5" customHeight="1" thickBot="1">
      <c r="A252" s="323" t="s">
        <v>132</v>
      </c>
      <c r="B252" s="324"/>
      <c r="C252" s="324"/>
      <c r="D252" s="324"/>
      <c r="E252" s="325"/>
      <c r="F252" s="899" t="s">
        <v>703</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34.5" customHeight="1" thickBot="1">
      <c r="A254" s="323" t="s">
        <v>132</v>
      </c>
      <c r="B254" s="324"/>
      <c r="C254" s="324"/>
      <c r="D254" s="324"/>
      <c r="E254" s="325"/>
      <c r="F254" s="326" t="s">
        <v>705</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2.15" customHeight="1" thickBot="1">
      <c r="A256" s="332" t="s">
        <v>653</v>
      </c>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c r="A257" s="335" t="s">
        <v>236</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c r="A258" s="338" t="s">
        <v>275</v>
      </c>
      <c r="B258" s="90"/>
      <c r="C258" s="90"/>
      <c r="D258" s="91"/>
      <c r="E258" s="319" t="s">
        <v>623</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c r="A259" s="256" t="s">
        <v>274</v>
      </c>
      <c r="B259" s="256"/>
      <c r="C259" s="256"/>
      <c r="D259" s="256"/>
      <c r="E259" s="319" t="s">
        <v>624</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c r="A260" s="256" t="s">
        <v>273</v>
      </c>
      <c r="B260" s="256"/>
      <c r="C260" s="256"/>
      <c r="D260" s="256"/>
      <c r="E260" s="319" t="s">
        <v>625</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c r="A261" s="256" t="s">
        <v>272</v>
      </c>
      <c r="B261" s="256"/>
      <c r="C261" s="256"/>
      <c r="D261" s="256"/>
      <c r="E261" s="319" t="s">
        <v>626</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c r="A262" s="256" t="s">
        <v>271</v>
      </c>
      <c r="B262" s="256"/>
      <c r="C262" s="256"/>
      <c r="D262" s="256"/>
      <c r="E262" s="319" t="s">
        <v>627</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c r="A263" s="256" t="s">
        <v>270</v>
      </c>
      <c r="B263" s="256"/>
      <c r="C263" s="256"/>
      <c r="D263" s="256"/>
      <c r="E263" s="319" t="s">
        <v>627</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c r="A264" s="256" t="s">
        <v>269</v>
      </c>
      <c r="B264" s="256"/>
      <c r="C264" s="256"/>
      <c r="D264" s="256"/>
      <c r="E264" s="319" t="s">
        <v>628</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c r="A265" s="256" t="s">
        <v>268</v>
      </c>
      <c r="B265" s="256"/>
      <c r="C265" s="256"/>
      <c r="D265" s="256"/>
      <c r="E265" s="319" t="s">
        <v>629</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c r="A266" s="256" t="s">
        <v>414</v>
      </c>
      <c r="B266" s="256"/>
      <c r="C266" s="256"/>
      <c r="D266" s="256"/>
      <c r="E266" s="100" t="s">
        <v>605</v>
      </c>
      <c r="F266" s="86"/>
      <c r="G266" s="86"/>
      <c r="H266" s="77" t="str">
        <f>IF(E266="","","-")</f>
        <v>-</v>
      </c>
      <c r="I266" s="86"/>
      <c r="J266" s="86"/>
      <c r="K266" s="77" t="str">
        <f>IF(I266="","","-")</f>
        <v/>
      </c>
      <c r="L266" s="101">
        <v>193</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c r="A267" s="256" t="s">
        <v>594</v>
      </c>
      <c r="B267" s="256"/>
      <c r="C267" s="256"/>
      <c r="D267" s="256"/>
      <c r="E267" s="100" t="s">
        <v>605</v>
      </c>
      <c r="F267" s="86"/>
      <c r="G267" s="86"/>
      <c r="H267" s="77"/>
      <c r="I267" s="86"/>
      <c r="J267" s="86"/>
      <c r="K267" s="77"/>
      <c r="L267" s="101">
        <v>202</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c r="A268" s="256" t="s">
        <v>382</v>
      </c>
      <c r="B268" s="256"/>
      <c r="C268" s="256"/>
      <c r="D268" s="256"/>
      <c r="E268" s="84">
        <v>2021</v>
      </c>
      <c r="F268" s="85"/>
      <c r="G268" s="86" t="s">
        <v>654</v>
      </c>
      <c r="H268" s="86"/>
      <c r="I268" s="86"/>
      <c r="J268" s="85">
        <v>20</v>
      </c>
      <c r="K268" s="85"/>
      <c r="L268" s="101">
        <v>248</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4" customHeight="1">
      <c r="A269" s="307" t="s">
        <v>262</v>
      </c>
      <c r="B269" s="308"/>
      <c r="C269" s="308"/>
      <c r="D269" s="308"/>
      <c r="E269" s="308"/>
      <c r="F269" s="309"/>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4" customHeight="1">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4" customHeight="1">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4" customHeight="1">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4" customHeight="1">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4" customHeight="1">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4" customHeight="1">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4" customHeight="1">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4" customHeight="1">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4" customHeight="1">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4" customHeight="1">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4" customHeight="1">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4" customHeight="1">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4" customHeight="1">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thickBot="1">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c r="A308" s="313" t="s">
        <v>264</v>
      </c>
      <c r="B308" s="314"/>
      <c r="C308" s="314"/>
      <c r="D308" s="314"/>
      <c r="E308" s="314"/>
      <c r="F308" s="315"/>
      <c r="G308" s="294" t="s">
        <v>655</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656</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c r="A310" s="316"/>
      <c r="B310" s="317"/>
      <c r="C310" s="317"/>
      <c r="D310" s="317"/>
      <c r="E310" s="317"/>
      <c r="F310" s="318"/>
      <c r="G310" s="284" t="s">
        <v>657</v>
      </c>
      <c r="H310" s="285"/>
      <c r="I310" s="285"/>
      <c r="J310" s="285"/>
      <c r="K310" s="286"/>
      <c r="L310" s="287" t="s">
        <v>658</v>
      </c>
      <c r="M310" s="288"/>
      <c r="N310" s="288"/>
      <c r="O310" s="288"/>
      <c r="P310" s="288"/>
      <c r="Q310" s="288"/>
      <c r="R310" s="288"/>
      <c r="S310" s="288"/>
      <c r="T310" s="288"/>
      <c r="U310" s="288"/>
      <c r="V310" s="288"/>
      <c r="W310" s="288"/>
      <c r="X310" s="289"/>
      <c r="Y310" s="290">
        <v>152</v>
      </c>
      <c r="Z310" s="291"/>
      <c r="AA310" s="291"/>
      <c r="AB310" s="292"/>
      <c r="AC310" s="284" t="s">
        <v>659</v>
      </c>
      <c r="AD310" s="285"/>
      <c r="AE310" s="285"/>
      <c r="AF310" s="285"/>
      <c r="AG310" s="286"/>
      <c r="AH310" s="287" t="s">
        <v>665</v>
      </c>
      <c r="AI310" s="288"/>
      <c r="AJ310" s="288"/>
      <c r="AK310" s="288"/>
      <c r="AL310" s="288"/>
      <c r="AM310" s="288"/>
      <c r="AN310" s="288"/>
      <c r="AO310" s="288"/>
      <c r="AP310" s="288"/>
      <c r="AQ310" s="288"/>
      <c r="AR310" s="288"/>
      <c r="AS310" s="288"/>
      <c r="AT310" s="289"/>
      <c r="AU310" s="290">
        <v>39</v>
      </c>
      <c r="AV310" s="291"/>
      <c r="AW310" s="291"/>
      <c r="AX310" s="293"/>
    </row>
    <row r="311" spans="1:50" ht="24.75" customHeight="1">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t="s">
        <v>660</v>
      </c>
      <c r="AD311" s="275"/>
      <c r="AE311" s="275"/>
      <c r="AF311" s="275"/>
      <c r="AG311" s="276"/>
      <c r="AH311" s="277" t="s">
        <v>666</v>
      </c>
      <c r="AI311" s="278"/>
      <c r="AJ311" s="278"/>
      <c r="AK311" s="278"/>
      <c r="AL311" s="278"/>
      <c r="AM311" s="278"/>
      <c r="AN311" s="278"/>
      <c r="AO311" s="278"/>
      <c r="AP311" s="278"/>
      <c r="AQ311" s="278"/>
      <c r="AR311" s="278"/>
      <c r="AS311" s="278"/>
      <c r="AT311" s="279"/>
      <c r="AU311" s="280">
        <v>10</v>
      </c>
      <c r="AV311" s="281"/>
      <c r="AW311" s="281"/>
      <c r="AX311" s="283"/>
    </row>
    <row r="312" spans="1:50" ht="24.75" customHeight="1">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t="s">
        <v>661</v>
      </c>
      <c r="AD312" s="275"/>
      <c r="AE312" s="275"/>
      <c r="AF312" s="275"/>
      <c r="AG312" s="276"/>
      <c r="AH312" s="277" t="s">
        <v>667</v>
      </c>
      <c r="AI312" s="278"/>
      <c r="AJ312" s="278"/>
      <c r="AK312" s="278"/>
      <c r="AL312" s="278"/>
      <c r="AM312" s="278"/>
      <c r="AN312" s="278"/>
      <c r="AO312" s="278"/>
      <c r="AP312" s="278"/>
      <c r="AQ312" s="278"/>
      <c r="AR312" s="278"/>
      <c r="AS312" s="278"/>
      <c r="AT312" s="279"/>
      <c r="AU312" s="280">
        <v>7</v>
      </c>
      <c r="AV312" s="281"/>
      <c r="AW312" s="281"/>
      <c r="AX312" s="283"/>
    </row>
    <row r="313" spans="1:50" ht="24.75" customHeight="1">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t="s">
        <v>662</v>
      </c>
      <c r="AD313" s="275"/>
      <c r="AE313" s="275"/>
      <c r="AF313" s="275"/>
      <c r="AG313" s="276"/>
      <c r="AH313" s="277" t="s">
        <v>668</v>
      </c>
      <c r="AI313" s="278"/>
      <c r="AJ313" s="278"/>
      <c r="AK313" s="278"/>
      <c r="AL313" s="278"/>
      <c r="AM313" s="278"/>
      <c r="AN313" s="278"/>
      <c r="AO313" s="278"/>
      <c r="AP313" s="278"/>
      <c r="AQ313" s="278"/>
      <c r="AR313" s="278"/>
      <c r="AS313" s="278"/>
      <c r="AT313" s="279"/>
      <c r="AU313" s="280">
        <v>2</v>
      </c>
      <c r="AV313" s="281"/>
      <c r="AW313" s="281"/>
      <c r="AX313" s="283"/>
    </row>
    <row r="314" spans="1:50" ht="24.75" customHeight="1">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t="s">
        <v>663</v>
      </c>
      <c r="AD314" s="275"/>
      <c r="AE314" s="275"/>
      <c r="AF314" s="275"/>
      <c r="AG314" s="276"/>
      <c r="AH314" s="277" t="s">
        <v>669</v>
      </c>
      <c r="AI314" s="278"/>
      <c r="AJ314" s="278"/>
      <c r="AK314" s="278"/>
      <c r="AL314" s="278"/>
      <c r="AM314" s="278"/>
      <c r="AN314" s="278"/>
      <c r="AO314" s="278"/>
      <c r="AP314" s="278"/>
      <c r="AQ314" s="278"/>
      <c r="AR314" s="278"/>
      <c r="AS314" s="278"/>
      <c r="AT314" s="279"/>
      <c r="AU314" s="280">
        <v>0</v>
      </c>
      <c r="AV314" s="281"/>
      <c r="AW314" s="281"/>
      <c r="AX314" s="283"/>
    </row>
    <row r="315" spans="1:50" ht="24.75" customHeight="1">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t="s">
        <v>664</v>
      </c>
      <c r="AD315" s="275"/>
      <c r="AE315" s="275"/>
      <c r="AF315" s="275"/>
      <c r="AG315" s="276"/>
      <c r="AH315" s="277" t="s">
        <v>670</v>
      </c>
      <c r="AI315" s="278"/>
      <c r="AJ315" s="278"/>
      <c r="AK315" s="278"/>
      <c r="AL315" s="278"/>
      <c r="AM315" s="278"/>
      <c r="AN315" s="278"/>
      <c r="AO315" s="278"/>
      <c r="AP315" s="278"/>
      <c r="AQ315" s="278"/>
      <c r="AR315" s="278"/>
      <c r="AS315" s="278"/>
      <c r="AT315" s="279"/>
      <c r="AU315" s="280">
        <v>1</v>
      </c>
      <c r="AV315" s="281"/>
      <c r="AW315" s="281"/>
      <c r="AX315" s="283"/>
    </row>
    <row r="316" spans="1:50" ht="24" hidden="1" customHeight="1">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152</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59</v>
      </c>
      <c r="AV320" s="271"/>
      <c r="AW320" s="271"/>
      <c r="AX320" s="273"/>
    </row>
    <row r="321" spans="1:51" ht="24.75" customHeight="1">
      <c r="A321" s="316"/>
      <c r="B321" s="317"/>
      <c r="C321" s="317"/>
      <c r="D321" s="317"/>
      <c r="E321" s="317"/>
      <c r="F321" s="318"/>
      <c r="G321" s="294" t="s">
        <v>671</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672</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2</v>
      </c>
    </row>
    <row r="322" spans="1:51" ht="24.75" customHeight="1">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2</v>
      </c>
    </row>
    <row r="323" spans="1:51" ht="24.75" customHeight="1">
      <c r="A323" s="316"/>
      <c r="B323" s="317"/>
      <c r="C323" s="317"/>
      <c r="D323" s="317"/>
      <c r="E323" s="317"/>
      <c r="F323" s="318"/>
      <c r="G323" s="284" t="s">
        <v>673</v>
      </c>
      <c r="H323" s="285"/>
      <c r="I323" s="285"/>
      <c r="J323" s="285"/>
      <c r="K323" s="286"/>
      <c r="L323" s="287" t="s">
        <v>674</v>
      </c>
      <c r="M323" s="288"/>
      <c r="N323" s="288"/>
      <c r="O323" s="288"/>
      <c r="P323" s="288"/>
      <c r="Q323" s="288"/>
      <c r="R323" s="288"/>
      <c r="S323" s="288"/>
      <c r="T323" s="288"/>
      <c r="U323" s="288"/>
      <c r="V323" s="288"/>
      <c r="W323" s="288"/>
      <c r="X323" s="289"/>
      <c r="Y323" s="290">
        <v>10</v>
      </c>
      <c r="Z323" s="291"/>
      <c r="AA323" s="291"/>
      <c r="AB323" s="292"/>
      <c r="AC323" s="284" t="s">
        <v>675</v>
      </c>
      <c r="AD323" s="285"/>
      <c r="AE323" s="285"/>
      <c r="AF323" s="285"/>
      <c r="AG323" s="286"/>
      <c r="AH323" s="287" t="s">
        <v>678</v>
      </c>
      <c r="AI323" s="288"/>
      <c r="AJ323" s="288"/>
      <c r="AK323" s="288"/>
      <c r="AL323" s="288"/>
      <c r="AM323" s="288"/>
      <c r="AN323" s="288"/>
      <c r="AO323" s="288"/>
      <c r="AP323" s="288"/>
      <c r="AQ323" s="288"/>
      <c r="AR323" s="288"/>
      <c r="AS323" s="288"/>
      <c r="AT323" s="289"/>
      <c r="AU323" s="290">
        <v>9</v>
      </c>
      <c r="AV323" s="291"/>
      <c r="AW323" s="291"/>
      <c r="AX323" s="293"/>
      <c r="AY323">
        <f t="shared" si="11"/>
        <v>2</v>
      </c>
    </row>
    <row r="324" spans="1:51" ht="24.75" customHeight="1">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t="s">
        <v>676</v>
      </c>
      <c r="AD324" s="275"/>
      <c r="AE324" s="275"/>
      <c r="AF324" s="275"/>
      <c r="AG324" s="276"/>
      <c r="AH324" s="277" t="s">
        <v>679</v>
      </c>
      <c r="AI324" s="278"/>
      <c r="AJ324" s="278"/>
      <c r="AK324" s="278"/>
      <c r="AL324" s="278"/>
      <c r="AM324" s="278"/>
      <c r="AN324" s="278"/>
      <c r="AO324" s="278"/>
      <c r="AP324" s="278"/>
      <c r="AQ324" s="278"/>
      <c r="AR324" s="278"/>
      <c r="AS324" s="278"/>
      <c r="AT324" s="279"/>
      <c r="AU324" s="280">
        <v>4</v>
      </c>
      <c r="AV324" s="281"/>
      <c r="AW324" s="281"/>
      <c r="AX324" s="283"/>
      <c r="AY324">
        <f t="shared" si="11"/>
        <v>2</v>
      </c>
    </row>
    <row r="325" spans="1:51" ht="24.75" customHeight="1">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t="s">
        <v>677</v>
      </c>
      <c r="AD325" s="275"/>
      <c r="AE325" s="275"/>
      <c r="AF325" s="275"/>
      <c r="AG325" s="276"/>
      <c r="AH325" s="277" t="s">
        <v>680</v>
      </c>
      <c r="AI325" s="278"/>
      <c r="AJ325" s="278"/>
      <c r="AK325" s="278"/>
      <c r="AL325" s="278"/>
      <c r="AM325" s="278"/>
      <c r="AN325" s="278"/>
      <c r="AO325" s="278"/>
      <c r="AP325" s="278"/>
      <c r="AQ325" s="278"/>
      <c r="AR325" s="278"/>
      <c r="AS325" s="278"/>
      <c r="AT325" s="279"/>
      <c r="AU325" s="280">
        <v>4</v>
      </c>
      <c r="AV325" s="281"/>
      <c r="AW325" s="281"/>
      <c r="AX325" s="283"/>
      <c r="AY325">
        <f t="shared" si="11"/>
        <v>2</v>
      </c>
    </row>
    <row r="326" spans="1:51" ht="24.75" hidden="1" customHeight="1">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2</v>
      </c>
    </row>
    <row r="327" spans="1:51" ht="24.75" hidden="1" customHeight="1">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2</v>
      </c>
    </row>
    <row r="328" spans="1:51" ht="24.75" hidden="1" customHeight="1">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2</v>
      </c>
    </row>
    <row r="329" spans="1:51" ht="24.75" hidden="1" customHeight="1">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2</v>
      </c>
    </row>
    <row r="330" spans="1:51" ht="24.75" hidden="1" customHeight="1">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2</v>
      </c>
    </row>
    <row r="331" spans="1:51" ht="24.75" hidden="1" customHeight="1">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2</v>
      </c>
    </row>
    <row r="332" spans="1:51" ht="24.75" hidden="1" customHeight="1">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2</v>
      </c>
    </row>
    <row r="333" spans="1:51" ht="24.75" customHeight="1">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10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17</v>
      </c>
      <c r="AV333" s="271"/>
      <c r="AW333" s="271"/>
      <c r="AX333" s="273"/>
      <c r="AY333">
        <f t="shared" si="11"/>
        <v>2</v>
      </c>
    </row>
    <row r="334" spans="1:51" ht="24.75" hidden="1" customHeight="1">
      <c r="A334" s="316"/>
      <c r="B334" s="317"/>
      <c r="C334" s="317"/>
      <c r="D334" s="317"/>
      <c r="E334" s="317"/>
      <c r="F334" s="318"/>
      <c r="G334" s="294" t="s">
        <v>217</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218</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c r="A360" s="260" t="s">
        <v>575</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230</v>
      </c>
      <c r="AM360" s="264"/>
      <c r="AN360" s="264"/>
      <c r="AO360" s="79" t="s">
        <v>229</v>
      </c>
      <c r="AP360" s="21"/>
      <c r="AQ360" s="21"/>
      <c r="AR360" s="21"/>
      <c r="AS360" s="21"/>
      <c r="AT360" s="21"/>
      <c r="AU360" s="21"/>
      <c r="AV360" s="21"/>
      <c r="AW360" s="21"/>
      <c r="AX360" s="22"/>
      <c r="AY360">
        <f>COUNTIF($AO$360,"☑")</f>
        <v>0</v>
      </c>
    </row>
    <row r="361" spans="1:51" ht="24.75" hidden="1" customHeight="1">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row r="363" spans="1:51" ht="24.75" customHeight="1">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39.65" customHeight="1">
      <c r="A366" s="230">
        <v>1</v>
      </c>
      <c r="B366" s="230">
        <v>1</v>
      </c>
      <c r="C366" s="251" t="s">
        <v>681</v>
      </c>
      <c r="D366" s="251"/>
      <c r="E366" s="251"/>
      <c r="F366" s="251"/>
      <c r="G366" s="251"/>
      <c r="H366" s="251"/>
      <c r="I366" s="251"/>
      <c r="J366" s="233">
        <v>7000020340006</v>
      </c>
      <c r="K366" s="234"/>
      <c r="L366" s="234"/>
      <c r="M366" s="234"/>
      <c r="N366" s="234"/>
      <c r="O366" s="234"/>
      <c r="P366" s="235" t="s">
        <v>688</v>
      </c>
      <c r="Q366" s="235"/>
      <c r="R366" s="235"/>
      <c r="S366" s="235"/>
      <c r="T366" s="235"/>
      <c r="U366" s="235"/>
      <c r="V366" s="235"/>
      <c r="W366" s="235"/>
      <c r="X366" s="235"/>
      <c r="Y366" s="236">
        <v>152</v>
      </c>
      <c r="Z366" s="237"/>
      <c r="AA366" s="237"/>
      <c r="AB366" s="238"/>
      <c r="AC366" s="222" t="s">
        <v>689</v>
      </c>
      <c r="AD366" s="223"/>
      <c r="AE366" s="223"/>
      <c r="AF366" s="223"/>
      <c r="AG366" s="223"/>
      <c r="AH366" s="253" t="s">
        <v>633</v>
      </c>
      <c r="AI366" s="254"/>
      <c r="AJ366" s="254"/>
      <c r="AK366" s="254"/>
      <c r="AL366" s="226" t="s">
        <v>633</v>
      </c>
      <c r="AM366" s="227"/>
      <c r="AN366" s="227"/>
      <c r="AO366" s="228"/>
      <c r="AP366" s="229" t="s">
        <v>633</v>
      </c>
      <c r="AQ366" s="229"/>
      <c r="AR366" s="229"/>
      <c r="AS366" s="229"/>
      <c r="AT366" s="229"/>
      <c r="AU366" s="229"/>
      <c r="AV366" s="229"/>
      <c r="AW366" s="229"/>
      <c r="AX366" s="229"/>
    </row>
    <row r="367" spans="1:51" ht="39.65" customHeight="1">
      <c r="A367" s="230">
        <v>2</v>
      </c>
      <c r="B367" s="230">
        <v>1</v>
      </c>
      <c r="C367" s="252" t="s">
        <v>682</v>
      </c>
      <c r="D367" s="251"/>
      <c r="E367" s="251"/>
      <c r="F367" s="251"/>
      <c r="G367" s="251"/>
      <c r="H367" s="251"/>
      <c r="I367" s="251"/>
      <c r="J367" s="233">
        <v>9000020341002</v>
      </c>
      <c r="K367" s="234"/>
      <c r="L367" s="234"/>
      <c r="M367" s="234"/>
      <c r="N367" s="234"/>
      <c r="O367" s="234"/>
      <c r="P367" s="235" t="s">
        <v>688</v>
      </c>
      <c r="Q367" s="235"/>
      <c r="R367" s="235"/>
      <c r="S367" s="235"/>
      <c r="T367" s="235"/>
      <c r="U367" s="235"/>
      <c r="V367" s="235"/>
      <c r="W367" s="235"/>
      <c r="X367" s="235"/>
      <c r="Y367" s="236">
        <v>112</v>
      </c>
      <c r="Z367" s="237"/>
      <c r="AA367" s="237"/>
      <c r="AB367" s="238"/>
      <c r="AC367" s="222" t="s">
        <v>689</v>
      </c>
      <c r="AD367" s="223"/>
      <c r="AE367" s="223"/>
      <c r="AF367" s="223"/>
      <c r="AG367" s="223"/>
      <c r="AH367" s="253" t="s">
        <v>633</v>
      </c>
      <c r="AI367" s="254"/>
      <c r="AJ367" s="254"/>
      <c r="AK367" s="254"/>
      <c r="AL367" s="226" t="s">
        <v>633</v>
      </c>
      <c r="AM367" s="227"/>
      <c r="AN367" s="227"/>
      <c r="AO367" s="228"/>
      <c r="AP367" s="229" t="s">
        <v>633</v>
      </c>
      <c r="AQ367" s="229"/>
      <c r="AR367" s="229"/>
      <c r="AS367" s="229"/>
      <c r="AT367" s="229"/>
      <c r="AU367" s="229"/>
      <c r="AV367" s="229"/>
      <c r="AW367" s="229"/>
      <c r="AX367" s="229"/>
      <c r="AY367">
        <f>COUNTA($C$367)</f>
        <v>1</v>
      </c>
    </row>
    <row r="368" spans="1:51" ht="39.65" customHeight="1">
      <c r="A368" s="230">
        <v>3</v>
      </c>
      <c r="B368" s="230">
        <v>1</v>
      </c>
      <c r="C368" s="252" t="s">
        <v>683</v>
      </c>
      <c r="D368" s="251"/>
      <c r="E368" s="251"/>
      <c r="F368" s="251"/>
      <c r="G368" s="251"/>
      <c r="H368" s="251"/>
      <c r="I368" s="251"/>
      <c r="J368" s="233">
        <v>4000020420000</v>
      </c>
      <c r="K368" s="234"/>
      <c r="L368" s="234"/>
      <c r="M368" s="234"/>
      <c r="N368" s="234"/>
      <c r="O368" s="234"/>
      <c r="P368" s="245" t="s">
        <v>688</v>
      </c>
      <c r="Q368" s="235"/>
      <c r="R368" s="235"/>
      <c r="S368" s="235"/>
      <c r="T368" s="235"/>
      <c r="U368" s="235"/>
      <c r="V368" s="235"/>
      <c r="W368" s="235"/>
      <c r="X368" s="235"/>
      <c r="Y368" s="236">
        <v>99</v>
      </c>
      <c r="Z368" s="237"/>
      <c r="AA368" s="237"/>
      <c r="AB368" s="238"/>
      <c r="AC368" s="222" t="s">
        <v>689</v>
      </c>
      <c r="AD368" s="223"/>
      <c r="AE368" s="223"/>
      <c r="AF368" s="223"/>
      <c r="AG368" s="223"/>
      <c r="AH368" s="224" t="s">
        <v>633</v>
      </c>
      <c r="AI368" s="225"/>
      <c r="AJ368" s="225"/>
      <c r="AK368" s="225"/>
      <c r="AL368" s="226" t="s">
        <v>633</v>
      </c>
      <c r="AM368" s="227"/>
      <c r="AN368" s="227"/>
      <c r="AO368" s="228"/>
      <c r="AP368" s="229" t="s">
        <v>633</v>
      </c>
      <c r="AQ368" s="229"/>
      <c r="AR368" s="229"/>
      <c r="AS368" s="229"/>
      <c r="AT368" s="229"/>
      <c r="AU368" s="229"/>
      <c r="AV368" s="229"/>
      <c r="AW368" s="229"/>
      <c r="AX368" s="229"/>
      <c r="AY368">
        <f>COUNTA($C$368)</f>
        <v>1</v>
      </c>
    </row>
    <row r="369" spans="1:51" ht="39.65" customHeight="1">
      <c r="A369" s="230">
        <v>4</v>
      </c>
      <c r="B369" s="230">
        <v>1</v>
      </c>
      <c r="C369" s="252" t="s">
        <v>684</v>
      </c>
      <c r="D369" s="251"/>
      <c r="E369" s="251"/>
      <c r="F369" s="251"/>
      <c r="G369" s="251"/>
      <c r="H369" s="251"/>
      <c r="I369" s="251"/>
      <c r="J369" s="233">
        <v>6000020422011</v>
      </c>
      <c r="K369" s="234"/>
      <c r="L369" s="234"/>
      <c r="M369" s="234"/>
      <c r="N369" s="234"/>
      <c r="O369" s="234"/>
      <c r="P369" s="245" t="s">
        <v>688</v>
      </c>
      <c r="Q369" s="235"/>
      <c r="R369" s="235"/>
      <c r="S369" s="235"/>
      <c r="T369" s="235"/>
      <c r="U369" s="235"/>
      <c r="V369" s="235"/>
      <c r="W369" s="235"/>
      <c r="X369" s="235"/>
      <c r="Y369" s="236">
        <v>84</v>
      </c>
      <c r="Z369" s="237"/>
      <c r="AA369" s="237"/>
      <c r="AB369" s="238"/>
      <c r="AC369" s="222" t="s">
        <v>689</v>
      </c>
      <c r="AD369" s="223"/>
      <c r="AE369" s="223"/>
      <c r="AF369" s="223"/>
      <c r="AG369" s="223"/>
      <c r="AH369" s="224" t="s">
        <v>633</v>
      </c>
      <c r="AI369" s="225"/>
      <c r="AJ369" s="225"/>
      <c r="AK369" s="225"/>
      <c r="AL369" s="226" t="s">
        <v>633</v>
      </c>
      <c r="AM369" s="227"/>
      <c r="AN369" s="227"/>
      <c r="AO369" s="228"/>
      <c r="AP369" s="229" t="s">
        <v>633</v>
      </c>
      <c r="AQ369" s="229"/>
      <c r="AR369" s="229"/>
      <c r="AS369" s="229"/>
      <c r="AT369" s="229"/>
      <c r="AU369" s="229"/>
      <c r="AV369" s="229"/>
      <c r="AW369" s="229"/>
      <c r="AX369" s="229"/>
      <c r="AY369">
        <f>COUNTA($C$369)</f>
        <v>1</v>
      </c>
    </row>
    <row r="370" spans="1:51" ht="39.65" customHeight="1">
      <c r="A370" s="230">
        <v>5</v>
      </c>
      <c r="B370" s="230">
        <v>1</v>
      </c>
      <c r="C370" s="252" t="s">
        <v>685</v>
      </c>
      <c r="D370" s="251"/>
      <c r="E370" s="251"/>
      <c r="F370" s="251"/>
      <c r="G370" s="251"/>
      <c r="H370" s="251"/>
      <c r="I370" s="251"/>
      <c r="J370" s="233">
        <v>5000020423076</v>
      </c>
      <c r="K370" s="234"/>
      <c r="L370" s="234"/>
      <c r="M370" s="234"/>
      <c r="N370" s="234"/>
      <c r="O370" s="234"/>
      <c r="P370" s="235" t="s">
        <v>688</v>
      </c>
      <c r="Q370" s="235"/>
      <c r="R370" s="235"/>
      <c r="S370" s="235"/>
      <c r="T370" s="235"/>
      <c r="U370" s="235"/>
      <c r="V370" s="235"/>
      <c r="W370" s="235"/>
      <c r="X370" s="235"/>
      <c r="Y370" s="236">
        <v>6</v>
      </c>
      <c r="Z370" s="237"/>
      <c r="AA370" s="237"/>
      <c r="AB370" s="238"/>
      <c r="AC370" s="222" t="s">
        <v>689</v>
      </c>
      <c r="AD370" s="223"/>
      <c r="AE370" s="223"/>
      <c r="AF370" s="223"/>
      <c r="AG370" s="223"/>
      <c r="AH370" s="224" t="s">
        <v>633</v>
      </c>
      <c r="AI370" s="225"/>
      <c r="AJ370" s="225"/>
      <c r="AK370" s="225"/>
      <c r="AL370" s="226" t="s">
        <v>633</v>
      </c>
      <c r="AM370" s="227"/>
      <c r="AN370" s="227"/>
      <c r="AO370" s="228"/>
      <c r="AP370" s="229" t="s">
        <v>633</v>
      </c>
      <c r="AQ370" s="229"/>
      <c r="AR370" s="229"/>
      <c r="AS370" s="229"/>
      <c r="AT370" s="229"/>
      <c r="AU370" s="229"/>
      <c r="AV370" s="229"/>
      <c r="AW370" s="229"/>
      <c r="AX370" s="229"/>
      <c r="AY370">
        <f>COUNTA($C$370)</f>
        <v>1</v>
      </c>
    </row>
    <row r="371" spans="1:51" ht="39.65" customHeight="1">
      <c r="A371" s="230">
        <v>6</v>
      </c>
      <c r="B371" s="230">
        <v>1</v>
      </c>
      <c r="C371" s="252" t="s">
        <v>686</v>
      </c>
      <c r="D371" s="251"/>
      <c r="E371" s="251"/>
      <c r="F371" s="251"/>
      <c r="G371" s="251"/>
      <c r="H371" s="251"/>
      <c r="I371" s="251"/>
      <c r="J371" s="233">
        <v>5000020423084</v>
      </c>
      <c r="K371" s="234"/>
      <c r="L371" s="234"/>
      <c r="M371" s="234"/>
      <c r="N371" s="234"/>
      <c r="O371" s="234"/>
      <c r="P371" s="235" t="s">
        <v>688</v>
      </c>
      <c r="Q371" s="235"/>
      <c r="R371" s="235"/>
      <c r="S371" s="235"/>
      <c r="T371" s="235"/>
      <c r="U371" s="235"/>
      <c r="V371" s="235"/>
      <c r="W371" s="235"/>
      <c r="X371" s="235"/>
      <c r="Y371" s="236">
        <v>5</v>
      </c>
      <c r="Z371" s="237"/>
      <c r="AA371" s="237"/>
      <c r="AB371" s="238"/>
      <c r="AC371" s="222" t="s">
        <v>689</v>
      </c>
      <c r="AD371" s="223"/>
      <c r="AE371" s="223"/>
      <c r="AF371" s="223"/>
      <c r="AG371" s="223"/>
      <c r="AH371" s="224" t="s">
        <v>633</v>
      </c>
      <c r="AI371" s="225"/>
      <c r="AJ371" s="225"/>
      <c r="AK371" s="225"/>
      <c r="AL371" s="226" t="s">
        <v>633</v>
      </c>
      <c r="AM371" s="227"/>
      <c r="AN371" s="227"/>
      <c r="AO371" s="228"/>
      <c r="AP371" s="229" t="s">
        <v>633</v>
      </c>
      <c r="AQ371" s="229"/>
      <c r="AR371" s="229"/>
      <c r="AS371" s="229"/>
      <c r="AT371" s="229"/>
      <c r="AU371" s="229"/>
      <c r="AV371" s="229"/>
      <c r="AW371" s="229"/>
      <c r="AX371" s="229"/>
      <c r="AY371">
        <f>COUNTA($C$371)</f>
        <v>1</v>
      </c>
    </row>
    <row r="372" spans="1:51" ht="39.65" customHeight="1">
      <c r="A372" s="230">
        <v>7</v>
      </c>
      <c r="B372" s="230">
        <v>1</v>
      </c>
      <c r="C372" s="252" t="s">
        <v>687</v>
      </c>
      <c r="D372" s="251"/>
      <c r="E372" s="251"/>
      <c r="F372" s="251"/>
      <c r="G372" s="251"/>
      <c r="H372" s="251"/>
      <c r="I372" s="251"/>
      <c r="J372" s="233">
        <v>7000020343099</v>
      </c>
      <c r="K372" s="234"/>
      <c r="L372" s="234"/>
      <c r="M372" s="234"/>
      <c r="N372" s="234"/>
      <c r="O372" s="234"/>
      <c r="P372" s="235" t="s">
        <v>688</v>
      </c>
      <c r="Q372" s="235"/>
      <c r="R372" s="235"/>
      <c r="S372" s="235"/>
      <c r="T372" s="235"/>
      <c r="U372" s="235"/>
      <c r="V372" s="235"/>
      <c r="W372" s="235"/>
      <c r="X372" s="235"/>
      <c r="Y372" s="236">
        <v>1</v>
      </c>
      <c r="Z372" s="237"/>
      <c r="AA372" s="237"/>
      <c r="AB372" s="238"/>
      <c r="AC372" s="222" t="s">
        <v>689</v>
      </c>
      <c r="AD372" s="223"/>
      <c r="AE372" s="223"/>
      <c r="AF372" s="223"/>
      <c r="AG372" s="223"/>
      <c r="AH372" s="224" t="s">
        <v>633</v>
      </c>
      <c r="AI372" s="225"/>
      <c r="AJ372" s="225"/>
      <c r="AK372" s="225"/>
      <c r="AL372" s="226" t="s">
        <v>633</v>
      </c>
      <c r="AM372" s="227"/>
      <c r="AN372" s="227"/>
      <c r="AO372" s="228"/>
      <c r="AP372" s="229" t="s">
        <v>633</v>
      </c>
      <c r="AQ372" s="229"/>
      <c r="AR372" s="229"/>
      <c r="AS372" s="229"/>
      <c r="AT372" s="229"/>
      <c r="AU372" s="229"/>
      <c r="AV372" s="229"/>
      <c r="AW372" s="229"/>
      <c r="AX372" s="229"/>
      <c r="AY372">
        <f>COUNTA($C$372)</f>
        <v>1</v>
      </c>
    </row>
    <row r="373" spans="1:51" ht="30" hidden="1" customHeight="1">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9.65" customHeight="1">
      <c r="A399" s="230">
        <v>1</v>
      </c>
      <c r="B399" s="230">
        <v>1</v>
      </c>
      <c r="C399" s="251" t="s">
        <v>682</v>
      </c>
      <c r="D399" s="251"/>
      <c r="E399" s="251"/>
      <c r="F399" s="251"/>
      <c r="G399" s="251"/>
      <c r="H399" s="251"/>
      <c r="I399" s="251"/>
      <c r="J399" s="233">
        <v>9000020341002</v>
      </c>
      <c r="K399" s="234"/>
      <c r="L399" s="234"/>
      <c r="M399" s="234"/>
      <c r="N399" s="234"/>
      <c r="O399" s="234"/>
      <c r="P399" s="235" t="s">
        <v>692</v>
      </c>
      <c r="Q399" s="235"/>
      <c r="R399" s="235"/>
      <c r="S399" s="235"/>
      <c r="T399" s="235"/>
      <c r="U399" s="235"/>
      <c r="V399" s="235"/>
      <c r="W399" s="235"/>
      <c r="X399" s="235"/>
      <c r="Y399" s="236">
        <v>59</v>
      </c>
      <c r="Z399" s="237"/>
      <c r="AA399" s="237"/>
      <c r="AB399" s="238"/>
      <c r="AC399" s="222" t="s">
        <v>689</v>
      </c>
      <c r="AD399" s="223"/>
      <c r="AE399" s="223"/>
      <c r="AF399" s="223"/>
      <c r="AG399" s="223"/>
      <c r="AH399" s="253" t="s">
        <v>633</v>
      </c>
      <c r="AI399" s="254"/>
      <c r="AJ399" s="254"/>
      <c r="AK399" s="254"/>
      <c r="AL399" s="226" t="s">
        <v>633</v>
      </c>
      <c r="AM399" s="227"/>
      <c r="AN399" s="227"/>
      <c r="AO399" s="228"/>
      <c r="AP399" s="229" t="s">
        <v>633</v>
      </c>
      <c r="AQ399" s="229"/>
      <c r="AR399" s="229"/>
      <c r="AS399" s="229"/>
      <c r="AT399" s="229"/>
      <c r="AU399" s="229"/>
      <c r="AV399" s="229"/>
      <c r="AW399" s="229"/>
      <c r="AX399" s="229"/>
      <c r="AY399">
        <f>$AY$396</f>
        <v>1</v>
      </c>
    </row>
    <row r="400" spans="1:51" ht="39.65" customHeight="1">
      <c r="A400" s="230">
        <v>2</v>
      </c>
      <c r="B400" s="230">
        <v>1</v>
      </c>
      <c r="C400" s="252" t="s">
        <v>684</v>
      </c>
      <c r="D400" s="251"/>
      <c r="E400" s="251"/>
      <c r="F400" s="251"/>
      <c r="G400" s="251"/>
      <c r="H400" s="251"/>
      <c r="I400" s="251"/>
      <c r="J400" s="233">
        <v>6000020422011</v>
      </c>
      <c r="K400" s="234"/>
      <c r="L400" s="234"/>
      <c r="M400" s="234"/>
      <c r="N400" s="234"/>
      <c r="O400" s="234"/>
      <c r="P400" s="235" t="s">
        <v>692</v>
      </c>
      <c r="Q400" s="235"/>
      <c r="R400" s="235"/>
      <c r="S400" s="235"/>
      <c r="T400" s="235"/>
      <c r="U400" s="235"/>
      <c r="V400" s="235"/>
      <c r="W400" s="235"/>
      <c r="X400" s="235"/>
      <c r="Y400" s="236">
        <v>30</v>
      </c>
      <c r="Z400" s="237"/>
      <c r="AA400" s="237"/>
      <c r="AB400" s="238"/>
      <c r="AC400" s="222" t="s">
        <v>689</v>
      </c>
      <c r="AD400" s="223"/>
      <c r="AE400" s="223"/>
      <c r="AF400" s="223"/>
      <c r="AG400" s="223"/>
      <c r="AH400" s="253" t="s">
        <v>633</v>
      </c>
      <c r="AI400" s="254"/>
      <c r="AJ400" s="254"/>
      <c r="AK400" s="254"/>
      <c r="AL400" s="226" t="s">
        <v>633</v>
      </c>
      <c r="AM400" s="227"/>
      <c r="AN400" s="227"/>
      <c r="AO400" s="228"/>
      <c r="AP400" s="229" t="s">
        <v>633</v>
      </c>
      <c r="AQ400" s="229"/>
      <c r="AR400" s="229"/>
      <c r="AS400" s="229"/>
      <c r="AT400" s="229"/>
      <c r="AU400" s="229"/>
      <c r="AV400" s="229"/>
      <c r="AW400" s="229"/>
      <c r="AX400" s="229"/>
      <c r="AY400">
        <f>COUNTA($C$400)</f>
        <v>1</v>
      </c>
    </row>
    <row r="401" spans="1:51" ht="39.65" customHeight="1">
      <c r="A401" s="230">
        <v>3</v>
      </c>
      <c r="B401" s="230">
        <v>1</v>
      </c>
      <c r="C401" s="252" t="s">
        <v>683</v>
      </c>
      <c r="D401" s="251"/>
      <c r="E401" s="251"/>
      <c r="F401" s="251"/>
      <c r="G401" s="251"/>
      <c r="H401" s="251"/>
      <c r="I401" s="251"/>
      <c r="J401" s="233">
        <v>4000020420000</v>
      </c>
      <c r="K401" s="234"/>
      <c r="L401" s="234"/>
      <c r="M401" s="234"/>
      <c r="N401" s="234"/>
      <c r="O401" s="234"/>
      <c r="P401" s="245" t="s">
        <v>692</v>
      </c>
      <c r="Q401" s="235"/>
      <c r="R401" s="235"/>
      <c r="S401" s="235"/>
      <c r="T401" s="235"/>
      <c r="U401" s="235"/>
      <c r="V401" s="235"/>
      <c r="W401" s="235"/>
      <c r="X401" s="235"/>
      <c r="Y401" s="236">
        <v>6</v>
      </c>
      <c r="Z401" s="237"/>
      <c r="AA401" s="237"/>
      <c r="AB401" s="238"/>
      <c r="AC401" s="222" t="s">
        <v>689</v>
      </c>
      <c r="AD401" s="223"/>
      <c r="AE401" s="223"/>
      <c r="AF401" s="223"/>
      <c r="AG401" s="223"/>
      <c r="AH401" s="224" t="s">
        <v>633</v>
      </c>
      <c r="AI401" s="225"/>
      <c r="AJ401" s="225"/>
      <c r="AK401" s="225"/>
      <c r="AL401" s="226" t="s">
        <v>633</v>
      </c>
      <c r="AM401" s="227"/>
      <c r="AN401" s="227"/>
      <c r="AO401" s="228"/>
      <c r="AP401" s="229" t="s">
        <v>633</v>
      </c>
      <c r="AQ401" s="229"/>
      <c r="AR401" s="229"/>
      <c r="AS401" s="229"/>
      <c r="AT401" s="229"/>
      <c r="AU401" s="229"/>
      <c r="AV401" s="229"/>
      <c r="AW401" s="229"/>
      <c r="AX401" s="229"/>
      <c r="AY401">
        <f>COUNTA($C$401)</f>
        <v>1</v>
      </c>
    </row>
    <row r="402" spans="1:51" ht="39.65" customHeight="1">
      <c r="A402" s="230">
        <v>4</v>
      </c>
      <c r="B402" s="230">
        <v>1</v>
      </c>
      <c r="C402" s="252" t="s">
        <v>685</v>
      </c>
      <c r="D402" s="251"/>
      <c r="E402" s="251"/>
      <c r="F402" s="251"/>
      <c r="G402" s="251"/>
      <c r="H402" s="251"/>
      <c r="I402" s="251"/>
      <c r="J402" s="233">
        <v>5000020423076</v>
      </c>
      <c r="K402" s="234"/>
      <c r="L402" s="234"/>
      <c r="M402" s="234"/>
      <c r="N402" s="234"/>
      <c r="O402" s="234"/>
      <c r="P402" s="245" t="s">
        <v>692</v>
      </c>
      <c r="Q402" s="235"/>
      <c r="R402" s="235"/>
      <c r="S402" s="235"/>
      <c r="T402" s="235"/>
      <c r="U402" s="235"/>
      <c r="V402" s="235"/>
      <c r="W402" s="235"/>
      <c r="X402" s="235"/>
      <c r="Y402" s="236">
        <v>4</v>
      </c>
      <c r="Z402" s="237"/>
      <c r="AA402" s="237"/>
      <c r="AB402" s="238"/>
      <c r="AC402" s="222" t="s">
        <v>689</v>
      </c>
      <c r="AD402" s="223"/>
      <c r="AE402" s="223"/>
      <c r="AF402" s="223"/>
      <c r="AG402" s="223"/>
      <c r="AH402" s="224" t="s">
        <v>633</v>
      </c>
      <c r="AI402" s="225"/>
      <c r="AJ402" s="225"/>
      <c r="AK402" s="225"/>
      <c r="AL402" s="226" t="s">
        <v>633</v>
      </c>
      <c r="AM402" s="227"/>
      <c r="AN402" s="227"/>
      <c r="AO402" s="228"/>
      <c r="AP402" s="229" t="s">
        <v>633</v>
      </c>
      <c r="AQ402" s="229"/>
      <c r="AR402" s="229"/>
      <c r="AS402" s="229"/>
      <c r="AT402" s="229"/>
      <c r="AU402" s="229"/>
      <c r="AV402" s="229"/>
      <c r="AW402" s="229"/>
      <c r="AX402" s="229"/>
      <c r="AY402">
        <f>COUNTA($C$402)</f>
        <v>1</v>
      </c>
    </row>
    <row r="403" spans="1:51" ht="39.65" customHeight="1">
      <c r="A403" s="230">
        <v>5</v>
      </c>
      <c r="B403" s="230">
        <v>1</v>
      </c>
      <c r="C403" s="251" t="s">
        <v>690</v>
      </c>
      <c r="D403" s="251"/>
      <c r="E403" s="251"/>
      <c r="F403" s="251"/>
      <c r="G403" s="251"/>
      <c r="H403" s="251"/>
      <c r="I403" s="251"/>
      <c r="J403" s="233">
        <v>7000020343099</v>
      </c>
      <c r="K403" s="234"/>
      <c r="L403" s="234"/>
      <c r="M403" s="234"/>
      <c r="N403" s="234"/>
      <c r="O403" s="234"/>
      <c r="P403" s="235" t="s">
        <v>692</v>
      </c>
      <c r="Q403" s="235"/>
      <c r="R403" s="235"/>
      <c r="S403" s="235"/>
      <c r="T403" s="235"/>
      <c r="U403" s="235"/>
      <c r="V403" s="235"/>
      <c r="W403" s="235"/>
      <c r="X403" s="235"/>
      <c r="Y403" s="236">
        <v>3</v>
      </c>
      <c r="Z403" s="237"/>
      <c r="AA403" s="237"/>
      <c r="AB403" s="238"/>
      <c r="AC403" s="222" t="s">
        <v>689</v>
      </c>
      <c r="AD403" s="223"/>
      <c r="AE403" s="223"/>
      <c r="AF403" s="223"/>
      <c r="AG403" s="223"/>
      <c r="AH403" s="224" t="s">
        <v>633</v>
      </c>
      <c r="AI403" s="225"/>
      <c r="AJ403" s="225"/>
      <c r="AK403" s="225"/>
      <c r="AL403" s="226" t="s">
        <v>633</v>
      </c>
      <c r="AM403" s="227"/>
      <c r="AN403" s="227"/>
      <c r="AO403" s="228"/>
      <c r="AP403" s="229" t="s">
        <v>633</v>
      </c>
      <c r="AQ403" s="229"/>
      <c r="AR403" s="229"/>
      <c r="AS403" s="229"/>
      <c r="AT403" s="229"/>
      <c r="AU403" s="229"/>
      <c r="AV403" s="229"/>
      <c r="AW403" s="229"/>
      <c r="AX403" s="229"/>
      <c r="AY403">
        <f>COUNTA($C$403)</f>
        <v>1</v>
      </c>
    </row>
    <row r="404" spans="1:51" ht="39.65" customHeight="1">
      <c r="A404" s="230">
        <v>6</v>
      </c>
      <c r="B404" s="230">
        <v>1</v>
      </c>
      <c r="C404" s="251" t="s">
        <v>691</v>
      </c>
      <c r="D404" s="251"/>
      <c r="E404" s="251"/>
      <c r="F404" s="251"/>
      <c r="G404" s="251"/>
      <c r="H404" s="251"/>
      <c r="I404" s="251"/>
      <c r="J404" s="233">
        <v>7000020340006</v>
      </c>
      <c r="K404" s="234"/>
      <c r="L404" s="234"/>
      <c r="M404" s="234"/>
      <c r="N404" s="234"/>
      <c r="O404" s="234"/>
      <c r="P404" s="235" t="s">
        <v>692</v>
      </c>
      <c r="Q404" s="235"/>
      <c r="R404" s="235"/>
      <c r="S404" s="235"/>
      <c r="T404" s="235"/>
      <c r="U404" s="235"/>
      <c r="V404" s="235"/>
      <c r="W404" s="235"/>
      <c r="X404" s="235"/>
      <c r="Y404" s="236">
        <v>1</v>
      </c>
      <c r="Z404" s="237"/>
      <c r="AA404" s="237"/>
      <c r="AB404" s="238"/>
      <c r="AC404" s="222" t="s">
        <v>689</v>
      </c>
      <c r="AD404" s="223"/>
      <c r="AE404" s="223"/>
      <c r="AF404" s="223"/>
      <c r="AG404" s="223"/>
      <c r="AH404" s="224" t="s">
        <v>633</v>
      </c>
      <c r="AI404" s="225"/>
      <c r="AJ404" s="225"/>
      <c r="AK404" s="225"/>
      <c r="AL404" s="226" t="s">
        <v>633</v>
      </c>
      <c r="AM404" s="227"/>
      <c r="AN404" s="227"/>
      <c r="AO404" s="228"/>
      <c r="AP404" s="229" t="s">
        <v>633</v>
      </c>
      <c r="AQ404" s="229"/>
      <c r="AR404" s="229"/>
      <c r="AS404" s="229"/>
      <c r="AT404" s="229"/>
      <c r="AU404" s="229"/>
      <c r="AV404" s="229"/>
      <c r="AW404" s="229"/>
      <c r="AX404" s="229"/>
      <c r="AY404">
        <f>COUNTA($C$404)</f>
        <v>1</v>
      </c>
    </row>
    <row r="405" spans="1:51" ht="30" hidden="1" customHeight="1">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c r="A432" s="230">
        <v>1</v>
      </c>
      <c r="B432" s="230">
        <v>1</v>
      </c>
      <c r="C432" s="252" t="s">
        <v>707</v>
      </c>
      <c r="D432" s="251"/>
      <c r="E432" s="251"/>
      <c r="F432" s="251"/>
      <c r="G432" s="251"/>
      <c r="H432" s="251"/>
      <c r="I432" s="251"/>
      <c r="J432" s="233">
        <v>4240005012723</v>
      </c>
      <c r="K432" s="234"/>
      <c r="L432" s="234"/>
      <c r="M432" s="234"/>
      <c r="N432" s="234"/>
      <c r="O432" s="234"/>
      <c r="P432" s="235" t="s">
        <v>693</v>
      </c>
      <c r="Q432" s="235"/>
      <c r="R432" s="235"/>
      <c r="S432" s="235"/>
      <c r="T432" s="235"/>
      <c r="U432" s="235"/>
      <c r="V432" s="235"/>
      <c r="W432" s="235"/>
      <c r="X432" s="235"/>
      <c r="Y432" s="236">
        <v>10</v>
      </c>
      <c r="Z432" s="237"/>
      <c r="AA432" s="237"/>
      <c r="AB432" s="238"/>
      <c r="AC432" s="222" t="s">
        <v>257</v>
      </c>
      <c r="AD432" s="223"/>
      <c r="AE432" s="223"/>
      <c r="AF432" s="223"/>
      <c r="AG432" s="223"/>
      <c r="AH432" s="253" t="s">
        <v>633</v>
      </c>
      <c r="AI432" s="254"/>
      <c r="AJ432" s="254"/>
      <c r="AK432" s="254"/>
      <c r="AL432" s="226">
        <v>100</v>
      </c>
      <c r="AM432" s="227"/>
      <c r="AN432" s="227"/>
      <c r="AO432" s="228"/>
      <c r="AP432" s="229" t="s">
        <v>633</v>
      </c>
      <c r="AQ432" s="229"/>
      <c r="AR432" s="229"/>
      <c r="AS432" s="229"/>
      <c r="AT432" s="229"/>
      <c r="AU432" s="229"/>
      <c r="AV432" s="229"/>
      <c r="AW432" s="229"/>
      <c r="AX432" s="229"/>
      <c r="AY432">
        <f>$AY$429</f>
        <v>1</v>
      </c>
    </row>
    <row r="433" spans="1:51" ht="30" hidden="1" customHeight="1">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30" customHeight="1">
      <c r="A465" s="230">
        <v>1</v>
      </c>
      <c r="B465" s="230">
        <v>1</v>
      </c>
      <c r="C465" s="252" t="s">
        <v>706</v>
      </c>
      <c r="D465" s="251"/>
      <c r="E465" s="251"/>
      <c r="F465" s="251"/>
      <c r="G465" s="251"/>
      <c r="H465" s="251"/>
      <c r="I465" s="251"/>
      <c r="J465" s="233">
        <v>5240005000982</v>
      </c>
      <c r="K465" s="234"/>
      <c r="L465" s="234"/>
      <c r="M465" s="234"/>
      <c r="N465" s="234"/>
      <c r="O465" s="234"/>
      <c r="P465" s="235" t="s">
        <v>694</v>
      </c>
      <c r="Q465" s="235"/>
      <c r="R465" s="235"/>
      <c r="S465" s="235"/>
      <c r="T465" s="235"/>
      <c r="U465" s="235"/>
      <c r="V465" s="235"/>
      <c r="W465" s="235"/>
      <c r="X465" s="235"/>
      <c r="Y465" s="236">
        <v>17</v>
      </c>
      <c r="Z465" s="237"/>
      <c r="AA465" s="237"/>
      <c r="AB465" s="238"/>
      <c r="AC465" s="222" t="s">
        <v>257</v>
      </c>
      <c r="AD465" s="223"/>
      <c r="AE465" s="223"/>
      <c r="AF465" s="223"/>
      <c r="AG465" s="223"/>
      <c r="AH465" s="253" t="s">
        <v>633</v>
      </c>
      <c r="AI465" s="254"/>
      <c r="AJ465" s="254"/>
      <c r="AK465" s="254"/>
      <c r="AL465" s="226">
        <v>100</v>
      </c>
      <c r="AM465" s="227"/>
      <c r="AN465" s="227"/>
      <c r="AO465" s="228"/>
      <c r="AP465" s="229" t="s">
        <v>633</v>
      </c>
      <c r="AQ465" s="229"/>
      <c r="AR465" s="229"/>
      <c r="AS465" s="229"/>
      <c r="AT465" s="229"/>
      <c r="AU465" s="229"/>
      <c r="AV465" s="229"/>
      <c r="AW465" s="229"/>
      <c r="AX465" s="229"/>
      <c r="AY465">
        <f>$AY$462</f>
        <v>1</v>
      </c>
    </row>
    <row r="466" spans="1:51" ht="28" hidden="1" customHeight="1">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c r="A627" s="246" t="s">
        <v>576</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230</v>
      </c>
      <c r="AM627" s="250"/>
      <c r="AN627" s="250"/>
      <c r="AO627" s="61"/>
      <c r="AP627" s="56"/>
      <c r="AQ627" s="56"/>
      <c r="AR627" s="56"/>
      <c r="AS627" s="56"/>
      <c r="AT627" s="56"/>
      <c r="AU627" s="56"/>
      <c r="AV627" s="56"/>
      <c r="AW627" s="56"/>
      <c r="AX627" s="57"/>
      <c r="AY627">
        <f>COUNTIF($AO$627,"☑")</f>
        <v>0</v>
      </c>
    </row>
    <row r="628" spans="1:51" ht="24.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customHeight="1">
      <c r="A631" s="230">
        <v>1</v>
      </c>
      <c r="B631" s="230">
        <v>1</v>
      </c>
      <c r="C631" s="231"/>
      <c r="D631" s="231"/>
      <c r="E631" s="240" t="s">
        <v>633</v>
      </c>
      <c r="F631" s="232"/>
      <c r="G631" s="232"/>
      <c r="H631" s="232"/>
      <c r="I631" s="232"/>
      <c r="J631" s="233" t="s">
        <v>633</v>
      </c>
      <c r="K631" s="234"/>
      <c r="L631" s="234"/>
      <c r="M631" s="234"/>
      <c r="N631" s="234"/>
      <c r="O631" s="234"/>
      <c r="P631" s="245" t="s">
        <v>633</v>
      </c>
      <c r="Q631" s="235"/>
      <c r="R631" s="235"/>
      <c r="S631" s="235"/>
      <c r="T631" s="235"/>
      <c r="U631" s="235"/>
      <c r="V631" s="235"/>
      <c r="W631" s="235"/>
      <c r="X631" s="235"/>
      <c r="Y631" s="236" t="s">
        <v>633</v>
      </c>
      <c r="Z631" s="237"/>
      <c r="AA631" s="237"/>
      <c r="AB631" s="238"/>
      <c r="AC631" s="222" t="s">
        <v>633</v>
      </c>
      <c r="AD631" s="223"/>
      <c r="AE631" s="223"/>
      <c r="AF631" s="223"/>
      <c r="AG631" s="223"/>
      <c r="AH631" s="224" t="s">
        <v>633</v>
      </c>
      <c r="AI631" s="225"/>
      <c r="AJ631" s="225"/>
      <c r="AK631" s="225"/>
      <c r="AL631" s="226" t="s">
        <v>633</v>
      </c>
      <c r="AM631" s="227"/>
      <c r="AN631" s="227"/>
      <c r="AO631" s="228"/>
      <c r="AP631" s="229" t="s">
        <v>633</v>
      </c>
      <c r="AQ631" s="229"/>
      <c r="AR631" s="229"/>
      <c r="AS631" s="229"/>
      <c r="AT631" s="229"/>
      <c r="AU631" s="229"/>
      <c r="AV631" s="229"/>
      <c r="AW631" s="229"/>
      <c r="AX631" s="229"/>
    </row>
    <row r="632" spans="1:51" ht="30" hidden="1" customHeight="1">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9" max="16383" man="1"/>
    <brk id="220" max="16383" man="1"/>
    <brk id="256" max="16383" man="1"/>
    <brk id="290" max="16383" man="1"/>
    <brk id="404" max="16383" man="1"/>
  </row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
  <cols>
    <col min="1" max="1" width="21.7265625" customWidth="1"/>
    <col min="2" max="2" width="8.7265625"/>
    <col min="3" max="3" width="17" style="13" hidden="1" customWidth="1"/>
    <col min="4" max="4" width="4" style="13" hidden="1" customWidth="1"/>
    <col min="5" max="5" width="4" style="13" customWidth="1"/>
    <col min="6" max="6" width="32.453125" customWidth="1"/>
    <col min="7" max="7" width="10.08984375" style="16" customWidth="1"/>
    <col min="8" max="8" width="17" style="13" hidden="1" customWidth="1"/>
    <col min="9" max="9" width="4" style="13" hidden="1" customWidth="1"/>
    <col min="10" max="10" width="4" style="13" customWidth="1"/>
    <col min="11" max="11" width="15.36328125" customWidth="1"/>
    <col min="12" max="12" width="8.7265625"/>
    <col min="13" max="13" width="12" style="13" hidden="1" customWidth="1"/>
    <col min="14" max="14" width="4" style="13" hidden="1" customWidth="1"/>
    <col min="15" max="15" width="3.6328125" customWidth="1"/>
    <col min="16" max="16" width="8.36328125" customWidth="1"/>
    <col min="17" max="17" width="8.7265625" style="16" customWidth="1"/>
    <col min="18" max="18" width="9.453125" style="13" hidden="1" customWidth="1"/>
    <col min="19" max="19" width="4" style="13" hidden="1" customWidth="1"/>
    <col min="20" max="20" width="8.7265625"/>
    <col min="21" max="21" width="9" style="28"/>
    <col min="22" max="22" width="3.36328125" style="28" customWidth="1"/>
    <col min="23" max="23" width="12.453125" style="28" bestFit="1" customWidth="1"/>
    <col min="24" max="24" width="3.6328125" style="28" customWidth="1"/>
    <col min="25" max="25" width="12.453125" style="33" bestFit="1" customWidth="1"/>
    <col min="26" max="26" width="12.08984375" style="28" customWidth="1"/>
    <col min="27" max="27" width="11.36328125" style="33" bestFit="1" customWidth="1"/>
    <col min="28" max="28" width="12.26953125" style="33" customWidth="1"/>
    <col min="29" max="29" width="24.08984375" style="33" bestFit="1" customWidth="1"/>
    <col min="30" max="30" width="3.7265625" style="33" customWidth="1"/>
    <col min="31" max="31" width="33.7265625" style="33" bestFit="1" customWidth="1"/>
    <col min="32" max="32" width="3" style="28" customWidth="1"/>
    <col min="33" max="33" width="30.6328125" style="28" customWidth="1"/>
    <col min="34" max="34" width="9" style="28"/>
    <col min="35" max="35" width="14.6328125" style="28" customWidth="1"/>
    <col min="36" max="41" width="9" style="28"/>
    <col min="42" max="42" width="13" style="28" customWidth="1"/>
    <col min="43" max="16384" width="9" style="28"/>
  </cols>
  <sheetData>
    <row r="1" spans="1:42">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c r="A2" s="14" t="s">
        <v>80</v>
      </c>
      <c r="B2" s="15"/>
      <c r="C2" s="13" t="str">
        <f>IF(B2="","",A2)</f>
        <v/>
      </c>
      <c r="D2" s="13" t="str">
        <f>IF(C2="","",IF(D1&lt;&gt;"",CONCATENATE(D1,"、",C2),C2))</f>
        <v/>
      </c>
      <c r="F2" s="12" t="s">
        <v>67</v>
      </c>
      <c r="G2" s="17" t="s">
        <v>630</v>
      </c>
      <c r="H2" s="13" t="str">
        <f>IF(G2="","",F2)</f>
        <v>一般会計</v>
      </c>
      <c r="I2" s="13" t="str">
        <f>IF(H2="","",IF(I1&lt;&gt;"",CONCATENATE(I1,"、",H2),H2))</f>
        <v>一般会計</v>
      </c>
      <c r="K2" s="14" t="s">
        <v>97</v>
      </c>
      <c r="L2" s="15" t="s">
        <v>630</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630</v>
      </c>
      <c r="R4" s="13" t="str">
        <f t="shared" si="3"/>
        <v>補助</v>
      </c>
      <c r="S4" s="13" t="str">
        <f t="shared" si="4"/>
        <v>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社会保障</v>
      </c>
      <c r="O10" s="13"/>
      <c r="P10" s="13" t="str">
        <f>S8</f>
        <v>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c r="A38" s="13"/>
      <c r="B38" s="13"/>
      <c r="F38" s="13"/>
      <c r="G38" s="19"/>
      <c r="K38" s="13"/>
      <c r="L38" s="13"/>
      <c r="O38" s="13"/>
      <c r="P38" s="13"/>
      <c r="Q38" s="19"/>
      <c r="T38" s="13"/>
      <c r="Y38" s="32" t="s">
        <v>324</v>
      </c>
      <c r="Z38" s="32" t="s">
        <v>452</v>
      </c>
      <c r="AF38" s="30"/>
      <c r="AK38" s="42" t="str">
        <f t="shared" si="7"/>
        <v>k</v>
      </c>
    </row>
    <row r="39" spans="1:37">
      <c r="A39" s="13"/>
      <c r="B39" s="13"/>
      <c r="F39" s="13" t="str">
        <f>I37</f>
        <v>一般会計</v>
      </c>
      <c r="G39" s="19"/>
      <c r="K39" s="13"/>
      <c r="L39" s="13"/>
      <c r="O39" s="13"/>
      <c r="P39" s="13"/>
      <c r="Q39" s="19"/>
      <c r="T39" s="13"/>
      <c r="U39" s="32" t="s">
        <v>564</v>
      </c>
      <c r="Y39" s="32" t="s">
        <v>325</v>
      </c>
      <c r="Z39" s="32" t="s">
        <v>453</v>
      </c>
      <c r="AF39" s="30"/>
      <c r="AK39" s="42" t="str">
        <f t="shared" si="7"/>
        <v>l</v>
      </c>
    </row>
    <row r="40" spans="1:37">
      <c r="A40" s="13"/>
      <c r="B40" s="13"/>
      <c r="F40" s="13"/>
      <c r="G40" s="19"/>
      <c r="K40" s="13"/>
      <c r="L40" s="13"/>
      <c r="O40" s="13"/>
      <c r="P40" s="13"/>
      <c r="Q40" s="19"/>
      <c r="T40" s="13"/>
      <c r="U40" s="32"/>
      <c r="Y40" s="32" t="s">
        <v>326</v>
      </c>
      <c r="Z40" s="32" t="s">
        <v>454</v>
      </c>
      <c r="AF40" s="30"/>
      <c r="AK40" s="42" t="str">
        <f t="shared" si="7"/>
        <v>m</v>
      </c>
    </row>
    <row r="41" spans="1:37">
      <c r="A41" s="13"/>
      <c r="B41" s="13"/>
      <c r="F41" s="13"/>
      <c r="G41" s="19"/>
      <c r="K41" s="13"/>
      <c r="L41" s="13"/>
      <c r="O41" s="13"/>
      <c r="P41" s="13"/>
      <c r="Q41" s="19"/>
      <c r="T41" s="13"/>
      <c r="U41" s="32" t="s">
        <v>266</v>
      </c>
      <c r="Y41" s="32" t="s">
        <v>327</v>
      </c>
      <c r="Z41" s="32" t="s">
        <v>455</v>
      </c>
      <c r="AF41" s="30"/>
      <c r="AK41" s="42" t="str">
        <f t="shared" si="7"/>
        <v>n</v>
      </c>
    </row>
    <row r="42" spans="1:37">
      <c r="A42" s="13"/>
      <c r="B42" s="13"/>
      <c r="F42" s="13"/>
      <c r="G42" s="19"/>
      <c r="K42" s="13"/>
      <c r="L42" s="13"/>
      <c r="O42" s="13"/>
      <c r="P42" s="13"/>
      <c r="Q42" s="19"/>
      <c r="T42" s="13"/>
      <c r="U42" s="32" t="s">
        <v>276</v>
      </c>
      <c r="Y42" s="32" t="s">
        <v>328</v>
      </c>
      <c r="Z42" s="32" t="s">
        <v>456</v>
      </c>
      <c r="AF42" s="30"/>
      <c r="AK42" s="42" t="str">
        <f t="shared" si="7"/>
        <v>o</v>
      </c>
    </row>
    <row r="43" spans="1:37">
      <c r="A43" s="13"/>
      <c r="B43" s="13"/>
      <c r="F43" s="13"/>
      <c r="G43" s="19"/>
      <c r="K43" s="13"/>
      <c r="L43" s="13"/>
      <c r="O43" s="13"/>
      <c r="P43" s="13"/>
      <c r="Q43" s="19"/>
      <c r="T43" s="13"/>
      <c r="Y43" s="32" t="s">
        <v>329</v>
      </c>
      <c r="Z43" s="32" t="s">
        <v>457</v>
      </c>
      <c r="AF43" s="30"/>
      <c r="AK43" s="42" t="str">
        <f t="shared" si="7"/>
        <v>p</v>
      </c>
    </row>
    <row r="44" spans="1:37">
      <c r="A44" s="13"/>
      <c r="B44" s="13"/>
      <c r="F44" s="13"/>
      <c r="G44" s="19"/>
      <c r="K44" s="13"/>
      <c r="L44" s="13"/>
      <c r="O44" s="13"/>
      <c r="P44" s="13"/>
      <c r="Q44" s="19"/>
      <c r="T44" s="13"/>
      <c r="Y44" s="32" t="s">
        <v>330</v>
      </c>
      <c r="Z44" s="32" t="s">
        <v>458</v>
      </c>
      <c r="AF44" s="30"/>
      <c r="AK44" s="42" t="str">
        <f t="shared" si="7"/>
        <v>q</v>
      </c>
    </row>
    <row r="45" spans="1:37">
      <c r="A45" s="13"/>
      <c r="B45" s="13"/>
      <c r="F45" s="13"/>
      <c r="G45" s="19"/>
      <c r="K45" s="13"/>
      <c r="L45" s="13"/>
      <c r="O45" s="13"/>
      <c r="P45" s="13"/>
      <c r="Q45" s="19"/>
      <c r="T45" s="13"/>
      <c r="U45" s="29" t="s">
        <v>160</v>
      </c>
      <c r="Y45" s="32" t="s">
        <v>331</v>
      </c>
      <c r="Z45" s="32" t="s">
        <v>459</v>
      </c>
      <c r="AF45" s="30"/>
      <c r="AK45" s="42" t="str">
        <f t="shared" si="7"/>
        <v>r</v>
      </c>
    </row>
    <row r="46" spans="1:37">
      <c r="A46" s="13"/>
      <c r="B46" s="13"/>
      <c r="F46" s="13"/>
      <c r="G46" s="19"/>
      <c r="K46" s="13"/>
      <c r="L46" s="13"/>
      <c r="O46" s="13"/>
      <c r="P46" s="13"/>
      <c r="Q46" s="19"/>
      <c r="T46" s="13"/>
      <c r="U46" s="78" t="s">
        <v>600</v>
      </c>
      <c r="Y46" s="32" t="s">
        <v>332</v>
      </c>
      <c r="Z46" s="32" t="s">
        <v>460</v>
      </c>
      <c r="AF46" s="30"/>
      <c r="AK46" s="42" t="str">
        <f t="shared" si="7"/>
        <v>s</v>
      </c>
    </row>
    <row r="47" spans="1:37">
      <c r="A47" s="13"/>
      <c r="B47" s="13"/>
      <c r="F47" s="13"/>
      <c r="G47" s="19"/>
      <c r="K47" s="13"/>
      <c r="L47" s="13"/>
      <c r="O47" s="13"/>
      <c r="P47" s="13"/>
      <c r="Q47" s="19"/>
      <c r="T47" s="13"/>
      <c r="Y47" s="32" t="s">
        <v>333</v>
      </c>
      <c r="Z47" s="32" t="s">
        <v>461</v>
      </c>
      <c r="AF47" s="30"/>
      <c r="AK47" s="42" t="str">
        <f t="shared" si="7"/>
        <v>t</v>
      </c>
    </row>
    <row r="48" spans="1:37">
      <c r="A48" s="13"/>
      <c r="B48" s="13"/>
      <c r="F48" s="13"/>
      <c r="G48" s="19"/>
      <c r="K48" s="13"/>
      <c r="L48" s="13"/>
      <c r="O48" s="13"/>
      <c r="P48" s="13"/>
      <c r="Q48" s="19"/>
      <c r="T48" s="13"/>
      <c r="U48" s="78">
        <v>2021</v>
      </c>
      <c r="Y48" s="32" t="s">
        <v>334</v>
      </c>
      <c r="Z48" s="32" t="s">
        <v>462</v>
      </c>
      <c r="AF48" s="30"/>
      <c r="AK48" s="42" t="str">
        <f t="shared" si="7"/>
        <v>u</v>
      </c>
    </row>
    <row r="49" spans="1:37">
      <c r="A49" s="13"/>
      <c r="B49" s="13"/>
      <c r="F49" s="13"/>
      <c r="G49" s="19"/>
      <c r="K49" s="13"/>
      <c r="L49" s="13"/>
      <c r="O49" s="13"/>
      <c r="P49" s="13"/>
      <c r="Q49" s="19"/>
      <c r="T49" s="13"/>
      <c r="U49" s="78">
        <v>2022</v>
      </c>
      <c r="Y49" s="32" t="s">
        <v>335</v>
      </c>
      <c r="Z49" s="32" t="s">
        <v>463</v>
      </c>
      <c r="AF49" s="30"/>
      <c r="AK49" s="42" t="str">
        <f t="shared" si="7"/>
        <v>v</v>
      </c>
    </row>
    <row r="50" spans="1:37">
      <c r="A50" s="13"/>
      <c r="B50" s="13"/>
      <c r="F50" s="13"/>
      <c r="G50" s="19"/>
      <c r="K50" s="13"/>
      <c r="L50" s="13"/>
      <c r="O50" s="13"/>
      <c r="P50" s="13"/>
      <c r="Q50" s="19"/>
      <c r="T50" s="13"/>
      <c r="U50" s="78">
        <v>2023</v>
      </c>
      <c r="Y50" s="32" t="s">
        <v>336</v>
      </c>
      <c r="Z50" s="32" t="s">
        <v>464</v>
      </c>
      <c r="AF50" s="30"/>
    </row>
    <row r="51" spans="1:37">
      <c r="A51" s="13"/>
      <c r="B51" s="13"/>
      <c r="F51" s="13"/>
      <c r="G51" s="19"/>
      <c r="K51" s="13"/>
      <c r="L51" s="13"/>
      <c r="O51" s="13"/>
      <c r="P51" s="13"/>
      <c r="Q51" s="19"/>
      <c r="T51" s="13"/>
      <c r="U51" s="78">
        <v>2024</v>
      </c>
      <c r="Y51" s="32" t="s">
        <v>337</v>
      </c>
      <c r="Z51" s="32" t="s">
        <v>465</v>
      </c>
      <c r="AF51" s="30"/>
    </row>
    <row r="52" spans="1:37">
      <c r="A52" s="13"/>
      <c r="B52" s="13"/>
      <c r="F52" s="13"/>
      <c r="G52" s="19"/>
      <c r="K52" s="13"/>
      <c r="L52" s="13"/>
      <c r="O52" s="13"/>
      <c r="P52" s="13"/>
      <c r="Q52" s="19"/>
      <c r="T52" s="13"/>
      <c r="U52" s="78">
        <v>2025</v>
      </c>
      <c r="Y52" s="32" t="s">
        <v>338</v>
      </c>
      <c r="Z52" s="32" t="s">
        <v>466</v>
      </c>
      <c r="AF52" s="30"/>
    </row>
    <row r="53" spans="1:37">
      <c r="A53" s="13"/>
      <c r="B53" s="13"/>
      <c r="F53" s="13"/>
      <c r="G53" s="19"/>
      <c r="K53" s="13"/>
      <c r="L53" s="13"/>
      <c r="O53" s="13"/>
      <c r="P53" s="13"/>
      <c r="Q53" s="19"/>
      <c r="T53" s="13"/>
      <c r="U53" s="78">
        <v>2026</v>
      </c>
      <c r="Y53" s="32" t="s">
        <v>339</v>
      </c>
      <c r="Z53" s="32" t="s">
        <v>467</v>
      </c>
      <c r="AF53" s="30"/>
    </row>
    <row r="54" spans="1:37">
      <c r="A54" s="13"/>
      <c r="B54" s="13"/>
      <c r="F54" s="13"/>
      <c r="G54" s="19"/>
      <c r="K54" s="13"/>
      <c r="L54" s="13"/>
      <c r="O54" s="13"/>
      <c r="P54" s="20"/>
      <c r="Q54" s="19"/>
      <c r="T54" s="13"/>
      <c r="Y54" s="32" t="s">
        <v>340</v>
      </c>
      <c r="Z54" s="32" t="s">
        <v>468</v>
      </c>
      <c r="AF54" s="30"/>
    </row>
    <row r="55" spans="1:37">
      <c r="A55" s="13"/>
      <c r="B55" s="13"/>
      <c r="F55" s="13"/>
      <c r="G55" s="19"/>
      <c r="K55" s="13"/>
      <c r="L55" s="13"/>
      <c r="O55" s="13"/>
      <c r="P55" s="13"/>
      <c r="Q55" s="19"/>
      <c r="T55" s="13"/>
      <c r="Y55" s="32" t="s">
        <v>341</v>
      </c>
      <c r="Z55" s="32" t="s">
        <v>469</v>
      </c>
      <c r="AF55" s="30"/>
    </row>
    <row r="56" spans="1:37">
      <c r="A56" s="13"/>
      <c r="B56" s="13"/>
      <c r="F56" s="13"/>
      <c r="G56" s="19"/>
      <c r="K56" s="13"/>
      <c r="L56" s="13"/>
      <c r="O56" s="13"/>
      <c r="P56" s="13"/>
      <c r="Q56" s="19"/>
      <c r="T56" s="13"/>
      <c r="U56" s="78">
        <v>20</v>
      </c>
      <c r="Y56" s="32" t="s">
        <v>342</v>
      </c>
      <c r="Z56" s="32" t="s">
        <v>470</v>
      </c>
      <c r="AF56" s="30"/>
    </row>
    <row r="57" spans="1:37">
      <c r="A57" s="13"/>
      <c r="B57" s="13"/>
      <c r="F57" s="13"/>
      <c r="G57" s="19"/>
      <c r="K57" s="13"/>
      <c r="L57" s="13"/>
      <c r="O57" s="13"/>
      <c r="P57" s="13"/>
      <c r="Q57" s="19"/>
      <c r="T57" s="13"/>
      <c r="U57" s="32" t="s">
        <v>540</v>
      </c>
      <c r="Y57" s="32" t="s">
        <v>343</v>
      </c>
      <c r="Z57" s="32" t="s">
        <v>471</v>
      </c>
      <c r="AF57" s="30"/>
    </row>
    <row r="58" spans="1:37">
      <c r="A58" s="13"/>
      <c r="B58" s="13"/>
      <c r="F58" s="13"/>
      <c r="G58" s="19"/>
      <c r="K58" s="13"/>
      <c r="L58" s="13"/>
      <c r="O58" s="13"/>
      <c r="P58" s="13"/>
      <c r="Q58" s="19"/>
      <c r="T58" s="13"/>
      <c r="U58" s="32" t="s">
        <v>541</v>
      </c>
      <c r="Y58" s="32" t="s">
        <v>344</v>
      </c>
      <c r="Z58" s="32" t="s">
        <v>472</v>
      </c>
      <c r="AF58" s="30"/>
    </row>
    <row r="59" spans="1:37">
      <c r="A59" s="13"/>
      <c r="B59" s="13"/>
      <c r="F59" s="13"/>
      <c r="G59" s="19"/>
      <c r="K59" s="13"/>
      <c r="L59" s="13"/>
      <c r="O59" s="13"/>
      <c r="P59" s="13"/>
      <c r="Q59" s="19"/>
      <c r="T59" s="13"/>
      <c r="Y59" s="32" t="s">
        <v>345</v>
      </c>
      <c r="Z59" s="32" t="s">
        <v>473</v>
      </c>
      <c r="AF59" s="30"/>
    </row>
    <row r="60" spans="1:37">
      <c r="A60" s="13"/>
      <c r="B60" s="13"/>
      <c r="F60" s="13"/>
      <c r="G60" s="19"/>
      <c r="K60" s="13"/>
      <c r="L60" s="13"/>
      <c r="O60" s="13"/>
      <c r="P60" s="13"/>
      <c r="Q60" s="19"/>
      <c r="T60" s="13"/>
      <c r="Y60" s="32" t="s">
        <v>346</v>
      </c>
      <c r="Z60" s="32" t="s">
        <v>474</v>
      </c>
      <c r="AF60" s="30"/>
    </row>
    <row r="61" spans="1:37">
      <c r="A61" s="13"/>
      <c r="B61" s="13"/>
      <c r="F61" s="13"/>
      <c r="G61" s="19"/>
      <c r="K61" s="13"/>
      <c r="L61" s="13"/>
      <c r="O61" s="13"/>
      <c r="P61" s="13"/>
      <c r="Q61" s="19"/>
      <c r="T61" s="13"/>
      <c r="Y61" s="32" t="s">
        <v>347</v>
      </c>
      <c r="Z61" s="32" t="s">
        <v>475</v>
      </c>
      <c r="AF61" s="30"/>
    </row>
    <row r="62" spans="1:37">
      <c r="A62" s="13"/>
      <c r="B62" s="13"/>
      <c r="F62" s="13"/>
      <c r="G62" s="19"/>
      <c r="K62" s="13"/>
      <c r="L62" s="13"/>
      <c r="O62" s="13"/>
      <c r="P62" s="13"/>
      <c r="Q62" s="19"/>
      <c r="T62" s="13"/>
      <c r="Y62" s="32" t="s">
        <v>348</v>
      </c>
      <c r="Z62" s="32" t="s">
        <v>476</v>
      </c>
      <c r="AF62" s="30"/>
    </row>
    <row r="63" spans="1:37">
      <c r="A63" s="13"/>
      <c r="B63" s="13"/>
      <c r="F63" s="13"/>
      <c r="G63" s="19"/>
      <c r="K63" s="13"/>
      <c r="L63" s="13"/>
      <c r="O63" s="13"/>
      <c r="P63" s="13"/>
      <c r="Q63" s="19"/>
      <c r="T63" s="13"/>
      <c r="Y63" s="32" t="s">
        <v>349</v>
      </c>
      <c r="Z63" s="32" t="s">
        <v>477</v>
      </c>
      <c r="AF63" s="30"/>
    </row>
    <row r="64" spans="1:37">
      <c r="A64" s="13"/>
      <c r="B64" s="13"/>
      <c r="F64" s="13"/>
      <c r="G64" s="19"/>
      <c r="K64" s="13"/>
      <c r="L64" s="13"/>
      <c r="O64" s="13"/>
      <c r="P64" s="13"/>
      <c r="Q64" s="19"/>
      <c r="T64" s="13"/>
      <c r="Y64" s="32" t="s">
        <v>350</v>
      </c>
      <c r="Z64" s="32" t="s">
        <v>478</v>
      </c>
      <c r="AF64" s="30"/>
    </row>
    <row r="65" spans="1:32">
      <c r="A65" s="13"/>
      <c r="B65" s="13"/>
      <c r="F65" s="13"/>
      <c r="G65" s="19"/>
      <c r="K65" s="13"/>
      <c r="L65" s="13"/>
      <c r="O65" s="13"/>
      <c r="P65" s="13"/>
      <c r="Q65" s="19"/>
      <c r="T65" s="13"/>
      <c r="Y65" s="32" t="s">
        <v>351</v>
      </c>
      <c r="Z65" s="32" t="s">
        <v>479</v>
      </c>
      <c r="AF65" s="30"/>
    </row>
    <row r="66" spans="1:32">
      <c r="A66" s="13"/>
      <c r="B66" s="13"/>
      <c r="F66" s="13"/>
      <c r="G66" s="19"/>
      <c r="K66" s="13"/>
      <c r="L66" s="13"/>
      <c r="O66" s="13"/>
      <c r="P66" s="13"/>
      <c r="Q66" s="19"/>
      <c r="T66" s="13"/>
      <c r="Y66" s="32" t="s">
        <v>66</v>
      </c>
      <c r="Z66" s="32" t="s">
        <v>480</v>
      </c>
      <c r="AF66" s="30"/>
    </row>
    <row r="67" spans="1:32">
      <c r="A67" s="13"/>
      <c r="B67" s="13"/>
      <c r="F67" s="13"/>
      <c r="G67" s="19"/>
      <c r="K67" s="13"/>
      <c r="L67" s="13"/>
      <c r="O67" s="13"/>
      <c r="P67" s="13"/>
      <c r="Q67" s="19"/>
      <c r="T67" s="13"/>
      <c r="Y67" s="32" t="s">
        <v>352</v>
      </c>
      <c r="Z67" s="32" t="s">
        <v>481</v>
      </c>
      <c r="AF67" s="30"/>
    </row>
    <row r="68" spans="1:32">
      <c r="A68" s="13"/>
      <c r="B68" s="13"/>
      <c r="F68" s="13"/>
      <c r="G68" s="19"/>
      <c r="K68" s="13"/>
      <c r="L68" s="13"/>
      <c r="O68" s="13"/>
      <c r="P68" s="13"/>
      <c r="Q68" s="19"/>
      <c r="T68" s="13"/>
      <c r="Y68" s="32" t="s">
        <v>353</v>
      </c>
      <c r="Z68" s="32" t="s">
        <v>482</v>
      </c>
      <c r="AF68" s="30"/>
    </row>
    <row r="69" spans="1:32">
      <c r="A69" s="13"/>
      <c r="B69" s="13"/>
      <c r="F69" s="13"/>
      <c r="G69" s="19"/>
      <c r="K69" s="13"/>
      <c r="L69" s="13"/>
      <c r="O69" s="13"/>
      <c r="P69" s="13"/>
      <c r="Q69" s="19"/>
      <c r="T69" s="13"/>
      <c r="Y69" s="32" t="s">
        <v>354</v>
      </c>
      <c r="Z69" s="32" t="s">
        <v>483</v>
      </c>
      <c r="AF69" s="30"/>
    </row>
    <row r="70" spans="1:32">
      <c r="A70" s="13"/>
      <c r="B70" s="13"/>
      <c r="Y70" s="32" t="s">
        <v>355</v>
      </c>
      <c r="Z70" s="32" t="s">
        <v>484</v>
      </c>
    </row>
    <row r="71" spans="1:32">
      <c r="Y71" s="32" t="s">
        <v>356</v>
      </c>
      <c r="Z71" s="32" t="s">
        <v>485</v>
      </c>
    </row>
    <row r="72" spans="1:32">
      <c r="Y72" s="32" t="s">
        <v>357</v>
      </c>
      <c r="Z72" s="32" t="s">
        <v>486</v>
      </c>
    </row>
    <row r="73" spans="1:32">
      <c r="Y73" s="32" t="s">
        <v>358</v>
      </c>
      <c r="Z73" s="32" t="s">
        <v>487</v>
      </c>
    </row>
    <row r="74" spans="1:32">
      <c r="Y74" s="32" t="s">
        <v>359</v>
      </c>
      <c r="Z74" s="32" t="s">
        <v>488</v>
      </c>
    </row>
    <row r="75" spans="1:32">
      <c r="Y75" s="32" t="s">
        <v>360</v>
      </c>
      <c r="Z75" s="32" t="s">
        <v>489</v>
      </c>
    </row>
    <row r="76" spans="1:32">
      <c r="Y76" s="32" t="s">
        <v>361</v>
      </c>
      <c r="Z76" s="32" t="s">
        <v>490</v>
      </c>
    </row>
    <row r="77" spans="1:32">
      <c r="Y77" s="32" t="s">
        <v>362</v>
      </c>
      <c r="Z77" s="32" t="s">
        <v>491</v>
      </c>
    </row>
    <row r="78" spans="1:32">
      <c r="Y78" s="32" t="s">
        <v>363</v>
      </c>
      <c r="Z78" s="32" t="s">
        <v>492</v>
      </c>
    </row>
    <row r="79" spans="1:32">
      <c r="Y79" s="32" t="s">
        <v>364</v>
      </c>
      <c r="Z79" s="32" t="s">
        <v>493</v>
      </c>
    </row>
    <row r="80" spans="1:32">
      <c r="Y80" s="32" t="s">
        <v>365</v>
      </c>
      <c r="Z80" s="32" t="s">
        <v>494</v>
      </c>
    </row>
    <row r="81" spans="25:26">
      <c r="Y81" s="32" t="s">
        <v>366</v>
      </c>
      <c r="Z81" s="32" t="s">
        <v>495</v>
      </c>
    </row>
    <row r="82" spans="25:26">
      <c r="Y82" s="32" t="s">
        <v>367</v>
      </c>
      <c r="Z82" s="32" t="s">
        <v>496</v>
      </c>
    </row>
    <row r="83" spans="25:26">
      <c r="Y83" s="32" t="s">
        <v>368</v>
      </c>
      <c r="Z83" s="32" t="s">
        <v>497</v>
      </c>
    </row>
    <row r="84" spans="25:26">
      <c r="Y84" s="32" t="s">
        <v>369</v>
      </c>
      <c r="Z84" s="32" t="s">
        <v>498</v>
      </c>
    </row>
    <row r="85" spans="25:26">
      <c r="Y85" s="32" t="s">
        <v>370</v>
      </c>
      <c r="Z85" s="32" t="s">
        <v>499</v>
      </c>
    </row>
    <row r="86" spans="25:26">
      <c r="Y86" s="32" t="s">
        <v>371</v>
      </c>
      <c r="Z86" s="32" t="s">
        <v>500</v>
      </c>
    </row>
    <row r="87" spans="25:26">
      <c r="Y87" s="32" t="s">
        <v>372</v>
      </c>
      <c r="Z87" s="32" t="s">
        <v>501</v>
      </c>
    </row>
    <row r="88" spans="25:26">
      <c r="Y88" s="32" t="s">
        <v>373</v>
      </c>
      <c r="Z88" s="32" t="s">
        <v>502</v>
      </c>
    </row>
    <row r="89" spans="25:26">
      <c r="Y89" s="32" t="s">
        <v>374</v>
      </c>
      <c r="Z89" s="32" t="s">
        <v>503</v>
      </c>
    </row>
    <row r="90" spans="25:26">
      <c r="Y90" s="32" t="s">
        <v>375</v>
      </c>
      <c r="Z90" s="32" t="s">
        <v>504</v>
      </c>
    </row>
    <row r="91" spans="25:26">
      <c r="Y91" s="32" t="s">
        <v>376</v>
      </c>
      <c r="Z91" s="32" t="s">
        <v>505</v>
      </c>
    </row>
    <row r="92" spans="25:26">
      <c r="Y92" s="32" t="s">
        <v>377</v>
      </c>
      <c r="Z92" s="32" t="s">
        <v>506</v>
      </c>
    </row>
    <row r="93" spans="25:26">
      <c r="Y93" s="32" t="s">
        <v>378</v>
      </c>
      <c r="Z93" s="32" t="s">
        <v>507</v>
      </c>
    </row>
    <row r="94" spans="25:26">
      <c r="Y94" s="32" t="s">
        <v>379</v>
      </c>
      <c r="Z94" s="32" t="s">
        <v>508</v>
      </c>
    </row>
    <row r="95" spans="25:26">
      <c r="Y95" s="32" t="s">
        <v>380</v>
      </c>
      <c r="Z95" s="32" t="s">
        <v>509</v>
      </c>
    </row>
    <row r="96" spans="25:26">
      <c r="Y96" s="32" t="s">
        <v>284</v>
      </c>
      <c r="Z96" s="32" t="s">
        <v>510</v>
      </c>
    </row>
    <row r="97" spans="25:26">
      <c r="Y97" s="32" t="s">
        <v>381</v>
      </c>
      <c r="Z97" s="32" t="s">
        <v>511</v>
      </c>
    </row>
    <row r="98" spans="25:26">
      <c r="Y98" s="32" t="s">
        <v>382</v>
      </c>
      <c r="Z98" s="32" t="s">
        <v>512</v>
      </c>
    </row>
    <row r="99" spans="25:26">
      <c r="Y99" s="32" t="s">
        <v>412</v>
      </c>
      <c r="Z99" s="32" t="s">
        <v>513</v>
      </c>
    </row>
    <row r="100" spans="25:26">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岸本　基希</cp:lastModifiedBy>
  <cp:lastPrinted>2022-05-31T05:29:38Z</cp:lastPrinted>
  <dcterms:created xsi:type="dcterms:W3CDTF">2012-03-13T00:50:25Z</dcterms:created>
  <dcterms:modified xsi:type="dcterms:W3CDTF">2022-08-19T07:52:14Z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