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9" i="11" l="1"/>
  <c r="AY100" i="11"/>
  <c r="AY115" i="11"/>
  <c r="AY153" i="11"/>
  <c r="AY175" i="11"/>
  <c r="AY203" i="11"/>
  <c r="AY210" i="11"/>
  <c r="AY119" i="11"/>
  <c r="AY207" i="11"/>
  <c r="AY114" i="11"/>
  <c r="AY152" i="11"/>
  <c r="AY202" i="11"/>
  <c r="AY118" i="11"/>
  <c r="AY130" i="11"/>
  <c r="AY142" i="11"/>
  <c r="AY176" i="11"/>
  <c r="AY206" i="11"/>
  <c r="AY211" i="11"/>
  <c r="AY126" i="11"/>
  <c r="AY123" i="11"/>
  <c r="AY131" i="11"/>
  <c r="AY143"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7" i="11" s="1"/>
  <c r="AY88" i="11"/>
  <c r="AY89" i="11" s="1"/>
  <c r="AY78" i="11"/>
  <c r="AY85" i="11" s="1"/>
  <c r="AY44" i="11"/>
  <c r="AY52" i="11" s="1"/>
  <c r="AY91" i="11" l="1"/>
  <c r="AY94" i="11"/>
  <c r="AY90" i="11"/>
  <c r="AY95" i="11"/>
  <c r="AY82" i="11"/>
  <c r="AY86" i="11"/>
  <c r="AY79" i="11"/>
  <c r="AY83" i="11"/>
  <c r="AY87" i="11"/>
  <c r="AY55"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<sst xmlns="http://schemas.openxmlformats.org/spreadsheetml/2006/main" count="1369" uniqueCount="701">
  <si>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</si>
  <si>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</si>
  <si>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</si>
  <si>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</si>
  <si>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</si>
  <si>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</si>
  <si>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</si>
  <si>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</si>
  <si>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</si>
  <si>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</si>
  <si>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</si>
  <si>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</si>
  <si>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</si>
  <si>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</si>
  <si>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</si>
  <si>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</si>
  <si>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</si>
  <si>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</si>
  <si>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</si>
  <si>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</si>
  <si>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</si>
  <si>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</si>
  <si>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</si>
  <si>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</si>
  <si>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</si>
  <si>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</si>
  <si>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</si>
  <si>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</si>
  <si>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</si>
  <si>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</si>
  <si>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</si>
  <si>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</si>
  <si>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</si>
  <si>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</si>
  <si>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</si>
  <si>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</si>
  <si>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</si>
  <si>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</si>
  <si>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</si>
  <si>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</si>
  <si>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</si>
  <si>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</si>
  <si>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</si>
  <si>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</si>
  <si>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</si>
  <si>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</si>
  <si>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</si>
  <si>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</si>
  <si>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</si>
  <si>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</si>
  <si>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</si>
  <si>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</si>
  <si>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</si>
  <si>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</si>
  <si>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</si>
  <si>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</si>
  <si>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</si>
  <si>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</si>
  <si>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</si>
  <si>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</si>
  <si>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</si>
  <si>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</si>
  <si>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</si>
  <si>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</si>
  <si>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</si>
  <si>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</si>
  <si>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</si>
  <si>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</si>
  <si>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</si>
  <si>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</si>
  <si>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</si>
  <si>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</si>
  <si>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</si>
  <si>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</si>
  <si>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</si>
  <si>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</si>
  <si>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</si>
  <si>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</si>
  <si>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</si>
  <si>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</si>
  <si>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</si>
  <si>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</si>
  <si>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</si>
  <si>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</si>
  <si>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</si>
  <si>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</si>
  <si>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</si>
  <si>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</si>
  <si>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</si>
  <si>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</si>
  <si>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</si>
  <si>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</si>
  <si>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</si>
  <si>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</si>
  <si>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</si>
  <si>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</si>
  <si>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</si>
  <si>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</si>
  <si>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</si>
  <si>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</si>
  <si>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</si>
  <si>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</si>
  <si>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</si>
  <si>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</si>
  <si>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</si>
  <si>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</si>
  <si>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</si>
  <si>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</si>
  <si>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</si>
  <si>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</si>
  <si>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</si>
  <si>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</si>
  <si>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</si>
  <si>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</si>
  <si>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</si>
  <si>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</si>
  <si>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</si>
  <si>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</si>
  <si>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</si>
  <si>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</si>
  <si>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</si>
  <si>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</si>
  <si>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</si>
  <si>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</si>
  <si>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</si>
  <si>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</si>
  <si>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</si>
  <si>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</si>
  <si>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</si>
  <si>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</si>
  <si>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</si>
  <si>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</si>
  <si>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</si>
  <si>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</si>
  <si>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</si>
  <si>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</si>
  <si>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</si>
  <si>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</si>
  <si>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</si>
  <si>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</si>
  <si>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</si>
  <si>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</si>
  <si>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</si>
  <si>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</si>
  <si>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</si>
  <si>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</si>
  <si>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</si>
  <si>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</si>
  <si>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</si>
  <si>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</si>
  <si>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</si>
  <si>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</si>
  <si>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</si>
  <si>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</si>
  <si>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</si>
  <si>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</si>
  <si>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</si>
  <si>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</si>
  <si>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</si>
  <si>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</si>
  <si>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</si>
  <si>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</si>
  <si>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</si>
  <si>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</si>
  <si>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</si>
  <si>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</si>
  <si>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</si>
  <si>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</si>
  <si>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</si>
  <si>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</si>
  <si>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</si>
  <si>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</si>
  <si>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</si>
  <si>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</si>
  <si>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</si>
  <si>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</si>
  <si>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</si>
  <si>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</si>
  <si>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</si>
  <si>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</si>
  <si>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</si>
  <si>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</si>
  <si>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</si>
  <si>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</si>
  <si>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</si>
  <si>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</si>
  <si>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</si>
  <si>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</si>
  <si>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</si>
  <si>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</si>
  <si>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</si>
  <si>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</si>
  <si>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</si>
  <si>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</si>
  <si>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</si>
  <si>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</si>
  <si>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</si>
  <si>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</si>
  <si>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</si>
  <si>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</si>
  <si>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</si>
  <si>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</si>
  <si>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</si>
  <si>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</si>
  <si>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</si>
  <si>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</si>
  <si>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</si>
  <si>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</si>
  <si>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</si>
  <si>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</si>
  <si>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</si>
  <si>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</si>
  <si>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</si>
  <si>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</si>
  <si>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</si>
  <si>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</si>
  <si>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</si>
  <si>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</si>
  <si>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</si>
  <si>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</si>
  <si>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</si>
  <si>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</si>
  <si>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</si>
  <si>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</si>
  <si>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</si>
  <si>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</si>
  <si>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</si>
  <si>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</si>
  <si>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</si>
  <si>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</si>
  <si>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</si>
  <si>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</si>
  <si>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</si>
  <si>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</si>
  <si>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</si>
  <si>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</si>
  <si>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</si>
  <si>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</si>
  <si>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</si>
  <si>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</si>
  <si>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</si>
  <si>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</si>
  <si>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</si>
  <si>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</si>
  <si>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</si>
  <si>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</si>
  <si>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</si>
  <si>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</si>
  <si>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</si>
  <si>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</si>
  <si>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</si>
  <si>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</si>
  <si>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</si>
  <si>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</si>
  <si>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</si>
  <si>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</si>
  <si>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</si>
  <si>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</si>
  <si>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</si>
  <si>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</si>
  <si>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</si>
  <si>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</si>
  <si>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</si>
  <si>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</si>
  <si>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</si>
  <si>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</si>
  <si>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</si>
  <si>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</si>
  <si>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</si>
  <si>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</si>
  <si>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</si>
  <si>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</si>
  <si>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</si>
  <si>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</si>
  <si>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</si>
  <si>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</si>
  <si>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</si>
  <si>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</si>
  <si>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</si>
  <si>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</si>
  <si>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</si>
  <si>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</si>
  <si>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</si>
  <si>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</si>
  <si>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</si>
  <si>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</si>
  <si>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</si>
  <si>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</si>
  <si>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</si>
  <si>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</si>
  <si>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</si>
  <si>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</si>
  <si>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</si>
  <si>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</si>
  <si>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</si>
  <si>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</si>
  <si>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</si>
  <si>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</si>
  <si>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</si>
  <si>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</si>
  <si>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</si>
  <si>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</si>
  <si>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</si>
  <si>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</si>
  <si>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</si>
  <si>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</si>
  <si>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</si>
  <si>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</si>
  <si>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</si>
  <si>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</si>
  <si>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</si>
  <si>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</si>
  <si>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</si>
  <si>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</si>
  <si>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</si>
  <si>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</si>
  <si>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</si>
  <si>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</si>
  <si>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</si>
  <si>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</si>
  <si>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</si>
  <si>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</si>
  <si>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</si>
  <si>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</si>
  <si>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</si>
  <si>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</si>
  <si>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</si>
  <si>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</si>
  <si>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</si>
  <si>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</si>
  <si>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</si>
  <si>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</si>
  <si>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</si>
  <si>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</si>
  <si>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</si>
  <si>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</si>
  <si>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</si>
  <si>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</si>
  <si>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</si>
  <si>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</si>
  <si>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</si>
  <si>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</si>
  <si>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</si>
  <si>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</si>
  <si>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</si>
  <si>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</si>
  <si>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</si>
  <si>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</si>
  <si>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</si>
  <si>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</si>
  <si>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</si>
  <si>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</si>
  <si>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</si>
  <si>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</si>
  <si>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</si>
  <si>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</si>
  <si>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</si>
  <si>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</si>
  <si>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</si>
  <si>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</si>
  <si>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</si>
  <si>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</si>
  <si>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</si>
  <si>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</si>
  <si>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</si>
  <si>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</si>
  <si>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</si>
  <si>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</si>
  <si>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</si>
  <si>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</si>
  <si>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</si>
  <si>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</si>
  <si>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</si>
  <si>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</si>
  <si>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</si>
  <si>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</si>
  <si>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</si>
  <si>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</si>
  <si>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</si>
  <si>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</si>
  <si>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</si>
  <si>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</si>
  <si>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</si>
  <si>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</si>
  <si>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</si>
  <si>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</si>
  <si>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</si>
  <si>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</si>
  <si>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</si>
  <si>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</si>
  <si>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</si>
  <si>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</si>
  <si>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</si>
  <si>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</si>
  <si>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</si>
  <si>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</si>
  <si>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</si>
  <si>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</si>
  <si>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</si>
  <si>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</si>
  <si>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</si>
  <si>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</si>
  <si>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</si>
  <si>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</si>
  <si>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</si>
  <si>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</si>
  <si>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</si>
  <si>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</si>
  <si>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</si>
  <si>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</si>
  <si>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</si>
  <si>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</si>
  <si>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</si>
  <si>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</si>
  <si>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</si>
  <si>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</si>
  <si>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</si>
  <si>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</si>
  <si>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</si>
  <si>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</si>
  <si>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</si>
  <si>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</si>
  <si>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</si>
  <si>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</si>
  <si>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</si>
  <si>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</si>
  <si>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</si>
  <si>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</si>
  <si>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</si>
  <si>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</si>
  <si>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</si>
  <si>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</si>
  <si>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</si>
  <si>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</si>
  <si>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</si>
  <si>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</si>
  <si>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</si>
  <si>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</si>
  <si>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</si>
  <si>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</si>
  <si>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</si>
  <si>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</si>
  <si>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</si>
  <si>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</si>
  <si>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</si>
  <si>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</si>
  <si>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</si>
  <si>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</si>
  <si>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</si>
  <si>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</si>
  <si>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</si>
  <si>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</si>
  <si>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</si>
  <si>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</si>
  <si>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</si>
  <si>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</si>
  <si>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</si>
  <si>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</si>
  <si>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</si>
  <si>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</si>
  <si>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</si>
  <si>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</si>
  <si>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</si>
  <si>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</si>
  <si>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</si>
  <si>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</si>
  <si>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</si>
  <si>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</si>
  <si>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</si>
  <si>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</si>
  <si>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</si>
  <si>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</si>
  <si>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</si>
  <si>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</si>
  <si>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</si>
  <si>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</si>
  <si>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</si>
  <si>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</si>
  <si>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</si>
  <si>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</si>
  <si>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</si>
  <si>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</si>
  <si>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</si>
  <si>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</si>
  <si>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</si>
  <si>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</si>
  <si>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</si>
  <si>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</si>
  <si>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</si>
  <si>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</si>
  <si>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</si>
  <si>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</si>
  <si>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</si>
  <si>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</si>
  <si>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</si>
  <si>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</si>
  <si>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</si>
  <si>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</si>
  <si>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</si>
  <si>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</si>
  <si>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</si>
  <si>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</si>
  <si>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</si>
  <si>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</si>
  <si>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</si>
  <si>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</si>
  <si>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</si>
  <si>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</si>
  <si>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</si>
  <si>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</si>
  <si>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</si>
  <si>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</si>
  <si>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</si>
  <si>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</si>
  <si>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</si>
  <si>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</si>
  <si>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</si>
  <si>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</si>
  <si>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</si>
  <si>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</si>
  <si>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</si>
  <si>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</si>
  <si>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</si>
  <si>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</si>
  <si>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</si>
  <si>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</si>
  <si>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</si>
  <si>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</si>
  <si>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</si>
  <si>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</si>
  <si>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</si>
  <si>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</si>
  <si>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</si>
  <si>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</si>
  <si>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</si>
  <si>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</si>
  <si>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</si>
  <si>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</si>
  <si>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</si>
  <si>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</si>
  <si>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</si>
  <si>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</si>
  <si>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</si>
  <si>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</si>
  <si>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</si>
  <si>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</si>
  <si>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</si>
  <si>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</si>
  <si>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</si>
  <si>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</si>
  <si>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</si>
  <si>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</si>
  <si>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</si>
  <si>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</si>
  <si>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</si>
  <si>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</si>
  <si>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</si>
  <si>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</si>
  <si>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</si>
  <si>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</si>
  <si>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</si>
  <si>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</si>
  <si>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</si>
  <si>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</si>
  <si>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</si>
  <si>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</si>
  <si>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</si>
  <si>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</si>
  <si>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</si>
  <si>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</si>
  <si>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</si>
  <si>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</si>
  <si>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</si>
  <si>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</si>
  <si>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</si>
  <si>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</si>
  <si>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</si>
  <si>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</si>
  <si>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</si>
  <si>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</si>
  <si>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</si>
  <si>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</si>
  <si>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</si>
  <si>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</si>
  <si>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</si>
  <si>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</si>
  <si>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</si>
  <si>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</si>
  <si>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</si>
  <si>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</si>
  <si>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</si>
  <si>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</si>
  <si>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</si>
  <si>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</si>
  <si>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</si>
  <si>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</si>
  <si>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</si>
  <si>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</si>
  <si>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</si>
  <si>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</si>
  <si>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</si>
  <si>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</si>
  <si>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</si>
  <si>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</si>
  <si>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</si>
  <si>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</si>
  <si>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</si>
  <si>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</si>
  <si>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</si>
  <si>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終了予定なし</t>
  </si>
  <si>
    <t>難病対策課</t>
  </si>
  <si>
    <t>-</t>
  </si>
  <si>
    <t>地方公共団体、民間団体に対し難病患者及び小児慢性特定疾病児童等への良質な医療の確保及び療養生活の維持向上を図る調査研究事業に係る公募を行い、外部の有識者により構成される評価委員会の審査結果に基づき、予算の範囲内で補助金を交付。
○補助率：１０／１０</t>
  </si>
  <si>
    <t>疾病予防対策事業費等補助金</t>
  </si>
  <si>
    <t>本調査研究事業をまとめた報告書の数</t>
  </si>
  <si>
    <t>数</t>
  </si>
  <si>
    <t>難病等制度推進事業実績報告書</t>
  </si>
  <si>
    <t>件</t>
  </si>
  <si>
    <t>単位当たりコスト ＝ Ｘ ／ Ｙ
Ｘ：「総執行額（千円）」 
Ｙ：「採択件数」　　</t>
    <phoneticPr fontId="5"/>
  </si>
  <si>
    <t>千円</t>
  </si>
  <si>
    <t>X / Y</t>
    <phoneticPr fontId="5"/>
  </si>
  <si>
    <t>／　</t>
    <phoneticPr fontId="5"/>
  </si>
  <si>
    <t>小児慢性特定疾病児童等自立支援事業費負担金</t>
  </si>
  <si>
    <t>小児慢性特定疾病医療費負担金</t>
  </si>
  <si>
    <t>新32</t>
  </si>
  <si>
    <t>新02</t>
  </si>
  <si>
    <t>○</t>
  </si>
  <si>
    <t>厚労</t>
  </si>
  <si>
    <t>課長：簑原　哲弘　</t>
    <rPh sb="3" eb="5">
      <t>ミノハラ</t>
    </rPh>
    <rPh sb="6" eb="8">
      <t>テツヒロ</t>
    </rPh>
    <phoneticPr fontId="5"/>
  </si>
  <si>
    <t>31,961/1</t>
    <phoneticPr fontId="5"/>
  </si>
  <si>
    <t>44,911/2</t>
    <phoneticPr fontId="5"/>
  </si>
  <si>
    <t>-</t>
    <phoneticPr fontId="5"/>
  </si>
  <si>
    <t>調査研究事業の採択件数</t>
    <phoneticPr fontId="5"/>
  </si>
  <si>
    <t>https://www.mhlw.go.jp/wp/seisaku/hyouka/dl/r03_jizenbunseki/I-5-2.pdf</t>
    <phoneticPr fontId="5"/>
  </si>
  <si>
    <t>無</t>
  </si>
  <si>
    <t>‐</t>
  </si>
  <si>
    <t>難病及び小児慢性特定疾病に関する支援策の適切な見直しを行うため、継続して事業を実施する。</t>
    <rPh sb="0" eb="2">
      <t>ナンビョウ</t>
    </rPh>
    <rPh sb="2" eb="3">
      <t>オヨ</t>
    </rPh>
    <rPh sb="4" eb="6">
      <t>ショウニ</t>
    </rPh>
    <rPh sb="6" eb="8">
      <t>マンセイ</t>
    </rPh>
    <rPh sb="8" eb="10">
      <t>トクテイ</t>
    </rPh>
    <rPh sb="10" eb="12">
      <t>シッペイ</t>
    </rPh>
    <rPh sb="13" eb="14">
      <t>カン</t>
    </rPh>
    <rPh sb="16" eb="19">
      <t>シエンサク</t>
    </rPh>
    <rPh sb="20" eb="22">
      <t>テキセツ</t>
    </rPh>
    <rPh sb="23" eb="25">
      <t>ミナオ</t>
    </rPh>
    <rPh sb="27" eb="28">
      <t>オコナ</t>
    </rPh>
    <rPh sb="32" eb="34">
      <t>ケイゾク</t>
    </rPh>
    <rPh sb="36" eb="38">
      <t>ジギョウ</t>
    </rPh>
    <rPh sb="39" eb="41">
      <t>ジッシ</t>
    </rPh>
    <phoneticPr fontId="5"/>
  </si>
  <si>
    <t>令和３年度難病等制度推進事業の実施について</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</si>
  <si>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</si>
  <si>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</si>
  <si>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</si>
  <si>
    <t>事業を行うことで難病法及び児童福祉法の制度の更なる普及と次期見直しにつなげることが出来る。</t>
    <rPh sb="11" eb="12">
      <t>オヨ</t>
    </rPh>
    <rPh sb="13" eb="15">
      <t>ジドウ</t>
    </rPh>
    <rPh sb="15" eb="18">
      <t>フクシホウ</t>
    </rPh>
    <phoneticPr fontId="5"/>
  </si>
  <si>
    <t>難病法及び児童福祉法の制度の更なる普及と次期見直しのための事業なので国の責務である。</t>
    <rPh sb="0" eb="2">
      <t>ナンビョウ</t>
    </rPh>
    <rPh sb="2" eb="3">
      <t>ホウ</t>
    </rPh>
    <rPh sb="3" eb="4">
      <t>オヨ</t>
    </rPh>
    <rPh sb="5" eb="7">
      <t>ジドウ</t>
    </rPh>
    <rPh sb="7" eb="10">
      <t>フクシホウ</t>
    </rPh>
    <phoneticPr fontId="5"/>
  </si>
  <si>
    <t>実施団体が事業を行う際に必要な経費水準となっており、算出した単位あたりコストは妥当である。</t>
    <phoneticPr fontId="5"/>
  </si>
  <si>
    <t>○</t>
    <phoneticPr fontId="5"/>
  </si>
  <si>
    <t>交付申請書を審査した上で、事業目的に沿った経費のみ交付決定している。</t>
    <phoneticPr fontId="5"/>
  </si>
  <si>
    <t>応募額が見込みを下回ったため。</t>
    <rPh sb="0" eb="3">
      <t>オウボガク</t>
    </rPh>
    <rPh sb="4" eb="6">
      <t>ミコ</t>
    </rPh>
    <rPh sb="8" eb="10">
      <t>シタマワ</t>
    </rPh>
    <phoneticPr fontId="5"/>
  </si>
  <si>
    <t>毎年度交付要綱を定めることで、適切な単価や基準額に更新するなど、必要な見直しを行っている。</t>
    <phoneticPr fontId="5"/>
  </si>
  <si>
    <t>適切に調査が実施され、見込みどおり成果物の公表を行うことができた。</t>
    <rPh sb="11" eb="13">
      <t>ミコ</t>
    </rPh>
    <rPh sb="17" eb="20">
      <t>セイカブツ</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</si>
  <si>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</si>
  <si>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成果物は、小児慢性特定疾病対策の促進にかかる重要な手引き書となっており、十分に活用できるものである。</t>
    <rPh sb="5" eb="9">
      <t>ショウニマンセイ</t>
    </rPh>
    <rPh sb="9" eb="11">
      <t>トクテイ</t>
    </rPh>
    <rPh sb="11" eb="13">
      <t>シッペイ</t>
    </rPh>
    <rPh sb="13" eb="15">
      <t>タイサク</t>
    </rPh>
    <rPh sb="16" eb="18">
      <t>ソクシン</t>
    </rPh>
    <rPh sb="22" eb="24">
      <t>ジュウヨウ</t>
    </rPh>
    <rPh sb="25" eb="27">
      <t>テビ</t>
    </rPh>
    <rPh sb="28" eb="29">
      <t>ショ</t>
    </rPh>
    <rPh sb="36" eb="38">
      <t>ジュウブン</t>
    </rPh>
    <phoneticPr fontId="5"/>
  </si>
  <si>
    <t>A.株式会社日本能率協会総合研究所</t>
    <rPh sb="2" eb="17">
      <t>カブシキガイシャニホンノウリツキョウカイソウゴウケンキュウジョ</t>
    </rPh>
    <phoneticPr fontId="5"/>
  </si>
  <si>
    <t>賃金</t>
    <rPh sb="0" eb="2">
      <t>チンギン</t>
    </rPh>
    <phoneticPr fontId="5"/>
  </si>
  <si>
    <t>委託料</t>
    <rPh sb="0" eb="3">
      <t>イタクリョウ</t>
    </rPh>
    <phoneticPr fontId="5"/>
  </si>
  <si>
    <t>雑役務費</t>
    <rPh sb="0" eb="4">
      <t>ザツエキムヒ</t>
    </rPh>
    <phoneticPr fontId="5"/>
  </si>
  <si>
    <t>通信運搬費</t>
    <rPh sb="0" eb="5">
      <t>ツウシンウンパンヒ</t>
    </rPh>
    <phoneticPr fontId="5"/>
  </si>
  <si>
    <t>調査票発送費等</t>
    <rPh sb="0" eb="3">
      <t>チョウサヒョウ</t>
    </rPh>
    <rPh sb="3" eb="5">
      <t>ハッソウ</t>
    </rPh>
    <rPh sb="5" eb="6">
      <t>ヒ</t>
    </rPh>
    <rPh sb="6" eb="7">
      <t>トウ</t>
    </rPh>
    <phoneticPr fontId="5"/>
  </si>
  <si>
    <t>報酬</t>
    <rPh sb="0" eb="2">
      <t>ホウシュウ</t>
    </rPh>
    <phoneticPr fontId="5"/>
  </si>
  <si>
    <t>旅費</t>
    <rPh sb="0" eb="2">
      <t>リョヒ</t>
    </rPh>
    <phoneticPr fontId="5"/>
  </si>
  <si>
    <t>集計作業費等</t>
    <rPh sb="0" eb="2">
      <t>シュウケイ</t>
    </rPh>
    <rPh sb="2" eb="4">
      <t>サギョウ</t>
    </rPh>
    <rPh sb="4" eb="5">
      <t>ヒ</t>
    </rPh>
    <rPh sb="5" eb="6">
      <t>トウ</t>
    </rPh>
    <phoneticPr fontId="5"/>
  </si>
  <si>
    <t>諸謝金</t>
    <rPh sb="0" eb="3">
      <t>ショシャキン</t>
    </rPh>
    <phoneticPr fontId="5"/>
  </si>
  <si>
    <t>研修会講演料</t>
    <rPh sb="0" eb="3">
      <t>ケンシュウカイ</t>
    </rPh>
    <rPh sb="3" eb="6">
      <t>コウエンリョウ</t>
    </rPh>
    <phoneticPr fontId="5"/>
  </si>
  <si>
    <t>使用料及び賃借料</t>
    <rPh sb="0" eb="3">
      <t>シヨウリョウ</t>
    </rPh>
    <rPh sb="3" eb="4">
      <t>オヨ</t>
    </rPh>
    <rPh sb="5" eb="8">
      <t>チンシャクリョウ</t>
    </rPh>
    <phoneticPr fontId="5"/>
  </si>
  <si>
    <t>-</t>
    <phoneticPr fontId="5"/>
  </si>
  <si>
    <t>株式会社日本能率協会総合研究所</t>
    <phoneticPr fontId="5"/>
  </si>
  <si>
    <t>補助金等交付</t>
  </si>
  <si>
    <t>-</t>
    <phoneticPr fontId="5"/>
  </si>
  <si>
    <t>実態把握等の調査研究を行い、制度の更なる推進を図る。</t>
    <rPh sb="8" eb="10">
      <t>ケンキュウ</t>
    </rPh>
    <phoneticPr fontId="5"/>
  </si>
  <si>
    <t>公募による事業採択であるが、第三者評価委員会による評価に基づき、調査研究事業者を公正に採択している。</t>
    <rPh sb="17" eb="19">
      <t>ヒョウカ</t>
    </rPh>
    <rPh sb="38" eb="39">
      <t>シャ</t>
    </rPh>
    <phoneticPr fontId="5"/>
  </si>
  <si>
    <t>見込みどおり調査研究を行い、成果物が提出された。</t>
    <rPh sb="0" eb="2">
      <t>ミコ</t>
    </rPh>
    <rPh sb="6" eb="8">
      <t>チョウサ</t>
    </rPh>
    <rPh sb="8" eb="10">
      <t>ケンキュウ</t>
    </rPh>
    <rPh sb="11" eb="12">
      <t>オコナ</t>
    </rPh>
    <rPh sb="14" eb="17">
      <t>セイカブツ</t>
    </rPh>
    <rPh sb="18" eb="20">
      <t>テイシュツ</t>
    </rPh>
    <phoneticPr fontId="5"/>
  </si>
  <si>
    <t>会場費</t>
    <rPh sb="0" eb="2">
      <t>カイジョウ</t>
    </rPh>
    <rPh sb="2" eb="3">
      <t>ヒ</t>
    </rPh>
    <phoneticPr fontId="5"/>
  </si>
  <si>
    <t>調査票印刷作業費等</t>
    <rPh sb="0" eb="3">
      <t>チョウサヒョウ</t>
    </rPh>
    <rPh sb="3" eb="5">
      <t>インサツ</t>
    </rPh>
    <rPh sb="5" eb="7">
      <t>サギョウ</t>
    </rPh>
    <rPh sb="7" eb="8">
      <t>ヒ</t>
    </rPh>
    <rPh sb="8" eb="9">
      <t>トウ</t>
    </rPh>
    <phoneticPr fontId="5"/>
  </si>
  <si>
    <t>小児慢性特定疾病児童等自立支援事業の推進にかかる調査研究を実施</t>
    <phoneticPr fontId="5"/>
  </si>
  <si>
    <t>本事業は、難病及び小児慢性特定疾病に関する支援策の適切な見直しに必要な事業であり、令和3年度は小児慢性特定疾病児童等自立支援事業について、支援を希望する自治体に事業の立ち上げ支援を行い、そこで得られた調査研究の成果を手引き書として全国への横展開を図った。令和4年度は、実施調査を１件追加した上で予算額の縮減を図っており、引き続き適切な事業の執行に努める。</t>
    <rPh sb="0" eb="1">
      <t>ホン</t>
    </rPh>
    <rPh sb="1" eb="3">
      <t>ジギョウ</t>
    </rPh>
    <rPh sb="5" eb="7">
      <t>ナンビョウ</t>
    </rPh>
    <rPh sb="7" eb="8">
      <t>オヨ</t>
    </rPh>
    <rPh sb="9" eb="11">
      <t>ショウニ</t>
    </rPh>
    <rPh sb="11" eb="13">
      <t>マンセイ</t>
    </rPh>
    <rPh sb="13" eb="15">
      <t>トクテイ</t>
    </rPh>
    <rPh sb="15" eb="17">
      <t>シッペイ</t>
    </rPh>
    <rPh sb="18" eb="19">
      <t>カン</t>
    </rPh>
    <rPh sb="21" eb="24">
      <t>シエンサク</t>
    </rPh>
    <rPh sb="25" eb="27">
      <t>テキセツ</t>
    </rPh>
    <rPh sb="28" eb="30">
      <t>ミナオ</t>
    </rPh>
    <rPh sb="32" eb="34">
      <t>ヒツヨウ</t>
    </rPh>
    <rPh sb="35" eb="37">
      <t>ジギョウ</t>
    </rPh>
    <rPh sb="41" eb="43">
      <t>レイワ</t>
    </rPh>
    <rPh sb="44" eb="46">
      <t>ネンド</t>
    </rPh>
    <rPh sb="47" eb="51">
      <t>ショウニマンセイ</t>
    </rPh>
    <rPh sb="51" eb="53">
      <t>トクテイ</t>
    </rPh>
    <rPh sb="53" eb="55">
      <t>シッペイ</t>
    </rPh>
    <rPh sb="55" eb="57">
      <t>ジドウ</t>
    </rPh>
    <rPh sb="57" eb="58">
      <t>トウ</t>
    </rPh>
    <rPh sb="58" eb="60">
      <t>ジリツ</t>
    </rPh>
    <rPh sb="60" eb="62">
      <t>シエン</t>
    </rPh>
    <rPh sb="62" eb="64">
      <t>ジギョウ</t>
    </rPh>
    <rPh sb="69" eb="71">
      <t>シエン</t>
    </rPh>
    <rPh sb="72" eb="74">
      <t>キボウ</t>
    </rPh>
    <rPh sb="76" eb="79">
      <t>ジチタイ</t>
    </rPh>
    <rPh sb="80" eb="82">
      <t>ジギョウ</t>
    </rPh>
    <rPh sb="83" eb="84">
      <t>タ</t>
    </rPh>
    <rPh sb="85" eb="86">
      <t>ア</t>
    </rPh>
    <rPh sb="87" eb="89">
      <t>シエン</t>
    </rPh>
    <rPh sb="90" eb="91">
      <t>オコナ</t>
    </rPh>
    <rPh sb="96" eb="97">
      <t>エ</t>
    </rPh>
    <rPh sb="100" eb="102">
      <t>チョウサ</t>
    </rPh>
    <rPh sb="102" eb="104">
      <t>ケンキュウ</t>
    </rPh>
    <rPh sb="105" eb="107">
      <t>セイカ</t>
    </rPh>
    <rPh sb="108" eb="110">
      <t>テビ</t>
    </rPh>
    <rPh sb="111" eb="112">
      <t>ショ</t>
    </rPh>
    <rPh sb="115" eb="117">
      <t>ゼンコク</t>
    </rPh>
    <rPh sb="119" eb="120">
      <t>ヨコ</t>
    </rPh>
    <rPh sb="120" eb="122">
      <t>テンカイ</t>
    </rPh>
    <rPh sb="123" eb="124">
      <t>ハカ</t>
    </rPh>
    <rPh sb="127" eb="129">
      <t>レイワ</t>
    </rPh>
    <rPh sb="130" eb="132">
      <t>ネンド</t>
    </rPh>
    <rPh sb="134" eb="136">
      <t>ジッシ</t>
    </rPh>
    <rPh sb="136" eb="138">
      <t>チョウサ</t>
    </rPh>
    <rPh sb="140" eb="141">
      <t>ケン</t>
    </rPh>
    <rPh sb="141" eb="143">
      <t>ツイカ</t>
    </rPh>
    <rPh sb="145" eb="146">
      <t>ウエ</t>
    </rPh>
    <rPh sb="147" eb="150">
      <t>ヨサンガク</t>
    </rPh>
    <rPh sb="151" eb="153">
      <t>シュクゲン</t>
    </rPh>
    <rPh sb="154" eb="155">
      <t>ハカ</t>
    </rPh>
    <rPh sb="160" eb="161">
      <t>ヒ</t>
    </rPh>
    <rPh sb="162" eb="163">
      <t>ツヅ</t>
    </rPh>
    <rPh sb="167" eb="169">
      <t>ジギョウ</t>
    </rPh>
    <rPh sb="170" eb="172">
      <t>シッコウ</t>
    </rPh>
    <rPh sb="173" eb="174">
      <t>ツト</t>
    </rPh>
    <phoneticPr fontId="5"/>
  </si>
  <si>
    <t>難病及び小児慢性特定疾病対策における調査研究をより多く国民、社会へ還元すること。</t>
    <rPh sb="2" eb="3">
      <t>オヨ</t>
    </rPh>
    <phoneticPr fontId="5"/>
  </si>
  <si>
    <t>各自治体における患者等への支援体制の整備状況等の把握や課題の分析等を行うことで、実態把握等の調査研究を行い、難病及び小児慢性特定疾病対策の更なる推進を図る。</t>
    <rPh sb="0" eb="1">
      <t>カク</t>
    </rPh>
    <rPh sb="1" eb="4">
      <t>ジチタイ</t>
    </rPh>
    <rPh sb="8" eb="10">
      <t>カンジャ</t>
    </rPh>
    <rPh sb="10" eb="11">
      <t>トウ</t>
    </rPh>
    <rPh sb="13" eb="15">
      <t>シエン</t>
    </rPh>
    <rPh sb="15" eb="17">
      <t>タイセイ</t>
    </rPh>
    <rPh sb="18" eb="20">
      <t>セイビ</t>
    </rPh>
    <rPh sb="20" eb="22">
      <t>ジョウキョウ</t>
    </rPh>
    <rPh sb="22" eb="23">
      <t>トウ</t>
    </rPh>
    <rPh sb="24" eb="26">
      <t>ハアク</t>
    </rPh>
    <rPh sb="27" eb="29">
      <t>カダイ</t>
    </rPh>
    <rPh sb="30" eb="33">
      <t>ブンセキトウ</t>
    </rPh>
    <rPh sb="34" eb="35">
      <t>オコナ</t>
    </rPh>
    <rPh sb="40" eb="42">
      <t>ジッタイ</t>
    </rPh>
    <rPh sb="42" eb="44">
      <t>ハアク</t>
    </rPh>
    <rPh sb="44" eb="45">
      <t>トウ</t>
    </rPh>
    <rPh sb="46" eb="48">
      <t>チョウサ</t>
    </rPh>
    <rPh sb="48" eb="50">
      <t>ケンキュウ</t>
    </rPh>
    <rPh sb="51" eb="52">
      <t>オコナ</t>
    </rPh>
    <rPh sb="54" eb="56">
      <t>ナンビョウ</t>
    </rPh>
    <rPh sb="56" eb="57">
      <t>オヨ</t>
    </rPh>
    <rPh sb="58" eb="64">
      <t>ショウニマンセイトクテイ</t>
    </rPh>
    <rPh sb="64" eb="66">
      <t>シッペイ</t>
    </rPh>
    <rPh sb="66" eb="68">
      <t>タイサク</t>
    </rPh>
    <rPh sb="69" eb="70">
      <t>サラ</t>
    </rPh>
    <rPh sb="72" eb="74">
      <t>スイシン</t>
    </rPh>
    <rPh sb="75" eb="76">
      <t>ハカ</t>
    </rPh>
    <phoneticPr fontId="5"/>
  </si>
  <si>
    <t>B.株式会社サンワ</t>
    <phoneticPr fontId="5"/>
  </si>
  <si>
    <t>株式会社サンワ</t>
    <phoneticPr fontId="5"/>
  </si>
  <si>
    <t>寿樹計算株式会社</t>
    <phoneticPr fontId="5"/>
  </si>
  <si>
    <t>回収調査票の入力作業</t>
    <phoneticPr fontId="5"/>
  </si>
  <si>
    <t>印刷費</t>
    <rPh sb="0" eb="2">
      <t>インサツ</t>
    </rPh>
    <rPh sb="2" eb="3">
      <t>ヒ</t>
    </rPh>
    <phoneticPr fontId="5"/>
  </si>
  <si>
    <t>調査票・封筒等の印刷</t>
    <rPh sb="0" eb="3">
      <t>チョウサヒョウ</t>
    </rPh>
    <rPh sb="4" eb="6">
      <t>フウトウ</t>
    </rPh>
    <rPh sb="6" eb="7">
      <t>トウ</t>
    </rPh>
    <rPh sb="8" eb="10">
      <t>インサツ</t>
    </rPh>
    <phoneticPr fontId="5"/>
  </si>
  <si>
    <t>雑役務費</t>
    <rPh sb="0" eb="1">
      <t>ザツ</t>
    </rPh>
    <rPh sb="1" eb="4">
      <t>エキムヒ</t>
    </rPh>
    <phoneticPr fontId="5"/>
  </si>
  <si>
    <t>封筒への調査票等の封入封函作業</t>
    <rPh sb="0" eb="2">
      <t>フウトウ</t>
    </rPh>
    <rPh sb="4" eb="7">
      <t>チョウサヒョウ</t>
    </rPh>
    <rPh sb="7" eb="8">
      <t>トウ</t>
    </rPh>
    <rPh sb="9" eb="11">
      <t>フウニュウ</t>
    </rPh>
    <rPh sb="11" eb="12">
      <t>フウ</t>
    </rPh>
    <rPh sb="12" eb="13">
      <t>ハコ</t>
    </rPh>
    <rPh sb="13" eb="15">
      <t>サギョウ</t>
    </rPh>
    <phoneticPr fontId="5"/>
  </si>
  <si>
    <t>通信費</t>
    <rPh sb="0" eb="3">
      <t>ツウシンヒ</t>
    </rPh>
    <phoneticPr fontId="5"/>
  </si>
  <si>
    <t>自治体等への調査票等の送付</t>
    <rPh sb="0" eb="3">
      <t>ジチタイ</t>
    </rPh>
    <rPh sb="3" eb="4">
      <t>トウ</t>
    </rPh>
    <rPh sb="6" eb="9">
      <t>チョウサヒョウ</t>
    </rPh>
    <rPh sb="9" eb="10">
      <t>トウ</t>
    </rPh>
    <rPh sb="11" eb="13">
      <t>ソウフ</t>
    </rPh>
    <phoneticPr fontId="5"/>
  </si>
  <si>
    <t>調査票印刷・封函作業等</t>
    <rPh sb="6" eb="7">
      <t>フウ</t>
    </rPh>
    <rPh sb="7" eb="8">
      <t>ハコ</t>
    </rPh>
    <rPh sb="8" eb="10">
      <t>サギョウ</t>
    </rPh>
    <rPh sb="10" eb="11">
      <t>トウ</t>
    </rPh>
    <phoneticPr fontId="5"/>
  </si>
  <si>
    <t>-</t>
    <phoneticPr fontId="5"/>
  </si>
  <si>
    <t xml:space="preserve">株式会社八千代統計 </t>
    <phoneticPr fontId="5"/>
  </si>
  <si>
    <t>調査結果の集計作業</t>
    <rPh sb="0" eb="2">
      <t>チョウサ</t>
    </rPh>
    <rPh sb="2" eb="4">
      <t>ケッカ</t>
    </rPh>
    <rPh sb="5" eb="7">
      <t>シュウケイ</t>
    </rPh>
    <rPh sb="7" eb="9">
      <t>サギョウ</t>
    </rPh>
    <phoneticPr fontId="5"/>
  </si>
  <si>
    <t>検討委員会委員への報酬</t>
    <rPh sb="0" eb="2">
      <t>ケントウ</t>
    </rPh>
    <rPh sb="2" eb="4">
      <t>イイン</t>
    </rPh>
    <rPh sb="4" eb="5">
      <t>カイ</t>
    </rPh>
    <rPh sb="5" eb="7">
      <t>イイン</t>
    </rPh>
    <rPh sb="9" eb="11">
      <t>ホウシュウ</t>
    </rPh>
    <phoneticPr fontId="5"/>
  </si>
  <si>
    <t>交付要綱に負担割合を定めており、妥当である。</t>
    <rPh sb="0" eb="2">
      <t>コウフ</t>
    </rPh>
    <rPh sb="2" eb="4">
      <t>ヨウコウ</t>
    </rPh>
    <rPh sb="5" eb="7">
      <t>フタン</t>
    </rPh>
    <rPh sb="7" eb="9">
      <t>ワリアイ</t>
    </rPh>
    <rPh sb="10" eb="11">
      <t>サダ</t>
    </rPh>
    <rPh sb="16" eb="18">
      <t>ダトウ</t>
    </rPh>
    <phoneticPr fontId="5"/>
  </si>
  <si>
    <t>本事業は、厚生科学審議会疾病対策部会難病対策委員会及び社会保障審議会児童部会小児慢性特定疾患児への支援の在り方に関する専門委員会等の関係審議会において特に今後検討をすべきとされた事項や国の支援が必要とされた事項について、調査研究を行い、制度の更なる普及と次期見直しを見据えた実態把握を行う。</t>
    <rPh sb="25" eb="26">
      <t>オヨ</t>
    </rPh>
    <rPh sb="27" eb="29">
      <t>シャカイ</t>
    </rPh>
    <rPh sb="29" eb="31">
      <t>ホショウ</t>
    </rPh>
    <rPh sb="31" eb="34">
      <t>シンギカイ</t>
    </rPh>
    <rPh sb="34" eb="36">
      <t>ジドウ</t>
    </rPh>
    <rPh sb="36" eb="38">
      <t>ブカイ</t>
    </rPh>
    <rPh sb="38" eb="42">
      <t>ショウニマンセイ</t>
    </rPh>
    <rPh sb="42" eb="44">
      <t>トクテイ</t>
    </rPh>
    <rPh sb="45" eb="47">
      <t>カンジ</t>
    </rPh>
    <rPh sb="49" eb="51">
      <t>シエン</t>
    </rPh>
    <rPh sb="52" eb="53">
      <t>ア</t>
    </rPh>
    <rPh sb="54" eb="55">
      <t>カタ</t>
    </rPh>
    <rPh sb="56" eb="57">
      <t>カン</t>
    </rPh>
    <rPh sb="59" eb="61">
      <t>センモン</t>
    </rPh>
    <rPh sb="61" eb="64">
      <t>イインカイ</t>
    </rPh>
    <rPh sb="64" eb="65">
      <t>トウ</t>
    </rPh>
    <rPh sb="66" eb="68">
      <t>カンケイ</t>
    </rPh>
    <rPh sb="68" eb="71">
      <t>シンギカイ</t>
    </rPh>
    <rPh sb="110" eb="112">
      <t>チョウサ</t>
    </rPh>
    <rPh sb="112" eb="114">
      <t>ケンキュウ</t>
    </rPh>
    <phoneticPr fontId="5"/>
  </si>
  <si>
    <t>本事業は、関係審議会のとりまとめ資料「難病・小児慢性特定疾病地域共生ワーキンググループとりまとめ」（令和２年１月）において、特に今後検討をすべきとされた事項や国の支援が必要とされた事項について、調査研究を行い、制度の更なる普及と次期見直しを見据えた実態把握を行うものであることから、政策の優先度の高い事業である。</t>
    <rPh sb="0" eb="1">
      <t>ホン</t>
    </rPh>
    <rPh sb="1" eb="3">
      <t>ジギョウ</t>
    </rPh>
    <rPh sb="5" eb="7">
      <t>カンケイ</t>
    </rPh>
    <rPh sb="7" eb="10">
      <t>シンギカイ</t>
    </rPh>
    <rPh sb="16" eb="18">
      <t>シリョウ</t>
    </rPh>
    <rPh sb="19" eb="21">
      <t>ナンビョウ</t>
    </rPh>
    <rPh sb="22" eb="26">
      <t>ショウニマンセイ</t>
    </rPh>
    <rPh sb="26" eb="28">
      <t>トクテイ</t>
    </rPh>
    <rPh sb="28" eb="30">
      <t>シッペイ</t>
    </rPh>
    <rPh sb="30" eb="32">
      <t>チイキ</t>
    </rPh>
    <rPh sb="32" eb="34">
      <t>キョウセイ</t>
    </rPh>
    <rPh sb="50" eb="52">
      <t>レイワ</t>
    </rPh>
    <rPh sb="53" eb="54">
      <t>ネン</t>
    </rPh>
    <rPh sb="55" eb="56">
      <t>ガツ</t>
    </rPh>
    <rPh sb="141" eb="143">
      <t>セイサク</t>
    </rPh>
    <phoneticPr fontId="5"/>
  </si>
  <si>
    <t>国家事業としての必要性は理解できるが、重要度と緊急度を掛け合わせた優先度が高くなるほどの理由は認めにくい。調査報告書はアウトプット指標であり、アウトカム指標には、実際に活用、反映された結果（件数等）、もしくは、依頼元である委員会委員の評価結果をもって一次評価することが望ましい。今後とも、よりよい成果が得られ、対策、支援につながることが期待される。（元吉　由紀子）</t>
    <phoneticPr fontId="5"/>
  </si>
  <si>
    <t>アウトプット指標・アウトカム指標の見直しについて検討すること。</t>
    <rPh sb="17" eb="19">
      <t>ミナオ</t>
    </rPh>
    <phoneticPr fontId="5"/>
  </si>
  <si>
    <t>どのようなアウトプット指標・アウトカム指標が適切であるのか、今後の検討課題とさせていただき、引き続き適正な執行に努めてまいりたい。</t>
    <rPh sb="22" eb="24">
      <t>テキセツ</t>
    </rPh>
    <rPh sb="30" eb="32">
      <t>コンゴ</t>
    </rPh>
    <rPh sb="33" eb="35">
      <t>ケントウ</t>
    </rPh>
    <rPh sb="35" eb="37">
      <t>カダイ</t>
    </rPh>
    <rPh sb="46" eb="47">
      <t>ヒ</t>
    </rPh>
    <rPh sb="48" eb="49">
      <t>ツヅ</t>
    </rPh>
    <rPh sb="50" eb="52">
      <t>テキセイ</t>
    </rPh>
    <rPh sb="53" eb="55">
      <t>シッコウ</t>
    </rPh>
    <rPh sb="56" eb="57">
      <t>ツト</t>
    </rPh>
    <phoneticPr fontId="5"/>
  </si>
  <si>
    <t>-</t>
    <phoneticPr fontId="5"/>
  </si>
  <si>
    <t>P.3</t>
    <phoneticPr fontId="5"/>
  </si>
  <si>
    <t>-</t>
    <phoneticPr fontId="5"/>
  </si>
  <si>
    <t>難病等制度推進事業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</si>
</sst>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4" fontId="0" fillId="5" borderId="72" xfId="0" applyNumberFormat="1"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152400</xdr:colOff>
      <xdr:row>269</xdr:row>
      <xdr:rowOff>0</xdr:rowOff>
    </xdr:from>
    <xdr:to>
      <xdr:col>37</xdr:col>
      <xdr:colOff>69850</xdr:colOff>
      <xdr:row>270</xdr:row>
      <xdr:rowOff>59204</xdr:rowOff>
    </xdr:to>
    <xdr:sp macro="" textlink="">
      <xdr:nvSpPr>
        <xdr:cNvPr id="2" name="テキスト ボックス 1"/>
        <xdr:cNvSpPr txBox="1"/>
      </xdr:nvSpPr>
      <xdr:spPr>
        <a:xfrm>
          <a:off x="2997200" y="37973000"/>
          <a:ext cx="4591050" cy="41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（難病等制度推進事業）</a:t>
          </a:r>
        </a:p>
      </xdr:txBody>
    </xdr:sp>
    <xdr:clientData/>
  </xdr:twoCellAnchor>
  <xdr:twoCellAnchor>
    <xdr:from>
      <xdr:col>20</xdr:col>
      <xdr:colOff>50800</xdr:colOff>
      <xdr:row>270</xdr:row>
      <xdr:rowOff>88900</xdr:rowOff>
    </xdr:from>
    <xdr:to>
      <xdr:col>31</xdr:col>
      <xdr:colOff>164017</xdr:colOff>
      <xdr:row>272</xdr:row>
      <xdr:rowOff>254000</xdr:rowOff>
    </xdr:to>
    <xdr:sp macro="" textlink="">
      <xdr:nvSpPr>
        <xdr:cNvPr id="3" name="テキスト ボックス 2"/>
        <xdr:cNvSpPr txBox="1"/>
      </xdr:nvSpPr>
      <xdr:spPr>
        <a:xfrm>
          <a:off x="4114800" y="38417500"/>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en-US" altLang="ja-JP" sz="1400">
              <a:latin typeface="+mj-ea"/>
              <a:ea typeface="+mj-ea"/>
            </a:rPr>
            <a:t>32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15</xdr:col>
      <xdr:colOff>63500</xdr:colOff>
      <xdr:row>272</xdr:row>
      <xdr:rowOff>317500</xdr:rowOff>
    </xdr:from>
    <xdr:to>
      <xdr:col>36</xdr:col>
      <xdr:colOff>114300</xdr:colOff>
      <xdr:row>276</xdr:row>
      <xdr:rowOff>101600</xdr:rowOff>
    </xdr:to>
    <xdr:sp macro="" textlink="">
      <xdr:nvSpPr>
        <xdr:cNvPr id="4" name="大かっこ 3"/>
        <xdr:cNvSpPr/>
      </xdr:nvSpPr>
      <xdr:spPr>
        <a:xfrm>
          <a:off x="3111500" y="36855400"/>
          <a:ext cx="4318000" cy="1206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難病等制度推進事業を実施する事業者の公募・選定、</a:t>
          </a:r>
          <a:endParaRPr kumimoji="1" lang="en-US" altLang="ja-JP" sz="1400">
            <a:solidFill>
              <a:schemeClr val="tx1"/>
            </a:solidFill>
            <a:latin typeface="+mn-lt"/>
            <a:ea typeface="+mn-ea"/>
            <a:cs typeface="+mn-cs"/>
          </a:endParaRPr>
        </a:p>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en-US" altLang="ja-JP" sz="1400">
            <a:solidFill>
              <a:schemeClr val="tx1"/>
            </a:solidFill>
            <a:latin typeface="+mn-lt"/>
            <a:ea typeface="+mn-ea"/>
            <a:cs typeface="+mn-cs"/>
          </a:endParaRPr>
        </a:p>
      </xdr:txBody>
    </xdr:sp>
    <xdr:clientData/>
  </xdr:twoCellAnchor>
  <xdr:twoCellAnchor>
    <xdr:from>
      <xdr:col>25</xdr:col>
      <xdr:colOff>173873</xdr:colOff>
      <xdr:row>275</xdr:row>
      <xdr:rowOff>279400</xdr:rowOff>
    </xdr:from>
    <xdr:to>
      <xdr:col>25</xdr:col>
      <xdr:colOff>177800</xdr:colOff>
      <xdr:row>276</xdr:row>
      <xdr:rowOff>354507</xdr:rowOff>
    </xdr:to>
    <xdr:cxnSp macro="">
      <xdr:nvCxnSpPr>
        <xdr:cNvPr id="5" name="直線矢印コネクタ 4"/>
        <xdr:cNvCxnSpPr/>
      </xdr:nvCxnSpPr>
      <xdr:spPr>
        <a:xfrm flipH="1">
          <a:off x="5253873" y="40386000"/>
          <a:ext cx="3927" cy="430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88900</xdr:colOff>
      <xdr:row>276</xdr:row>
      <xdr:rowOff>342900</xdr:rowOff>
    </xdr:from>
    <xdr:ext cx="2286000" cy="325730"/>
    <xdr:sp macro="" textlink="">
      <xdr:nvSpPr>
        <xdr:cNvPr id="6" name="テキスト ボックス 5"/>
        <xdr:cNvSpPr txBox="1"/>
      </xdr:nvSpPr>
      <xdr:spPr>
        <a:xfrm>
          <a:off x="4152900" y="40805100"/>
          <a:ext cx="2286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190500</xdr:colOff>
      <xdr:row>278</xdr:row>
      <xdr:rowOff>114300</xdr:rowOff>
    </xdr:from>
    <xdr:to>
      <xdr:col>32</xdr:col>
      <xdr:colOff>38100</xdr:colOff>
      <xdr:row>281</xdr:row>
      <xdr:rowOff>292100</xdr:rowOff>
    </xdr:to>
    <xdr:sp macro="" textlink="">
      <xdr:nvSpPr>
        <xdr:cNvPr id="7" name="テキスト ボックス 6"/>
        <xdr:cNvSpPr txBox="1"/>
      </xdr:nvSpPr>
      <xdr:spPr>
        <a:xfrm>
          <a:off x="4051300" y="41287700"/>
          <a:ext cx="2489200" cy="1244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lang="en-US" altLang="ja-JP" sz="1400">
              <a:solidFill>
                <a:schemeClr val="dk1"/>
              </a:solidFill>
              <a:effectLst/>
              <a:latin typeface="+mn-lt"/>
              <a:ea typeface="+mn-ea"/>
              <a:cs typeface="+mn-cs"/>
            </a:rPr>
            <a:t>A.</a:t>
          </a:r>
          <a:r>
            <a:rPr lang="ja-JP" altLang="en-US" sz="1400">
              <a:solidFill>
                <a:schemeClr val="dk1"/>
              </a:solidFill>
              <a:effectLst/>
              <a:latin typeface="+mn-lt"/>
              <a:ea typeface="+mn-ea"/>
              <a:cs typeface="+mn-cs"/>
            </a:rPr>
            <a:t>株式会社日本能率協会総合研究所</a:t>
          </a:r>
          <a:endParaRPr lang="en-US" altLang="ja-JP" sz="1400">
            <a:solidFill>
              <a:schemeClr val="dk1"/>
            </a:solidFill>
            <a:effectLst/>
            <a:latin typeface="+mn-lt"/>
            <a:ea typeface="+mn-ea"/>
            <a:cs typeface="+mn-cs"/>
          </a:endParaRPr>
        </a:p>
        <a:p>
          <a:pPr algn="ctr">
            <a:lnSpc>
              <a:spcPts val="1700"/>
            </a:lnSpc>
          </a:pPr>
          <a:r>
            <a:rPr lang="ja-JP" altLang="ja-JP" sz="1400">
              <a:solidFill>
                <a:schemeClr val="dk1"/>
              </a:solidFill>
              <a:effectLst/>
              <a:latin typeface="+mn-lt"/>
              <a:ea typeface="+mn-ea"/>
              <a:cs typeface="+mn-cs"/>
            </a:rPr>
            <a:t>　</a:t>
          </a:r>
          <a:r>
            <a:rPr kumimoji="1" lang="ja-JP" altLang="en-US" sz="1400">
              <a:solidFill>
                <a:schemeClr val="dk1"/>
              </a:solidFill>
              <a:latin typeface="+mn-ea"/>
              <a:ea typeface="+mn-ea"/>
              <a:cs typeface="+mn-cs"/>
            </a:rPr>
            <a:t>　</a:t>
          </a: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32</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16</xdr:col>
      <xdr:colOff>165100</xdr:colOff>
      <xdr:row>282</xdr:row>
      <xdr:rowOff>241300</xdr:rowOff>
    </xdr:from>
    <xdr:to>
      <xdr:col>35</xdr:col>
      <xdr:colOff>179738</xdr:colOff>
      <xdr:row>284</xdr:row>
      <xdr:rowOff>254000</xdr:rowOff>
    </xdr:to>
    <xdr:sp macro="" textlink="">
      <xdr:nvSpPr>
        <xdr:cNvPr id="8" name="大かっこ 7"/>
        <xdr:cNvSpPr/>
      </xdr:nvSpPr>
      <xdr:spPr>
        <a:xfrm>
          <a:off x="3416300" y="42837100"/>
          <a:ext cx="3875438" cy="7239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小児慢性特定疾病児童等自立支援事業の推進にかかる調査研究を実施</a:t>
          </a:r>
          <a:endParaRPr kumimoji="1" lang="ja-JP" altLang="en-US" sz="1800"/>
        </a:p>
      </xdr:txBody>
    </xdr:sp>
    <xdr:clientData/>
  </xdr:twoCellAnchor>
  <xdr:twoCellAnchor>
    <xdr:from>
      <xdr:col>25</xdr:col>
      <xdr:colOff>148473</xdr:colOff>
      <xdr:row>285</xdr:row>
      <xdr:rowOff>25400</xdr:rowOff>
    </xdr:from>
    <xdr:to>
      <xdr:col>25</xdr:col>
      <xdr:colOff>152400</xdr:colOff>
      <xdr:row>285</xdr:row>
      <xdr:rowOff>456107</xdr:rowOff>
    </xdr:to>
    <xdr:cxnSp macro="">
      <xdr:nvCxnSpPr>
        <xdr:cNvPr id="10" name="直線矢印コネクタ 9"/>
        <xdr:cNvCxnSpPr/>
      </xdr:nvCxnSpPr>
      <xdr:spPr>
        <a:xfrm flipH="1">
          <a:off x="5228473" y="43688000"/>
          <a:ext cx="3927" cy="4307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63500</xdr:colOff>
      <xdr:row>285</xdr:row>
      <xdr:rowOff>444500</xdr:rowOff>
    </xdr:from>
    <xdr:ext cx="2286000" cy="325730"/>
    <xdr:sp macro="" textlink="">
      <xdr:nvSpPr>
        <xdr:cNvPr id="11" name="テキスト ボックス 10"/>
        <xdr:cNvSpPr txBox="1"/>
      </xdr:nvSpPr>
      <xdr:spPr>
        <a:xfrm>
          <a:off x="4127500" y="44170600"/>
          <a:ext cx="2286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400">
              <a:latin typeface="+mj-ea"/>
              <a:ea typeface="+mj-ea"/>
            </a:rPr>
            <a:t>委託</a:t>
          </a:r>
          <a:r>
            <a:rPr kumimoji="1" lang="en-US" altLang="ja-JP" sz="1400">
              <a:latin typeface="+mj-ea"/>
              <a:ea typeface="+mj-ea"/>
            </a:rPr>
            <a:t>【</a:t>
          </a:r>
          <a:r>
            <a:rPr kumimoji="1" lang="ja-JP" altLang="en-US" sz="1400">
              <a:latin typeface="+mj-ea"/>
              <a:ea typeface="+mj-ea"/>
            </a:rPr>
            <a:t>随意契約（少額）</a:t>
          </a:r>
          <a:r>
            <a:rPr kumimoji="1" lang="en-US" altLang="ja-JP" sz="1400">
              <a:latin typeface="+mj-ea"/>
              <a:ea typeface="+mj-ea"/>
            </a:rPr>
            <a:t>】</a:t>
          </a:r>
        </a:p>
      </xdr:txBody>
    </xdr:sp>
    <xdr:clientData/>
  </xdr:oneCellAnchor>
  <xdr:twoCellAnchor>
    <xdr:from>
      <xdr:col>19</xdr:col>
      <xdr:colOff>165100</xdr:colOff>
      <xdr:row>286</xdr:row>
      <xdr:rowOff>254000</xdr:rowOff>
    </xdr:from>
    <xdr:to>
      <xdr:col>32</xdr:col>
      <xdr:colOff>12700</xdr:colOff>
      <xdr:row>289</xdr:row>
      <xdr:rowOff>0</xdr:rowOff>
    </xdr:to>
    <xdr:sp macro="" textlink="">
      <xdr:nvSpPr>
        <xdr:cNvPr id="12" name="テキスト ボックス 11"/>
        <xdr:cNvSpPr txBox="1"/>
      </xdr:nvSpPr>
      <xdr:spPr>
        <a:xfrm>
          <a:off x="4025900" y="44589700"/>
          <a:ext cx="2489200" cy="1460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lang="en-US" altLang="ja-JP" sz="1400">
              <a:solidFill>
                <a:schemeClr val="dk1"/>
              </a:solidFill>
              <a:effectLst/>
              <a:latin typeface="+mn-lt"/>
              <a:ea typeface="+mn-ea"/>
              <a:cs typeface="+mn-cs"/>
            </a:rPr>
            <a:t>B.</a:t>
          </a:r>
          <a:r>
            <a:rPr lang="ja-JP" altLang="en-US" sz="1400">
              <a:solidFill>
                <a:schemeClr val="dk1"/>
              </a:solidFill>
              <a:effectLst/>
              <a:latin typeface="+mn-lt"/>
              <a:ea typeface="+mn-ea"/>
              <a:cs typeface="+mn-cs"/>
            </a:rPr>
            <a:t>民間企業３社</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１百万円</a:t>
          </a:r>
          <a:endParaRPr kumimoji="1" lang="en-US" altLang="ja-JP" sz="1400">
            <a:solidFill>
              <a:schemeClr val="dk1"/>
            </a:solidFill>
            <a:latin typeface="+mn-ea"/>
            <a:ea typeface="+mn-ea"/>
            <a:cs typeface="+mn-cs"/>
          </a:endParaRPr>
        </a:p>
      </xdr:txBody>
    </xdr:sp>
    <xdr:clientData/>
  </xdr:twoCellAnchor>
  <xdr:twoCellAnchor>
    <xdr:from>
      <xdr:col>16</xdr:col>
      <xdr:colOff>139700</xdr:colOff>
      <xdr:row>289</xdr:row>
      <xdr:rowOff>88900</xdr:rowOff>
    </xdr:from>
    <xdr:to>
      <xdr:col>35</xdr:col>
      <xdr:colOff>154338</xdr:colOff>
      <xdr:row>291</xdr:row>
      <xdr:rowOff>139700</xdr:rowOff>
    </xdr:to>
    <xdr:sp macro="" textlink="">
      <xdr:nvSpPr>
        <xdr:cNvPr id="13" name="大かっこ 12"/>
        <xdr:cNvSpPr/>
      </xdr:nvSpPr>
      <xdr:spPr>
        <a:xfrm>
          <a:off x="3390900" y="46139100"/>
          <a:ext cx="3875438" cy="7239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調査票印刷・封函作業等</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4"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627</v>
      </c>
      <c r="AK2" s="836"/>
      <c r="AL2" s="836"/>
      <c r="AM2" s="836"/>
      <c r="AN2" s="75" t="s">
        <v>284</v>
      </c>
      <c r="AO2" s="836">
        <v>21</v>
      </c>
      <c r="AP2" s="836"/>
      <c r="AQ2" s="836"/>
      <c r="AR2" s="76" t="s">
        <v>284</v>
      </c>
      <c r="AS2" s="837">
        <v>251</v>
      </c>
      <c r="AT2" s="837"/>
      <c r="AU2" s="837"/>
      <c r="AV2" s="75" t="str">
        <f>IF(AW2="","","-")</f>
        <v/>
      </c>
      <c r="AW2" s="838"/>
      <c r="AX2" s="838"/>
    </row>
    <row r="3" spans="1:50" ht="21" customHeight="1" thickBot="1" x14ac:dyDescent="0.2">
      <c r="A3" s="839" t="s">
        <v>597</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700</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608</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384</v>
      </c>
      <c r="H5" s="827"/>
      <c r="I5" s="827"/>
      <c r="J5" s="827"/>
      <c r="K5" s="827"/>
      <c r="L5" s="827"/>
      <c r="M5" s="828" t="s">
        <v>61</v>
      </c>
      <c r="N5" s="829"/>
      <c r="O5" s="829"/>
      <c r="P5" s="829"/>
      <c r="Q5" s="829"/>
      <c r="R5" s="830"/>
      <c r="S5" s="831" t="s">
        <v>609</v>
      </c>
      <c r="T5" s="827"/>
      <c r="U5" s="827"/>
      <c r="V5" s="827"/>
      <c r="W5" s="827"/>
      <c r="X5" s="832"/>
      <c r="Y5" s="833" t="s">
        <v>3</v>
      </c>
      <c r="Z5" s="834"/>
      <c r="AA5" s="834"/>
      <c r="AB5" s="834"/>
      <c r="AC5" s="834"/>
      <c r="AD5" s="835"/>
      <c r="AE5" s="856" t="s">
        <v>610</v>
      </c>
      <c r="AF5" s="856"/>
      <c r="AG5" s="856"/>
      <c r="AH5" s="856"/>
      <c r="AI5" s="856"/>
      <c r="AJ5" s="856"/>
      <c r="AK5" s="856"/>
      <c r="AL5" s="856"/>
      <c r="AM5" s="856"/>
      <c r="AN5" s="856"/>
      <c r="AO5" s="856"/>
      <c r="AP5" s="857"/>
      <c r="AQ5" s="858" t="s">
        <v>628</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611</v>
      </c>
      <c r="H7" s="867"/>
      <c r="I7" s="867"/>
      <c r="J7" s="867"/>
      <c r="K7" s="867"/>
      <c r="L7" s="867"/>
      <c r="M7" s="867"/>
      <c r="N7" s="867"/>
      <c r="O7" s="867"/>
      <c r="P7" s="867"/>
      <c r="Q7" s="867"/>
      <c r="R7" s="867"/>
      <c r="S7" s="867"/>
      <c r="T7" s="867"/>
      <c r="U7" s="867"/>
      <c r="V7" s="867"/>
      <c r="W7" s="867"/>
      <c r="X7" s="868"/>
      <c r="Y7" s="869" t="s">
        <v>269</v>
      </c>
      <c r="Z7" s="688"/>
      <c r="AA7" s="688"/>
      <c r="AB7" s="688"/>
      <c r="AC7" s="688"/>
      <c r="AD7" s="870"/>
      <c r="AE7" s="798" t="s">
        <v>637</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692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612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11"/>
      <c r="B13" s="312"/>
      <c r="C13" s="312"/>
      <c r="D13" s="312"/>
      <c r="E13" s="312"/>
      <c r="F13" s="313"/>
      <c r="G13" s="788" t="s">
        <v>6</v>
      </c>
      <c r="H13" s="789"/>
      <c r="I13" s="805" t="s">
        <v>7</v>
      </c>
      <c r="J13" s="806"/>
      <c r="K13" s="806"/>
      <c r="L13" s="806"/>
      <c r="M13" s="806"/>
      <c r="N13" s="806"/>
      <c r="O13" s="807"/>
      <c r="P13" s="699" t="s">
        <v>611</v>
      </c>
      <c r="Q13" s="700"/>
      <c r="R13" s="700"/>
      <c r="S13" s="700"/>
      <c r="T13" s="700"/>
      <c r="U13" s="700"/>
      <c r="V13" s="701"/>
      <c r="W13" s="699" t="s">
        <v>611</v>
      </c>
      <c r="X13" s="700"/>
      <c r="Y13" s="700"/>
      <c r="Z13" s="700"/>
      <c r="AA13" s="700"/>
      <c r="AB13" s="700"/>
      <c r="AC13" s="701"/>
      <c r="AD13" s="699">
        <v>57</v>
      </c>
      <c r="AE13" s="700"/>
      <c r="AF13" s="700"/>
      <c r="AG13" s="700"/>
      <c r="AH13" s="700"/>
      <c r="AI13" s="700"/>
      <c r="AJ13" s="701"/>
      <c r="AK13" s="699">
        <v>45</v>
      </c>
      <c r="AL13" s="700"/>
      <c r="AM13" s="700"/>
      <c r="AN13" s="700"/>
      <c r="AO13" s="700"/>
      <c r="AP13" s="700"/>
      <c r="AQ13" s="701"/>
      <c r="AR13" s="736">
        <v>45</v>
      </c>
      <c r="AS13" s="737"/>
      <c r="AT13" s="737"/>
      <c r="AU13" s="737"/>
      <c r="AV13" s="737"/>
      <c r="AW13" s="737"/>
      <c r="AX13" s="808"/>
    </row>
    <row r="14" spans="1:50" ht="21" customHeight="1" x14ac:dyDescent="0.15">
      <c r="A14" s="311"/>
      <c r="B14" s="312"/>
      <c r="C14" s="312"/>
      <c r="D14" s="312"/>
      <c r="E14" s="312"/>
      <c r="F14" s="313"/>
      <c r="G14" s="790"/>
      <c r="H14" s="791"/>
      <c r="I14" s="783" t="s">
        <v>8</v>
      </c>
      <c r="J14" s="784"/>
      <c r="K14" s="784"/>
      <c r="L14" s="784"/>
      <c r="M14" s="784"/>
      <c r="N14" s="784"/>
      <c r="O14" s="785"/>
      <c r="P14" s="699" t="s">
        <v>611</v>
      </c>
      <c r="Q14" s="700"/>
      <c r="R14" s="700"/>
      <c r="S14" s="700"/>
      <c r="T14" s="700"/>
      <c r="U14" s="700"/>
      <c r="V14" s="701"/>
      <c r="W14" s="699" t="s">
        <v>611</v>
      </c>
      <c r="X14" s="700"/>
      <c r="Y14" s="700"/>
      <c r="Z14" s="700"/>
      <c r="AA14" s="700"/>
      <c r="AB14" s="700"/>
      <c r="AC14" s="701"/>
      <c r="AD14" s="699" t="s">
        <v>611</v>
      </c>
      <c r="AE14" s="700"/>
      <c r="AF14" s="700"/>
      <c r="AG14" s="700"/>
      <c r="AH14" s="700"/>
      <c r="AI14" s="700"/>
      <c r="AJ14" s="701"/>
      <c r="AK14" s="699" t="s">
        <v>611</v>
      </c>
      <c r="AL14" s="700"/>
      <c r="AM14" s="700"/>
      <c r="AN14" s="700"/>
      <c r="AO14" s="700"/>
      <c r="AP14" s="700"/>
      <c r="AQ14" s="701"/>
      <c r="AR14" s="794"/>
      <c r="AS14" s="794"/>
      <c r="AT14" s="794"/>
      <c r="AU14" s="794"/>
      <c r="AV14" s="794"/>
      <c r="AW14" s="794"/>
      <c r="AX14" s="795"/>
    </row>
    <row r="15" spans="1:50" ht="21" customHeight="1" x14ac:dyDescent="0.15">
      <c r="A15" s="311"/>
      <c r="B15" s="312"/>
      <c r="C15" s="312"/>
      <c r="D15" s="312"/>
      <c r="E15" s="312"/>
      <c r="F15" s="313"/>
      <c r="G15" s="790"/>
      <c r="H15" s="791"/>
      <c r="I15" s="783" t="s">
        <v>47</v>
      </c>
      <c r="J15" s="796"/>
      <c r="K15" s="796"/>
      <c r="L15" s="796"/>
      <c r="M15" s="796"/>
      <c r="N15" s="796"/>
      <c r="O15" s="797"/>
      <c r="P15" s="699" t="s">
        <v>611</v>
      </c>
      <c r="Q15" s="700"/>
      <c r="R15" s="700"/>
      <c r="S15" s="700"/>
      <c r="T15" s="700"/>
      <c r="U15" s="700"/>
      <c r="V15" s="701"/>
      <c r="W15" s="699" t="s">
        <v>611</v>
      </c>
      <c r="X15" s="700"/>
      <c r="Y15" s="700"/>
      <c r="Z15" s="700"/>
      <c r="AA15" s="700"/>
      <c r="AB15" s="700"/>
      <c r="AC15" s="701"/>
      <c r="AD15" s="699" t="s">
        <v>666</v>
      </c>
      <c r="AE15" s="700"/>
      <c r="AF15" s="700"/>
      <c r="AG15" s="700"/>
      <c r="AH15" s="700"/>
      <c r="AI15" s="700"/>
      <c r="AJ15" s="701"/>
      <c r="AK15" s="699" t="s">
        <v>611</v>
      </c>
      <c r="AL15" s="700"/>
      <c r="AM15" s="700"/>
      <c r="AN15" s="700"/>
      <c r="AO15" s="700"/>
      <c r="AP15" s="700"/>
      <c r="AQ15" s="701"/>
      <c r="AR15" s="699" t="s">
        <v>697</v>
      </c>
      <c r="AS15" s="700"/>
      <c r="AT15" s="700"/>
      <c r="AU15" s="700"/>
      <c r="AV15" s="700"/>
      <c r="AW15" s="700"/>
      <c r="AX15" s="809"/>
    </row>
    <row r="16" spans="1:50" ht="21" customHeight="1" x14ac:dyDescent="0.15">
      <c r="A16" s="311"/>
      <c r="B16" s="312"/>
      <c r="C16" s="312"/>
      <c r="D16" s="312"/>
      <c r="E16" s="312"/>
      <c r="F16" s="313"/>
      <c r="G16" s="790"/>
      <c r="H16" s="791"/>
      <c r="I16" s="783" t="s">
        <v>48</v>
      </c>
      <c r="J16" s="796"/>
      <c r="K16" s="796"/>
      <c r="L16" s="796"/>
      <c r="M16" s="796"/>
      <c r="N16" s="796"/>
      <c r="O16" s="797"/>
      <c r="P16" s="699" t="s">
        <v>611</v>
      </c>
      <c r="Q16" s="700"/>
      <c r="R16" s="700"/>
      <c r="S16" s="700"/>
      <c r="T16" s="700"/>
      <c r="U16" s="700"/>
      <c r="V16" s="701"/>
      <c r="W16" s="699" t="s">
        <v>611</v>
      </c>
      <c r="X16" s="700"/>
      <c r="Y16" s="700"/>
      <c r="Z16" s="700"/>
      <c r="AA16" s="700"/>
      <c r="AB16" s="700"/>
      <c r="AC16" s="701"/>
      <c r="AD16" s="699" t="s">
        <v>611</v>
      </c>
      <c r="AE16" s="700"/>
      <c r="AF16" s="700"/>
      <c r="AG16" s="700"/>
      <c r="AH16" s="700"/>
      <c r="AI16" s="700"/>
      <c r="AJ16" s="701"/>
      <c r="AK16" s="699" t="s">
        <v>611</v>
      </c>
      <c r="AL16" s="700"/>
      <c r="AM16" s="700"/>
      <c r="AN16" s="700"/>
      <c r="AO16" s="700"/>
      <c r="AP16" s="700"/>
      <c r="AQ16" s="701"/>
      <c r="AR16" s="801"/>
      <c r="AS16" s="802"/>
      <c r="AT16" s="802"/>
      <c r="AU16" s="802"/>
      <c r="AV16" s="802"/>
      <c r="AW16" s="802"/>
      <c r="AX16" s="803"/>
    </row>
    <row r="17" spans="1:50" ht="24.75" customHeight="1" x14ac:dyDescent="0.15">
      <c r="A17" s="311"/>
      <c r="B17" s="312"/>
      <c r="C17" s="312"/>
      <c r="D17" s="312"/>
      <c r="E17" s="312"/>
      <c r="F17" s="313"/>
      <c r="G17" s="790"/>
      <c r="H17" s="791"/>
      <c r="I17" s="783" t="s">
        <v>46</v>
      </c>
      <c r="J17" s="784"/>
      <c r="K17" s="784"/>
      <c r="L17" s="784"/>
      <c r="M17" s="784"/>
      <c r="N17" s="784"/>
      <c r="O17" s="785"/>
      <c r="P17" s="699" t="s">
        <v>611</v>
      </c>
      <c r="Q17" s="700"/>
      <c r="R17" s="700"/>
      <c r="S17" s="700"/>
      <c r="T17" s="700"/>
      <c r="U17" s="700"/>
      <c r="V17" s="701"/>
      <c r="W17" s="699" t="s">
        <v>611</v>
      </c>
      <c r="X17" s="700"/>
      <c r="Y17" s="700"/>
      <c r="Z17" s="700"/>
      <c r="AA17" s="700"/>
      <c r="AB17" s="700"/>
      <c r="AC17" s="701"/>
      <c r="AD17" s="699" t="s">
        <v>611</v>
      </c>
      <c r="AE17" s="700"/>
      <c r="AF17" s="700"/>
      <c r="AG17" s="700"/>
      <c r="AH17" s="700"/>
      <c r="AI17" s="700"/>
      <c r="AJ17" s="701"/>
      <c r="AK17" s="699" t="s">
        <v>611</v>
      </c>
      <c r="AL17" s="700"/>
      <c r="AM17" s="700"/>
      <c r="AN17" s="700"/>
      <c r="AO17" s="700"/>
      <c r="AP17" s="700"/>
      <c r="AQ17" s="701"/>
      <c r="AR17" s="786"/>
      <c r="AS17" s="786"/>
      <c r="AT17" s="786"/>
      <c r="AU17" s="786"/>
      <c r="AV17" s="786"/>
      <c r="AW17" s="786"/>
      <c r="AX17" s="787"/>
    </row>
    <row r="18" spans="1:50" ht="24.75" customHeight="1" x14ac:dyDescent="0.15">
      <c r="A18" s="311"/>
      <c r="B18" s="312"/>
      <c r="C18" s="312"/>
      <c r="D18" s="312"/>
      <c r="E18" s="312"/>
      <c r="F18" s="313"/>
      <c r="G18" s="792"/>
      <c r="H18" s="793"/>
      <c r="I18" s="776" t="s">
        <v>18</v>
      </c>
      <c r="J18" s="777"/>
      <c r="K18" s="777"/>
      <c r="L18" s="777"/>
      <c r="M18" s="777"/>
      <c r="N18" s="777"/>
      <c r="O18" s="778"/>
      <c r="P18" s="779">
        <f>SUM(P13:V17)</f>
        <v>0</v>
      </c>
      <c r="Q18" s="780"/>
      <c r="R18" s="780"/>
      <c r="S18" s="780"/>
      <c r="T18" s="780"/>
      <c r="U18" s="780"/>
      <c r="V18" s="781"/>
      <c r="W18" s="779">
        <f>SUM(W13:AC17)</f>
        <v>0</v>
      </c>
      <c r="X18" s="780"/>
      <c r="Y18" s="780"/>
      <c r="Z18" s="780"/>
      <c r="AA18" s="780"/>
      <c r="AB18" s="780"/>
      <c r="AC18" s="781"/>
      <c r="AD18" s="779">
        <f>SUM(AD13:AJ17)</f>
        <v>57</v>
      </c>
      <c r="AE18" s="780"/>
      <c r="AF18" s="780"/>
      <c r="AG18" s="780"/>
      <c r="AH18" s="780"/>
      <c r="AI18" s="780"/>
      <c r="AJ18" s="781"/>
      <c r="AK18" s="779">
        <f>SUM(AK13:AQ17)</f>
        <v>45</v>
      </c>
      <c r="AL18" s="780"/>
      <c r="AM18" s="780"/>
      <c r="AN18" s="780"/>
      <c r="AO18" s="780"/>
      <c r="AP18" s="780"/>
      <c r="AQ18" s="781"/>
      <c r="AR18" s="779">
        <f>SUM(AR13:AX17)</f>
        <v>45</v>
      </c>
      <c r="AS18" s="780"/>
      <c r="AT18" s="780"/>
      <c r="AU18" s="780"/>
      <c r="AV18" s="780"/>
      <c r="AW18" s="780"/>
      <c r="AX18" s="782"/>
    </row>
    <row r="19" spans="1:50" ht="24.75" customHeight="1" x14ac:dyDescent="0.15">
      <c r="A19" s="311"/>
      <c r="B19" s="312"/>
      <c r="C19" s="312"/>
      <c r="D19" s="312"/>
      <c r="E19" s="312"/>
      <c r="F19" s="313"/>
      <c r="G19" s="751" t="s">
        <v>9</v>
      </c>
      <c r="H19" s="752"/>
      <c r="I19" s="752"/>
      <c r="J19" s="752"/>
      <c r="K19" s="752"/>
      <c r="L19" s="752"/>
      <c r="M19" s="752"/>
      <c r="N19" s="752"/>
      <c r="O19" s="752"/>
      <c r="P19" s="699" t="s">
        <v>611</v>
      </c>
      <c r="Q19" s="700"/>
      <c r="R19" s="700"/>
      <c r="S19" s="700"/>
      <c r="T19" s="700"/>
      <c r="U19" s="700"/>
      <c r="V19" s="701"/>
      <c r="W19" s="699" t="s">
        <v>611</v>
      </c>
      <c r="X19" s="700"/>
      <c r="Y19" s="700"/>
      <c r="Z19" s="700"/>
      <c r="AA19" s="700"/>
      <c r="AB19" s="700"/>
      <c r="AC19" s="701"/>
      <c r="AD19" s="699">
        <v>32</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11"/>
      <c r="B20" s="312"/>
      <c r="C20" s="312"/>
      <c r="D20" s="312"/>
      <c r="E20" s="312"/>
      <c r="F20" s="313"/>
      <c r="G20" s="751" t="s">
        <v>10</v>
      </c>
      <c r="H20" s="752"/>
      <c r="I20" s="752"/>
      <c r="J20" s="752"/>
      <c r="K20" s="752"/>
      <c r="L20" s="752"/>
      <c r="M20" s="752"/>
      <c r="N20" s="752"/>
      <c r="O20" s="752"/>
      <c r="P20" s="747" t="str">
        <f>IF(P18=0, "-", SUM(P19)/P18)</f>
        <v>-</v>
      </c>
      <c r="Q20" s="747"/>
      <c r="R20" s="747"/>
      <c r="S20" s="747"/>
      <c r="T20" s="747"/>
      <c r="U20" s="747"/>
      <c r="V20" s="747"/>
      <c r="W20" s="747" t="str">
        <f>IF(W18=0, "-", SUM(W19)/W18)</f>
        <v>-</v>
      </c>
      <c r="X20" s="747"/>
      <c r="Y20" s="747"/>
      <c r="Z20" s="747"/>
      <c r="AA20" s="747"/>
      <c r="AB20" s="747"/>
      <c r="AC20" s="747"/>
      <c r="AD20" s="747">
        <f>IF(AD18=0, "-", SUM(AD19)/AD18)</f>
        <v>0.56140350877192979</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t="e">
        <f>IF(P19=0, "-", SUM(P19)/SUM(P13,P14))</f>
        <v>#DIV/0!</v>
      </c>
      <c r="Q21" s="747"/>
      <c r="R21" s="747"/>
      <c r="S21" s="747"/>
      <c r="T21" s="747"/>
      <c r="U21" s="747"/>
      <c r="V21" s="747"/>
      <c r="W21" s="747" t="e">
        <f>IF(W19=0, "-", SUM(W19)/SUM(W13,W14))</f>
        <v>#DIV/0!</v>
      </c>
      <c r="X21" s="747"/>
      <c r="Y21" s="747"/>
      <c r="Z21" s="747"/>
      <c r="AA21" s="747"/>
      <c r="AB21" s="747"/>
      <c r="AC21" s="747"/>
      <c r="AD21" s="747">
        <f>IF(AD19=0, "-", SUM(AD19)/SUM(AD13,AD14))</f>
        <v>0.56140350877192979</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1"/>
      <c r="I22" s="551"/>
      <c r="J22" s="551"/>
      <c r="K22" s="551"/>
      <c r="L22" s="551"/>
      <c r="M22" s="551"/>
      <c r="N22" s="551"/>
      <c r="O22" s="552"/>
      <c r="P22" s="712" t="s">
        <v>590</v>
      </c>
      <c r="Q22" s="551"/>
      <c r="R22" s="551"/>
      <c r="S22" s="551"/>
      <c r="T22" s="551"/>
      <c r="U22" s="551"/>
      <c r="V22" s="552"/>
      <c r="W22" s="712" t="s">
        <v>591</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8"/>
      <c r="B23" s="709"/>
      <c r="C23" s="709"/>
      <c r="D23" s="709"/>
      <c r="E23" s="709"/>
      <c r="F23" s="710"/>
      <c r="G23" s="733" t="s">
        <v>613</v>
      </c>
      <c r="H23" s="734"/>
      <c r="I23" s="734"/>
      <c r="J23" s="734"/>
      <c r="K23" s="734"/>
      <c r="L23" s="734"/>
      <c r="M23" s="734"/>
      <c r="N23" s="734"/>
      <c r="O23" s="735"/>
      <c r="P23" s="736">
        <v>45</v>
      </c>
      <c r="Q23" s="737"/>
      <c r="R23" s="737"/>
      <c r="S23" s="737"/>
      <c r="T23" s="737"/>
      <c r="U23" s="737"/>
      <c r="V23" s="738"/>
      <c r="W23" s="736">
        <v>45</v>
      </c>
      <c r="X23" s="737"/>
      <c r="Y23" s="737"/>
      <c r="Z23" s="737"/>
      <c r="AA23" s="737"/>
      <c r="AB23" s="737"/>
      <c r="AC23" s="738"/>
      <c r="AD23" s="739" t="s">
        <v>699</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8" t="s">
        <v>18</v>
      </c>
      <c r="H29" s="719"/>
      <c r="I29" s="719"/>
      <c r="J29" s="719"/>
      <c r="K29" s="719"/>
      <c r="L29" s="719"/>
      <c r="M29" s="719"/>
      <c r="N29" s="719"/>
      <c r="O29" s="720"/>
      <c r="P29" s="721">
        <f>AK13</f>
        <v>45</v>
      </c>
      <c r="Q29" s="722"/>
      <c r="R29" s="722"/>
      <c r="S29" s="722"/>
      <c r="T29" s="722"/>
      <c r="U29" s="722"/>
      <c r="V29" s="723"/>
      <c r="W29" s="724">
        <f>AR13</f>
        <v>45</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51.75" customHeight="1" x14ac:dyDescent="0.15">
      <c r="A30" s="727" t="s">
        <v>579</v>
      </c>
      <c r="B30" s="728"/>
      <c r="C30" s="728"/>
      <c r="D30" s="728"/>
      <c r="E30" s="728"/>
      <c r="F30" s="729"/>
      <c r="G30" s="730" t="s">
        <v>675</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7" t="s">
        <v>11</v>
      </c>
      <c r="AC31" s="627"/>
      <c r="AD31" s="627"/>
      <c r="AE31" s="116" t="s">
        <v>416</v>
      </c>
      <c r="AF31" s="697"/>
      <c r="AG31" s="697"/>
      <c r="AH31" s="698"/>
      <c r="AI31" s="116" t="s">
        <v>568</v>
      </c>
      <c r="AJ31" s="697"/>
      <c r="AK31" s="697"/>
      <c r="AL31" s="698"/>
      <c r="AM31" s="116" t="s">
        <v>384</v>
      </c>
      <c r="AN31" s="697"/>
      <c r="AO31" s="697"/>
      <c r="AP31" s="698"/>
      <c r="AQ31" s="624" t="s">
        <v>415</v>
      </c>
      <c r="AR31" s="625"/>
      <c r="AS31" s="625"/>
      <c r="AT31" s="626"/>
      <c r="AU31" s="624" t="s">
        <v>593</v>
      </c>
      <c r="AV31" s="625"/>
      <c r="AW31" s="625"/>
      <c r="AX31" s="634"/>
    </row>
    <row r="32" spans="1:50" ht="23.25" customHeight="1" x14ac:dyDescent="0.15">
      <c r="A32" s="649"/>
      <c r="B32" s="153"/>
      <c r="C32" s="153"/>
      <c r="D32" s="153"/>
      <c r="E32" s="153"/>
      <c r="F32" s="154"/>
      <c r="G32" s="731" t="s">
        <v>667</v>
      </c>
      <c r="H32" s="636"/>
      <c r="I32" s="636"/>
      <c r="J32" s="636"/>
      <c r="K32" s="636"/>
      <c r="L32" s="636"/>
      <c r="M32" s="636"/>
      <c r="N32" s="636"/>
      <c r="O32" s="636"/>
      <c r="P32" s="389" t="s">
        <v>632</v>
      </c>
      <c r="Q32" s="640"/>
      <c r="R32" s="640"/>
      <c r="S32" s="640"/>
      <c r="T32" s="640"/>
      <c r="U32" s="640"/>
      <c r="V32" s="640"/>
      <c r="W32" s="640"/>
      <c r="X32" s="641"/>
      <c r="Y32" s="645" t="s">
        <v>51</v>
      </c>
      <c r="Z32" s="646"/>
      <c r="AA32" s="647"/>
      <c r="AB32" s="648" t="s">
        <v>617</v>
      </c>
      <c r="AC32" s="648"/>
      <c r="AD32" s="648"/>
      <c r="AE32" s="617" t="s">
        <v>611</v>
      </c>
      <c r="AF32" s="617"/>
      <c r="AG32" s="617"/>
      <c r="AH32" s="617"/>
      <c r="AI32" s="617" t="s">
        <v>611</v>
      </c>
      <c r="AJ32" s="617"/>
      <c r="AK32" s="617"/>
      <c r="AL32" s="617"/>
      <c r="AM32" s="617">
        <v>1</v>
      </c>
      <c r="AN32" s="617"/>
      <c r="AO32" s="617"/>
      <c r="AP32" s="617"/>
      <c r="AQ32" s="663" t="s">
        <v>631</v>
      </c>
      <c r="AR32" s="617"/>
      <c r="AS32" s="617"/>
      <c r="AT32" s="617"/>
      <c r="AU32" s="93" t="s">
        <v>631</v>
      </c>
      <c r="AV32" s="619"/>
      <c r="AW32" s="619"/>
      <c r="AX32" s="620"/>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617</v>
      </c>
      <c r="AC33" s="648"/>
      <c r="AD33" s="648"/>
      <c r="AE33" s="617" t="s">
        <v>611</v>
      </c>
      <c r="AF33" s="617"/>
      <c r="AG33" s="617"/>
      <c r="AH33" s="617"/>
      <c r="AI33" s="617" t="s">
        <v>611</v>
      </c>
      <c r="AJ33" s="617"/>
      <c r="AK33" s="617"/>
      <c r="AL33" s="617"/>
      <c r="AM33" s="617">
        <v>1</v>
      </c>
      <c r="AN33" s="617"/>
      <c r="AO33" s="617"/>
      <c r="AP33" s="617"/>
      <c r="AQ33" s="617">
        <v>2</v>
      </c>
      <c r="AR33" s="617"/>
      <c r="AS33" s="617"/>
      <c r="AT33" s="617"/>
      <c r="AU33" s="93">
        <v>2</v>
      </c>
      <c r="AV33" s="619"/>
      <c r="AW33" s="619"/>
      <c r="AX33" s="620"/>
    </row>
    <row r="34" spans="1:51" ht="23.25" customHeight="1" x14ac:dyDescent="0.15">
      <c r="A34" s="681" t="s">
        <v>581</v>
      </c>
      <c r="B34" s="682"/>
      <c r="C34" s="682"/>
      <c r="D34" s="682"/>
      <c r="E34" s="682"/>
      <c r="F34" s="683"/>
      <c r="G34" s="176" t="s">
        <v>582</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416</v>
      </c>
      <c r="AF34" s="176"/>
      <c r="AG34" s="176"/>
      <c r="AH34" s="177"/>
      <c r="AI34" s="175" t="s">
        <v>568</v>
      </c>
      <c r="AJ34" s="176"/>
      <c r="AK34" s="176"/>
      <c r="AL34" s="177"/>
      <c r="AM34" s="175" t="s">
        <v>384</v>
      </c>
      <c r="AN34" s="176"/>
      <c r="AO34" s="176"/>
      <c r="AP34" s="177"/>
      <c r="AQ34" s="628" t="s">
        <v>594</v>
      </c>
      <c r="AR34" s="629"/>
      <c r="AS34" s="629"/>
      <c r="AT34" s="629"/>
      <c r="AU34" s="629"/>
      <c r="AV34" s="629"/>
      <c r="AW34" s="629"/>
      <c r="AX34" s="630"/>
    </row>
    <row r="35" spans="1:51" ht="23.25" customHeight="1" x14ac:dyDescent="0.15">
      <c r="A35" s="684"/>
      <c r="B35" s="685"/>
      <c r="C35" s="685"/>
      <c r="D35" s="685"/>
      <c r="E35" s="685"/>
      <c r="F35" s="686"/>
      <c r="G35" s="653" t="s">
        <v>618</v>
      </c>
      <c r="H35" s="654"/>
      <c r="I35" s="654"/>
      <c r="J35" s="654"/>
      <c r="K35" s="654"/>
      <c r="L35" s="654"/>
      <c r="M35" s="654"/>
      <c r="N35" s="654"/>
      <c r="O35" s="654"/>
      <c r="P35" s="654"/>
      <c r="Q35" s="654"/>
      <c r="R35" s="654"/>
      <c r="S35" s="654"/>
      <c r="T35" s="654"/>
      <c r="U35" s="654"/>
      <c r="V35" s="654"/>
      <c r="W35" s="654"/>
      <c r="X35" s="654"/>
      <c r="Y35" s="657" t="s">
        <v>581</v>
      </c>
      <c r="Z35" s="658"/>
      <c r="AA35" s="659"/>
      <c r="AB35" s="660" t="s">
        <v>619</v>
      </c>
      <c r="AC35" s="661"/>
      <c r="AD35" s="662"/>
      <c r="AE35" s="663" t="s">
        <v>611</v>
      </c>
      <c r="AF35" s="663"/>
      <c r="AG35" s="663"/>
      <c r="AH35" s="663"/>
      <c r="AI35" s="663" t="s">
        <v>611</v>
      </c>
      <c r="AJ35" s="663"/>
      <c r="AK35" s="663"/>
      <c r="AL35" s="663"/>
      <c r="AM35" s="663">
        <v>31961</v>
      </c>
      <c r="AN35" s="663"/>
      <c r="AO35" s="663"/>
      <c r="AP35" s="663"/>
      <c r="AQ35" s="93">
        <v>22456</v>
      </c>
      <c r="AR35" s="87"/>
      <c r="AS35" s="87"/>
      <c r="AT35" s="87"/>
      <c r="AU35" s="87"/>
      <c r="AV35" s="87"/>
      <c r="AW35" s="87"/>
      <c r="AX35" s="88"/>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584</v>
      </c>
      <c r="Z36" s="650"/>
      <c r="AA36" s="651"/>
      <c r="AB36" s="613" t="s">
        <v>620</v>
      </c>
      <c r="AC36" s="614"/>
      <c r="AD36" s="615"/>
      <c r="AE36" s="616" t="s">
        <v>611</v>
      </c>
      <c r="AF36" s="616"/>
      <c r="AG36" s="616"/>
      <c r="AH36" s="616"/>
      <c r="AI36" s="616" t="s">
        <v>611</v>
      </c>
      <c r="AJ36" s="616"/>
      <c r="AK36" s="616"/>
      <c r="AL36" s="616"/>
      <c r="AM36" s="616" t="s">
        <v>629</v>
      </c>
      <c r="AN36" s="616"/>
      <c r="AO36" s="616"/>
      <c r="AP36" s="616"/>
      <c r="AQ36" s="616" t="s">
        <v>630</v>
      </c>
      <c r="AR36" s="616"/>
      <c r="AS36" s="616"/>
      <c r="AT36" s="616"/>
      <c r="AU36" s="616"/>
      <c r="AV36" s="616"/>
      <c r="AW36" s="616"/>
      <c r="AX36" s="652"/>
    </row>
    <row r="37" spans="1:51" ht="18.75" customHeight="1" x14ac:dyDescent="0.15">
      <c r="A37" s="669" t="s">
        <v>236</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416</v>
      </c>
      <c r="AF37" s="611"/>
      <c r="AG37" s="611"/>
      <c r="AH37" s="612"/>
      <c r="AI37" s="679" t="s">
        <v>568</v>
      </c>
      <c r="AJ37" s="679"/>
      <c r="AK37" s="679"/>
      <c r="AL37" s="610"/>
      <c r="AM37" s="679" t="s">
        <v>384</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611</v>
      </c>
      <c r="AR38" s="509"/>
      <c r="AS38" s="127" t="s">
        <v>175</v>
      </c>
      <c r="AT38" s="128"/>
      <c r="AU38" s="126">
        <v>4</v>
      </c>
      <c r="AV38" s="126"/>
      <c r="AW38" s="108" t="s">
        <v>166</v>
      </c>
      <c r="AX38" s="129"/>
    </row>
    <row r="39" spans="1:51" ht="23.25" customHeight="1" x14ac:dyDescent="0.15">
      <c r="A39" s="675"/>
      <c r="B39" s="673"/>
      <c r="C39" s="673"/>
      <c r="D39" s="673"/>
      <c r="E39" s="673"/>
      <c r="F39" s="674"/>
      <c r="G39" s="178" t="s">
        <v>674</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615</v>
      </c>
      <c r="AC39" s="148"/>
      <c r="AD39" s="148"/>
      <c r="AE39" s="93" t="s">
        <v>611</v>
      </c>
      <c r="AF39" s="87"/>
      <c r="AG39" s="87"/>
      <c r="AH39" s="87"/>
      <c r="AI39" s="93" t="s">
        <v>611</v>
      </c>
      <c r="AJ39" s="87"/>
      <c r="AK39" s="87"/>
      <c r="AL39" s="87"/>
      <c r="AM39" s="93">
        <v>1</v>
      </c>
      <c r="AN39" s="87"/>
      <c r="AO39" s="87"/>
      <c r="AP39" s="87"/>
      <c r="AQ39" s="94" t="s">
        <v>611</v>
      </c>
      <c r="AR39" s="95"/>
      <c r="AS39" s="95"/>
      <c r="AT39" s="96"/>
      <c r="AU39" s="87" t="s">
        <v>611</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615</v>
      </c>
      <c r="AC40" s="92"/>
      <c r="AD40" s="92"/>
      <c r="AE40" s="93" t="s">
        <v>611</v>
      </c>
      <c r="AF40" s="87"/>
      <c r="AG40" s="87"/>
      <c r="AH40" s="87"/>
      <c r="AI40" s="93" t="s">
        <v>611</v>
      </c>
      <c r="AJ40" s="87"/>
      <c r="AK40" s="87"/>
      <c r="AL40" s="87"/>
      <c r="AM40" s="93">
        <v>1</v>
      </c>
      <c r="AN40" s="87"/>
      <c r="AO40" s="87"/>
      <c r="AP40" s="87"/>
      <c r="AQ40" s="94" t="s">
        <v>611</v>
      </c>
      <c r="AR40" s="95"/>
      <c r="AS40" s="95"/>
      <c r="AT40" s="96"/>
      <c r="AU40" s="87">
        <v>2</v>
      </c>
      <c r="AV40" s="87"/>
      <c r="AW40" s="87"/>
      <c r="AX40" s="88"/>
    </row>
    <row r="41" spans="1:51" ht="23.2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611</v>
      </c>
      <c r="AF41" s="87"/>
      <c r="AG41" s="87"/>
      <c r="AH41" s="87"/>
      <c r="AI41" s="93" t="s">
        <v>611</v>
      </c>
      <c r="AJ41" s="87"/>
      <c r="AK41" s="87"/>
      <c r="AL41" s="87"/>
      <c r="AM41" s="93">
        <v>100</v>
      </c>
      <c r="AN41" s="87"/>
      <c r="AO41" s="87"/>
      <c r="AP41" s="87"/>
      <c r="AQ41" s="94" t="s">
        <v>611</v>
      </c>
      <c r="AR41" s="95"/>
      <c r="AS41" s="95"/>
      <c r="AT41" s="96"/>
      <c r="AU41" s="87" t="s">
        <v>611</v>
      </c>
      <c r="AV41" s="87"/>
      <c r="AW41" s="87"/>
      <c r="AX41" s="88"/>
    </row>
    <row r="42" spans="1:51" ht="23.25" customHeight="1" x14ac:dyDescent="0.15">
      <c r="A42" s="187" t="s">
        <v>260</v>
      </c>
      <c r="B42" s="150"/>
      <c r="C42" s="150"/>
      <c r="D42" s="150"/>
      <c r="E42" s="150"/>
      <c r="F42" s="151"/>
      <c r="G42" s="189" t="s">
        <v>616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7" t="s">
        <v>11</v>
      </c>
      <c r="AC65" s="627"/>
      <c r="AD65" s="627"/>
      <c r="AE65" s="116" t="s">
        <v>416</v>
      </c>
      <c r="AF65" s="697"/>
      <c r="AG65" s="697"/>
      <c r="AH65" s="698"/>
      <c r="AI65" s="116" t="s">
        <v>568</v>
      </c>
      <c r="AJ65" s="697"/>
      <c r="AK65" s="697"/>
      <c r="AL65" s="698"/>
      <c r="AM65" s="116" t="s">
        <v>384</v>
      </c>
      <c r="AN65" s="697"/>
      <c r="AO65" s="697"/>
      <c r="AP65" s="698"/>
      <c r="AQ65" s="624" t="s">
        <v>415</v>
      </c>
      <c r="AR65" s="625"/>
      <c r="AS65" s="625"/>
      <c r="AT65" s="626"/>
      <c r="AU65" s="624" t="s">
        <v>593</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581</v>
      </c>
      <c r="B68" s="682"/>
      <c r="C68" s="682"/>
      <c r="D68" s="682"/>
      <c r="E68" s="682"/>
      <c r="F68" s="683"/>
      <c r="G68" s="176" t="s">
        <v>582</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416</v>
      </c>
      <c r="AF68" s="119"/>
      <c r="AG68" s="119"/>
      <c r="AH68" s="119"/>
      <c r="AI68" s="119" t="s">
        <v>568</v>
      </c>
      <c r="AJ68" s="119"/>
      <c r="AK68" s="119"/>
      <c r="AL68" s="119"/>
      <c r="AM68" s="119" t="s">
        <v>384</v>
      </c>
      <c r="AN68" s="119"/>
      <c r="AO68" s="119"/>
      <c r="AP68" s="119"/>
      <c r="AQ68" s="628" t="s">
        <v>594</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621</v>
      </c>
      <c r="H69" s="654"/>
      <c r="I69" s="654"/>
      <c r="J69" s="654"/>
      <c r="K69" s="654"/>
      <c r="L69" s="654"/>
      <c r="M69" s="654"/>
      <c r="N69" s="654"/>
      <c r="O69" s="654"/>
      <c r="P69" s="654"/>
      <c r="Q69" s="654"/>
      <c r="R69" s="654"/>
      <c r="S69" s="654"/>
      <c r="T69" s="654"/>
      <c r="U69" s="654"/>
      <c r="V69" s="654"/>
      <c r="W69" s="654"/>
      <c r="X69" s="654"/>
      <c r="Y69" s="657" t="s">
        <v>581</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584</v>
      </c>
      <c r="Z70" s="650"/>
      <c r="AA70" s="651"/>
      <c r="AB70" s="613" t="s">
        <v>585</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23.2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7" t="s">
        <v>11</v>
      </c>
      <c r="AC99" s="627"/>
      <c r="AD99" s="627"/>
      <c r="AE99" s="119" t="s">
        <v>416</v>
      </c>
      <c r="AF99" s="119"/>
      <c r="AG99" s="119"/>
      <c r="AH99" s="119"/>
      <c r="AI99" s="119" t="s">
        <v>568</v>
      </c>
      <c r="AJ99" s="119"/>
      <c r="AK99" s="119"/>
      <c r="AL99" s="119"/>
      <c r="AM99" s="119" t="s">
        <v>384</v>
      </c>
      <c r="AN99" s="119"/>
      <c r="AO99" s="119"/>
      <c r="AP99" s="119"/>
      <c r="AQ99" s="624" t="s">
        <v>415</v>
      </c>
      <c r="AR99" s="625"/>
      <c r="AS99" s="625"/>
      <c r="AT99" s="626"/>
      <c r="AU99" s="624" t="s">
        <v>593</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581</v>
      </c>
      <c r="B102" s="105"/>
      <c r="C102" s="105"/>
      <c r="D102" s="105"/>
      <c r="E102" s="105"/>
      <c r="F102" s="664"/>
      <c r="G102" s="176" t="s">
        <v>582</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416</v>
      </c>
      <c r="AF102" s="119"/>
      <c r="AG102" s="119"/>
      <c r="AH102" s="119"/>
      <c r="AI102" s="119" t="s">
        <v>568</v>
      </c>
      <c r="AJ102" s="119"/>
      <c r="AK102" s="119"/>
      <c r="AL102" s="119"/>
      <c r="AM102" s="119" t="s">
        <v>384</v>
      </c>
      <c r="AN102" s="119"/>
      <c r="AO102" s="119"/>
      <c r="AP102" s="119"/>
      <c r="AQ102" s="628" t="s">
        <v>594</v>
      </c>
      <c r="AR102" s="629"/>
      <c r="AS102" s="629"/>
      <c r="AT102" s="629"/>
      <c r="AU102" s="629"/>
      <c r="AV102" s="629"/>
      <c r="AW102" s="629"/>
      <c r="AX102" s="630"/>
      <c r="AY102">
        <f>IF(SUBSTITUTE(SUBSTITUTE($G$103,"／",""),"　","")="",0,1)</f>
        <v>0</v>
      </c>
    </row>
    <row r="103" spans="1:60" ht="23.25" hidden="1" customHeight="1" x14ac:dyDescent="0.15">
      <c r="A103" s="665"/>
      <c r="B103" s="197"/>
      <c r="C103" s="197"/>
      <c r="D103" s="197"/>
      <c r="E103" s="197"/>
      <c r="F103" s="666"/>
      <c r="G103" s="653" t="s">
        <v>583</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584</v>
      </c>
      <c r="Z104" s="650"/>
      <c r="AA104" s="651"/>
      <c r="AB104" s="613" t="s">
        <v>585</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7" t="s">
        <v>11</v>
      </c>
      <c r="AC133" s="627"/>
      <c r="AD133" s="627"/>
      <c r="AE133" s="119" t="s">
        <v>416</v>
      </c>
      <c r="AF133" s="119"/>
      <c r="AG133" s="119"/>
      <c r="AH133" s="119"/>
      <c r="AI133" s="119" t="s">
        <v>568</v>
      </c>
      <c r="AJ133" s="119"/>
      <c r="AK133" s="119"/>
      <c r="AL133" s="119"/>
      <c r="AM133" s="119" t="s">
        <v>384</v>
      </c>
      <c r="AN133" s="119"/>
      <c r="AO133" s="119"/>
      <c r="AP133" s="119"/>
      <c r="AQ133" s="624" t="s">
        <v>415</v>
      </c>
      <c r="AR133" s="625"/>
      <c r="AS133" s="625"/>
      <c r="AT133" s="626"/>
      <c r="AU133" s="624" t="s">
        <v>593</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581</v>
      </c>
      <c r="B136" s="105"/>
      <c r="C136" s="105"/>
      <c r="D136" s="105"/>
      <c r="E136" s="105"/>
      <c r="F136" s="664"/>
      <c r="G136" s="176" t="s">
        <v>582</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416</v>
      </c>
      <c r="AF136" s="119"/>
      <c r="AG136" s="119"/>
      <c r="AH136" s="119"/>
      <c r="AI136" s="119" t="s">
        <v>568</v>
      </c>
      <c r="AJ136" s="119"/>
      <c r="AK136" s="119"/>
      <c r="AL136" s="119"/>
      <c r="AM136" s="119" t="s">
        <v>384</v>
      </c>
      <c r="AN136" s="119"/>
      <c r="AO136" s="119"/>
      <c r="AP136" s="119"/>
      <c r="AQ136" s="628" t="s">
        <v>594</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583</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584</v>
      </c>
      <c r="Z138" s="650"/>
      <c r="AA138" s="651"/>
      <c r="AB138" s="613" t="s">
        <v>585</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7" t="s">
        <v>11</v>
      </c>
      <c r="AC167" s="627"/>
      <c r="AD167" s="627"/>
      <c r="AE167" s="119" t="s">
        <v>416</v>
      </c>
      <c r="AF167" s="119"/>
      <c r="AG167" s="119"/>
      <c r="AH167" s="119"/>
      <c r="AI167" s="119" t="s">
        <v>568</v>
      </c>
      <c r="AJ167" s="119"/>
      <c r="AK167" s="119"/>
      <c r="AL167" s="119"/>
      <c r="AM167" s="119" t="s">
        <v>384</v>
      </c>
      <c r="AN167" s="119"/>
      <c r="AO167" s="119"/>
      <c r="AP167" s="119"/>
      <c r="AQ167" s="624" t="s">
        <v>415</v>
      </c>
      <c r="AR167" s="625"/>
      <c r="AS167" s="625"/>
      <c r="AT167" s="626"/>
      <c r="AU167" s="624" t="s">
        <v>593</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581</v>
      </c>
      <c r="B170" s="105"/>
      <c r="C170" s="105"/>
      <c r="D170" s="105"/>
      <c r="E170" s="105"/>
      <c r="F170" s="664"/>
      <c r="G170" s="176" t="s">
        <v>582</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416</v>
      </c>
      <c r="AF170" s="119"/>
      <c r="AG170" s="119"/>
      <c r="AH170" s="119"/>
      <c r="AI170" s="119" t="s">
        <v>568</v>
      </c>
      <c r="AJ170" s="119"/>
      <c r="AK170" s="119"/>
      <c r="AL170" s="119"/>
      <c r="AM170" s="119" t="s">
        <v>384</v>
      </c>
      <c r="AN170" s="119"/>
      <c r="AO170" s="119"/>
      <c r="AP170" s="119"/>
      <c r="AQ170" s="628" t="s">
        <v>594</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583</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584</v>
      </c>
      <c r="Z172" s="650"/>
      <c r="AA172" s="651"/>
      <c r="AB172" s="613" t="s">
        <v>585</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250</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250</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251</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249</v>
      </c>
      <c r="X205" s="544"/>
      <c r="Y205" s="549" t="s">
        <v>12</v>
      </c>
      <c r="Z205" s="549"/>
      <c r="AA205" s="550"/>
      <c r="AB205" s="559" t="s">
        <v>250</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250</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8"/>
      <c r="C207" s="498"/>
      <c r="D207" s="498"/>
      <c r="E207" s="498"/>
      <c r="F207" s="499"/>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251</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500"/>
      <c r="I213" s="470"/>
      <c r="J213" s="470"/>
      <c r="K213" s="470"/>
      <c r="L213" s="470"/>
      <c r="M213" s="470"/>
      <c r="N213" s="470"/>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45" customHeight="1" x14ac:dyDescent="0.15">
      <c r="A215" s="407" t="s">
        <v>283</v>
      </c>
      <c r="B215" s="408"/>
      <c r="C215" s="411" t="s">
        <v>178</v>
      </c>
      <c r="D215" s="408"/>
      <c r="E215" s="413" t="s">
        <v>194</v>
      </c>
      <c r="F215" s="414"/>
      <c r="G215" s="415" t="s">
        <v>638</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810" t="s">
        <v>639</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633</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698</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9"/>
      <c r="B218" s="410"/>
      <c r="C218" s="491" t="s">
        <v>599</v>
      </c>
      <c r="D218" s="492"/>
      <c r="E218" s="149" t="s">
        <v>279</v>
      </c>
      <c r="F218" s="151"/>
      <c r="G218" s="472" t="s">
        <v>181</v>
      </c>
      <c r="H218" s="473"/>
      <c r="I218" s="473"/>
      <c r="J218" s="493" t="s">
        <v>611</v>
      </c>
      <c r="K218" s="494"/>
      <c r="L218" s="494"/>
      <c r="M218" s="494"/>
      <c r="N218" s="494"/>
      <c r="O218" s="494"/>
      <c r="P218" s="494"/>
      <c r="Q218" s="494"/>
      <c r="R218" s="494"/>
      <c r="S218" s="494"/>
      <c r="T218" s="495"/>
      <c r="U218" s="470" t="s">
        <v>284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9"/>
      <c r="B219" s="410"/>
      <c r="C219" s="412"/>
      <c r="D219" s="410"/>
      <c r="E219" s="152"/>
      <c r="F219" s="154"/>
      <c r="G219" s="472" t="s">
        <v>600</v>
      </c>
      <c r="H219" s="473"/>
      <c r="I219" s="473"/>
      <c r="J219" s="473"/>
      <c r="K219" s="473"/>
      <c r="L219" s="473"/>
      <c r="M219" s="473"/>
      <c r="N219" s="473"/>
      <c r="O219" s="473"/>
      <c r="P219" s="473"/>
      <c r="Q219" s="473"/>
      <c r="R219" s="473"/>
      <c r="S219" s="473"/>
      <c r="T219" s="473"/>
      <c r="U219" s="470" t="s">
        <v>284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9"/>
      <c r="B220" s="410"/>
      <c r="C220" s="412"/>
      <c r="D220" s="410"/>
      <c r="E220" s="157"/>
      <c r="F220" s="159"/>
      <c r="G220" s="472" t="s">
        <v>587</v>
      </c>
      <c r="H220" s="473"/>
      <c r="I220" s="473"/>
      <c r="J220" s="473"/>
      <c r="K220" s="473"/>
      <c r="L220" s="473"/>
      <c r="M220" s="473"/>
      <c r="N220" s="473"/>
      <c r="O220" s="473"/>
      <c r="P220" s="473"/>
      <c r="Q220" s="473"/>
      <c r="R220" s="473"/>
      <c r="S220" s="473"/>
      <c r="T220" s="473"/>
      <c r="U220" s="470" t="s">
        <v>284</v>
      </c>
      <c r="V220" s="470"/>
      <c r="W220" s="470"/>
      <c r="X220" s="470"/>
      <c r="Y220" s="470"/>
      <c r="Z220" s="470"/>
      <c r="AA220" s="470"/>
      <c r="AB220" s="470"/>
      <c r="AC220" s="470"/>
      <c r="AD220" s="470"/>
      <c r="AE220" s="470"/>
      <c r="AF220" s="470"/>
      <c r="AG220" s="470"/>
      <c r="AH220" s="470"/>
      <c r="AI220" s="470"/>
      <c r="AJ220" s="470"/>
      <c r="AK220" s="470"/>
      <c r="AL220" s="470"/>
      <c r="AM220" s="470"/>
      <c r="AN220" s="470"/>
      <c r="AO220" s="470"/>
      <c r="AP220" s="470"/>
      <c r="AQ220" s="470"/>
      <c r="AR220" s="470"/>
      <c r="AS220" s="470"/>
      <c r="AT220" s="470"/>
      <c r="AU220" s="470"/>
      <c r="AV220" s="470"/>
      <c r="AW220" s="470"/>
      <c r="AX220" s="471"/>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626</v>
      </c>
      <c r="AE223" s="453"/>
      <c r="AF223" s="453"/>
      <c r="AG223" s="454" t="s">
        <v>641</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7"/>
      <c r="AD224" s="368" t="s">
        <v>626</v>
      </c>
      <c r="AE224" s="369"/>
      <c r="AF224" s="369"/>
      <c r="AG224" s="363" t="s">
        <v>642</v>
      </c>
      <c r="AH224" s="364"/>
      <c r="AI224" s="364"/>
      <c r="AJ224" s="364"/>
      <c r="AK224" s="364"/>
      <c r="AL224" s="364"/>
      <c r="AM224" s="364"/>
      <c r="AN224" s="364"/>
      <c r="AO224" s="364"/>
      <c r="AP224" s="364"/>
      <c r="AQ224" s="364"/>
      <c r="AR224" s="364"/>
      <c r="AS224" s="364"/>
      <c r="AT224" s="364"/>
      <c r="AU224" s="364"/>
      <c r="AV224" s="364"/>
      <c r="AW224" s="364"/>
      <c r="AX224" s="365"/>
    </row>
    <row r="225" spans="1:50" ht="85.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5" t="s">
        <v>626</v>
      </c>
      <c r="AE225" s="406"/>
      <c r="AF225" s="406"/>
      <c r="AG225" s="391" t="s">
        <v>693</v>
      </c>
      <c r="AH225" s="134"/>
      <c r="AI225" s="134"/>
      <c r="AJ225" s="134"/>
      <c r="AK225" s="134"/>
      <c r="AL225" s="134"/>
      <c r="AM225" s="134"/>
      <c r="AN225" s="134"/>
      <c r="AO225" s="134"/>
      <c r="AP225" s="134"/>
      <c r="AQ225" s="134"/>
      <c r="AR225" s="134"/>
      <c r="AS225" s="134"/>
      <c r="AT225" s="134"/>
      <c r="AU225" s="134"/>
      <c r="AV225" s="134"/>
      <c r="AW225" s="134"/>
      <c r="AX225" s="392"/>
    </row>
    <row r="226" spans="1:50" ht="27" customHeight="1" x14ac:dyDescent="0.15">
      <c r="A226" s="343" t="s">
        <v>36</v>
      </c>
      <c r="B226" s="423"/>
      <c r="C226" s="425" t="s">
        <v>38</v>
      </c>
      <c r="D226" s="385"/>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6" t="s">
        <v>640</v>
      </c>
      <c r="AE226" s="387"/>
      <c r="AF226" s="387"/>
      <c r="AG226" s="389" t="s">
        <v>668</v>
      </c>
      <c r="AH226" s="131"/>
      <c r="AI226" s="131"/>
      <c r="AJ226" s="131"/>
      <c r="AK226" s="131"/>
      <c r="AL226" s="131"/>
      <c r="AM226" s="131"/>
      <c r="AN226" s="131"/>
      <c r="AO226" s="131"/>
      <c r="AP226" s="131"/>
      <c r="AQ226" s="131"/>
      <c r="AR226" s="131"/>
      <c r="AS226" s="131"/>
      <c r="AT226" s="131"/>
      <c r="AU226" s="131"/>
      <c r="AV226" s="131"/>
      <c r="AW226" s="131"/>
      <c r="AX226" s="390"/>
    </row>
    <row r="227" spans="1:50" ht="35.25" customHeight="1" x14ac:dyDescent="0.15">
      <c r="A227" s="345"/>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8" t="s">
        <v>634</v>
      </c>
      <c r="AE227" s="369"/>
      <c r="AF227" s="435"/>
      <c r="AG227" s="391"/>
      <c r="AH227" s="134"/>
      <c r="AI227" s="134"/>
      <c r="AJ227" s="134"/>
      <c r="AK227" s="134"/>
      <c r="AL227" s="134"/>
      <c r="AM227" s="134"/>
      <c r="AN227" s="134"/>
      <c r="AO227" s="134"/>
      <c r="AP227" s="134"/>
      <c r="AQ227" s="134"/>
      <c r="AR227" s="134"/>
      <c r="AS227" s="134"/>
      <c r="AT227" s="134"/>
      <c r="AU227" s="134"/>
      <c r="AV227" s="134"/>
      <c r="AW227" s="134"/>
      <c r="AX227" s="392"/>
    </row>
    <row r="228" spans="1:50" ht="26.25" customHeight="1" x14ac:dyDescent="0.15">
      <c r="A228" s="345"/>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634</v>
      </c>
      <c r="AE228" s="440"/>
      <c r="AF228" s="440"/>
      <c r="AG228" s="391"/>
      <c r="AH228" s="134"/>
      <c r="AI228" s="134"/>
      <c r="AJ228" s="134"/>
      <c r="AK228" s="134"/>
      <c r="AL228" s="134"/>
      <c r="AM228" s="134"/>
      <c r="AN228" s="134"/>
      <c r="AO228" s="134"/>
      <c r="AP228" s="134"/>
      <c r="AQ228" s="134"/>
      <c r="AR228" s="134"/>
      <c r="AS228" s="134"/>
      <c r="AT228" s="134"/>
      <c r="AU228" s="134"/>
      <c r="AV228" s="134"/>
      <c r="AW228" s="134"/>
      <c r="AX228" s="392"/>
    </row>
    <row r="229" spans="1:50" ht="26.25" customHeight="1" x14ac:dyDescent="0.15">
      <c r="A229" s="345"/>
      <c r="B229" s="346"/>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52" t="s">
        <v>626</v>
      </c>
      <c r="AE229" s="353"/>
      <c r="AF229" s="353"/>
      <c r="AG229" s="355" t="s">
        <v>691</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644</v>
      </c>
      <c r="AE230" s="369"/>
      <c r="AF230" s="369"/>
      <c r="AG230" s="363" t="s">
        <v>643</v>
      </c>
      <c r="AH230" s="364"/>
      <c r="AI230" s="364"/>
      <c r="AJ230" s="364"/>
      <c r="AK230" s="364"/>
      <c r="AL230" s="364"/>
      <c r="AM230" s="364"/>
      <c r="AN230" s="364"/>
      <c r="AO230" s="364"/>
      <c r="AP230" s="364"/>
      <c r="AQ230" s="364"/>
      <c r="AR230" s="364"/>
      <c r="AS230" s="364"/>
      <c r="AT230" s="364"/>
      <c r="AU230" s="364"/>
      <c r="AV230" s="364"/>
      <c r="AW230" s="364"/>
      <c r="AX230" s="365"/>
    </row>
    <row r="231" spans="1:50" ht="26.25"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635</v>
      </c>
      <c r="AE231" s="369"/>
      <c r="AF231" s="369"/>
      <c r="AG231" s="363" t="s">
        <v>284</v>
      </c>
      <c r="AH231" s="364"/>
      <c r="AI231" s="364"/>
      <c r="AJ231" s="364"/>
      <c r="AK231" s="364"/>
      <c r="AL231" s="364"/>
      <c r="AM231" s="364"/>
      <c r="AN231" s="364"/>
      <c r="AO231" s="364"/>
      <c r="AP231" s="364"/>
      <c r="AQ231" s="364"/>
      <c r="AR231" s="364"/>
      <c r="AS231" s="364"/>
      <c r="AT231" s="364"/>
      <c r="AU231" s="364"/>
      <c r="AV231" s="364"/>
      <c r="AW231" s="364"/>
      <c r="AX231" s="365"/>
    </row>
    <row r="232" spans="1:50" ht="26.25"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644</v>
      </c>
      <c r="AE232" s="369"/>
      <c r="AF232" s="369"/>
      <c r="AG232" s="363" t="s">
        <v>645</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626</v>
      </c>
      <c r="AE233" s="406"/>
      <c r="AF233" s="406"/>
      <c r="AG233" s="363" t="s">
        <v>646</v>
      </c>
      <c r="AH233" s="364"/>
      <c r="AI233" s="364"/>
      <c r="AJ233" s="364"/>
      <c r="AK233" s="364"/>
      <c r="AL233" s="364"/>
      <c r="AM233" s="364"/>
      <c r="AN233" s="364"/>
      <c r="AO233" s="364"/>
      <c r="AP233" s="364"/>
      <c r="AQ233" s="364"/>
      <c r="AR233" s="364"/>
      <c r="AS233" s="364"/>
      <c r="AT233" s="364"/>
      <c r="AU233" s="364"/>
      <c r="AV233" s="364"/>
      <c r="AW233" s="364"/>
      <c r="AX233" s="365"/>
    </row>
    <row r="234" spans="1:50" ht="26.25" customHeight="1" x14ac:dyDescent="0.15">
      <c r="A234" s="345"/>
      <c r="B234" s="346"/>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8" t="s">
        <v>635</v>
      </c>
      <c r="AE234" s="369"/>
      <c r="AF234" s="435"/>
      <c r="AG234" s="363" t="s">
        <v>284</v>
      </c>
      <c r="AH234" s="364"/>
      <c r="AI234" s="364"/>
      <c r="AJ234" s="364"/>
      <c r="AK234" s="364"/>
      <c r="AL234" s="364"/>
      <c r="AM234" s="364"/>
      <c r="AN234" s="364"/>
      <c r="AO234" s="364"/>
      <c r="AP234" s="364"/>
      <c r="AQ234" s="364"/>
      <c r="AR234" s="364"/>
      <c r="AS234" s="364"/>
      <c r="AT234" s="364"/>
      <c r="AU234" s="364"/>
      <c r="AV234" s="364"/>
      <c r="AW234" s="364"/>
      <c r="AX234" s="365"/>
    </row>
    <row r="235" spans="1:50" ht="28.5" customHeight="1" x14ac:dyDescent="0.15">
      <c r="A235" s="347"/>
      <c r="B235" s="348"/>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8" t="s">
        <v>644</v>
      </c>
      <c r="AE235" s="399"/>
      <c r="AF235" s="400"/>
      <c r="AG235" s="401" t="s">
        <v>647</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626</v>
      </c>
      <c r="AE236" s="353"/>
      <c r="AF236" s="354"/>
      <c r="AG236" s="355" t="s">
        <v>648</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635</v>
      </c>
      <c r="AE237" s="362"/>
      <c r="AF237" s="362"/>
      <c r="AG237" s="363" t="s">
        <v>284</v>
      </c>
      <c r="AH237" s="364"/>
      <c r="AI237" s="364"/>
      <c r="AJ237" s="364"/>
      <c r="AK237" s="364"/>
      <c r="AL237" s="364"/>
      <c r="AM237" s="364"/>
      <c r="AN237" s="364"/>
      <c r="AO237" s="364"/>
      <c r="AP237" s="364"/>
      <c r="AQ237" s="364"/>
      <c r="AR237" s="364"/>
      <c r="AS237" s="364"/>
      <c r="AT237" s="364"/>
      <c r="AU237" s="364"/>
      <c r="AV237" s="364"/>
      <c r="AW237" s="364"/>
      <c r="AX237" s="365"/>
    </row>
    <row r="238" spans="1:50" ht="27"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626</v>
      </c>
      <c r="AE238" s="369"/>
      <c r="AF238" s="369"/>
      <c r="AG238" s="363" t="s">
        <v>669</v>
      </c>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644</v>
      </c>
      <c r="AE239" s="369"/>
      <c r="AF239" s="369"/>
      <c r="AG239" s="393" t="s">
        <v>650</v>
      </c>
      <c r="AH239" s="137"/>
      <c r="AI239" s="137"/>
      <c r="AJ239" s="137"/>
      <c r="AK239" s="137"/>
      <c r="AL239" s="137"/>
      <c r="AM239" s="137"/>
      <c r="AN239" s="137"/>
      <c r="AO239" s="137"/>
      <c r="AP239" s="137"/>
      <c r="AQ239" s="137"/>
      <c r="AR239" s="137"/>
      <c r="AS239" s="137"/>
      <c r="AT239" s="137"/>
      <c r="AU239" s="137"/>
      <c r="AV239" s="137"/>
      <c r="AW239" s="137"/>
      <c r="AX239" s="394"/>
    </row>
    <row r="240" spans="1:50" ht="41.2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626</v>
      </c>
      <c r="AE240" s="387"/>
      <c r="AF240" s="388"/>
      <c r="AG240" s="389" t="s">
        <v>649</v>
      </c>
      <c r="AH240" s="131"/>
      <c r="AI240" s="131"/>
      <c r="AJ240" s="131"/>
      <c r="AK240" s="131"/>
      <c r="AL240" s="131"/>
      <c r="AM240" s="131"/>
      <c r="AN240" s="131"/>
      <c r="AO240" s="131"/>
      <c r="AP240" s="131"/>
      <c r="AQ240" s="131"/>
      <c r="AR240" s="131"/>
      <c r="AS240" s="131"/>
      <c r="AT240" s="131"/>
      <c r="AU240" s="131"/>
      <c r="AV240" s="131"/>
      <c r="AW240" s="131"/>
      <c r="AX240" s="390"/>
    </row>
    <row r="241" spans="1:50" ht="19.7" customHeight="1" x14ac:dyDescent="0.15">
      <c r="A241" s="379"/>
      <c r="B241" s="380"/>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91"/>
      <c r="AH241" s="134"/>
      <c r="AI241" s="134"/>
      <c r="AJ241" s="134"/>
      <c r="AK241" s="134"/>
      <c r="AL241" s="134"/>
      <c r="AM241" s="134"/>
      <c r="AN241" s="134"/>
      <c r="AO241" s="134"/>
      <c r="AP241" s="134"/>
      <c r="AQ241" s="134"/>
      <c r="AR241" s="134"/>
      <c r="AS241" s="134"/>
      <c r="AT241" s="134"/>
      <c r="AU241" s="134"/>
      <c r="AV241" s="134"/>
      <c r="AW241" s="134"/>
      <c r="AX241" s="392"/>
    </row>
    <row r="242" spans="1:50" ht="24.75" customHeight="1" x14ac:dyDescent="0.15">
      <c r="A242" s="379"/>
      <c r="B242" s="380"/>
      <c r="C242" s="873">
        <v>2022</v>
      </c>
      <c r="D242" s="874"/>
      <c r="E242" s="372" t="s">
        <v>627</v>
      </c>
      <c r="F242" s="372"/>
      <c r="G242" s="372"/>
      <c r="H242" s="373">
        <v>21</v>
      </c>
      <c r="I242" s="373"/>
      <c r="J242" s="875">
        <v>241</v>
      </c>
      <c r="K242" s="875"/>
      <c r="L242" s="875"/>
      <c r="M242" s="373"/>
      <c r="N242" s="876"/>
      <c r="O242" s="877" t="s">
        <v>622</v>
      </c>
      <c r="P242" s="878"/>
      <c r="Q242" s="878"/>
      <c r="R242" s="878"/>
      <c r="S242" s="878"/>
      <c r="T242" s="878"/>
      <c r="U242" s="878"/>
      <c r="V242" s="878"/>
      <c r="W242" s="878"/>
      <c r="X242" s="878"/>
      <c r="Y242" s="878"/>
      <c r="Z242" s="878"/>
      <c r="AA242" s="878"/>
      <c r="AB242" s="878"/>
      <c r="AC242" s="878"/>
      <c r="AD242" s="878"/>
      <c r="AE242" s="878"/>
      <c r="AF242" s="879"/>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customHeight="1" x14ac:dyDescent="0.15">
      <c r="A243" s="379"/>
      <c r="B243" s="380"/>
      <c r="C243" s="370">
        <v>2022</v>
      </c>
      <c r="D243" s="371"/>
      <c r="E243" s="372" t="s">
        <v>627</v>
      </c>
      <c r="F243" s="372"/>
      <c r="G243" s="372"/>
      <c r="H243" s="373">
        <v>21</v>
      </c>
      <c r="I243" s="373"/>
      <c r="J243" s="374">
        <v>242</v>
      </c>
      <c r="K243" s="374"/>
      <c r="L243" s="374"/>
      <c r="M243" s="375"/>
      <c r="N243" s="376"/>
      <c r="O243" s="880" t="s">
        <v>623</v>
      </c>
      <c r="P243" s="881"/>
      <c r="Q243" s="881"/>
      <c r="R243" s="881"/>
      <c r="S243" s="881"/>
      <c r="T243" s="881"/>
      <c r="U243" s="881"/>
      <c r="V243" s="881"/>
      <c r="W243" s="881"/>
      <c r="X243" s="881"/>
      <c r="Y243" s="881"/>
      <c r="Z243" s="881"/>
      <c r="AA243" s="881"/>
      <c r="AB243" s="881"/>
      <c r="AC243" s="881"/>
      <c r="AD243" s="881"/>
      <c r="AE243" s="881"/>
      <c r="AF243" s="882"/>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15">
      <c r="A244" s="379"/>
      <c r="B244" s="380"/>
      <c r="C244" s="370"/>
      <c r="D244" s="371"/>
      <c r="E244" s="372"/>
      <c r="F244" s="372"/>
      <c r="G244" s="372"/>
      <c r="H244" s="373"/>
      <c r="I244" s="373"/>
      <c r="J244" s="374"/>
      <c r="K244" s="374"/>
      <c r="L244" s="374"/>
      <c r="M244" s="375"/>
      <c r="N244" s="376"/>
      <c r="O244" s="880"/>
      <c r="P244" s="881"/>
      <c r="Q244" s="881"/>
      <c r="R244" s="881"/>
      <c r="S244" s="881"/>
      <c r="T244" s="881"/>
      <c r="U244" s="881"/>
      <c r="V244" s="881"/>
      <c r="W244" s="881"/>
      <c r="X244" s="881"/>
      <c r="Y244" s="881"/>
      <c r="Z244" s="881"/>
      <c r="AA244" s="881"/>
      <c r="AB244" s="881"/>
      <c r="AC244" s="881"/>
      <c r="AD244" s="881"/>
      <c r="AE244" s="881"/>
      <c r="AF244" s="882"/>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15">
      <c r="A245" s="379"/>
      <c r="B245" s="380"/>
      <c r="C245" s="370"/>
      <c r="D245" s="371"/>
      <c r="E245" s="372"/>
      <c r="F245" s="372"/>
      <c r="G245" s="372"/>
      <c r="H245" s="373"/>
      <c r="I245" s="373"/>
      <c r="J245" s="374"/>
      <c r="K245" s="374"/>
      <c r="L245" s="374"/>
      <c r="M245" s="375"/>
      <c r="N245" s="376"/>
      <c r="O245" s="880"/>
      <c r="P245" s="881"/>
      <c r="Q245" s="881"/>
      <c r="R245" s="881"/>
      <c r="S245" s="881"/>
      <c r="T245" s="881"/>
      <c r="U245" s="881"/>
      <c r="V245" s="881"/>
      <c r="W245" s="881"/>
      <c r="X245" s="881"/>
      <c r="Y245" s="881"/>
      <c r="Z245" s="881"/>
      <c r="AA245" s="881"/>
      <c r="AB245" s="881"/>
      <c r="AC245" s="881"/>
      <c r="AD245" s="881"/>
      <c r="AE245" s="881"/>
      <c r="AF245" s="882"/>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15">
      <c r="A246" s="381"/>
      <c r="B246" s="382"/>
      <c r="C246" s="395"/>
      <c r="D246" s="396"/>
      <c r="E246" s="372"/>
      <c r="F246" s="372"/>
      <c r="G246" s="372"/>
      <c r="H246" s="373"/>
      <c r="I246" s="373"/>
      <c r="J246" s="397"/>
      <c r="K246" s="397"/>
      <c r="L246" s="397"/>
      <c r="M246" s="871"/>
      <c r="N246" s="872"/>
      <c r="O246" s="883"/>
      <c r="P246" s="884"/>
      <c r="Q246" s="884"/>
      <c r="R246" s="884"/>
      <c r="S246" s="884"/>
      <c r="T246" s="884"/>
      <c r="U246" s="884"/>
      <c r="V246" s="884"/>
      <c r="W246" s="884"/>
      <c r="X246" s="884"/>
      <c r="Y246" s="884"/>
      <c r="Z246" s="884"/>
      <c r="AA246" s="884"/>
      <c r="AB246" s="884"/>
      <c r="AC246" s="884"/>
      <c r="AD246" s="884"/>
      <c r="AE246" s="884"/>
      <c r="AF246" s="885"/>
      <c r="AG246" s="393"/>
      <c r="AH246" s="137"/>
      <c r="AI246" s="137"/>
      <c r="AJ246" s="137"/>
      <c r="AK246" s="137"/>
      <c r="AL246" s="137"/>
      <c r="AM246" s="137"/>
      <c r="AN246" s="137"/>
      <c r="AO246" s="137"/>
      <c r="AP246" s="137"/>
      <c r="AQ246" s="137"/>
      <c r="AR246" s="137"/>
      <c r="AS246" s="137"/>
      <c r="AT246" s="137"/>
      <c r="AU246" s="137"/>
      <c r="AV246" s="137"/>
      <c r="AW246" s="137"/>
      <c r="AX246" s="394"/>
    </row>
    <row r="247" spans="1:50" ht="67.5" customHeight="1" x14ac:dyDescent="0.15">
      <c r="A247" s="343" t="s">
        <v>45</v>
      </c>
      <c r="B247" s="901"/>
      <c r="C247" s="298" t="s">
        <v>49</v>
      </c>
      <c r="D247" s="719"/>
      <c r="E247" s="719"/>
      <c r="F247" s="720"/>
      <c r="G247" s="904" t="s">
        <v>673</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636</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694</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7" t="s">
        <v>131</v>
      </c>
      <c r="B252" s="328"/>
      <c r="C252" s="328"/>
      <c r="D252" s="328"/>
      <c r="E252" s="329"/>
      <c r="F252" s="900" t="s">
        <v>695</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27" t="s">
        <v>265</v>
      </c>
      <c r="B254" s="328"/>
      <c r="C254" s="328"/>
      <c r="D254" s="328"/>
      <c r="E254" s="329"/>
      <c r="F254" s="330" t="s">
        <v>696</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67.5" customHeight="1" thickBot="1" x14ac:dyDescent="0.2">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15">
      <c r="A258" s="342" t="s">
        <v>277</v>
      </c>
      <c r="B258" s="90"/>
      <c r="C258" s="90"/>
      <c r="D258" s="91"/>
      <c r="E258" s="323" t="s">
        <v>611</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15">
      <c r="A259" s="256" t="s">
        <v>276</v>
      </c>
      <c r="B259" s="256"/>
      <c r="C259" s="256"/>
      <c r="D259" s="256"/>
      <c r="E259" s="323" t="s">
        <v>611</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15">
      <c r="A260" s="256" t="s">
        <v>275</v>
      </c>
      <c r="B260" s="256"/>
      <c r="C260" s="256"/>
      <c r="D260" s="256"/>
      <c r="E260" s="323" t="s">
        <v>611</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15">
      <c r="A261" s="256" t="s">
        <v>274</v>
      </c>
      <c r="B261" s="256"/>
      <c r="C261" s="256"/>
      <c r="D261" s="256"/>
      <c r="E261" s="323" t="s">
        <v>611</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15">
      <c r="A262" s="256" t="s">
        <v>273</v>
      </c>
      <c r="B262" s="256"/>
      <c r="C262" s="256"/>
      <c r="D262" s="256"/>
      <c r="E262" s="323" t="s">
        <v>611</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15">
      <c r="A263" s="256" t="s">
        <v>272</v>
      </c>
      <c r="B263" s="256"/>
      <c r="C263" s="256"/>
      <c r="D263" s="256"/>
      <c r="E263" s="323" t="s">
        <v>611</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15">
      <c r="A264" s="256" t="s">
        <v>271</v>
      </c>
      <c r="B264" s="256"/>
      <c r="C264" s="256"/>
      <c r="D264" s="256"/>
      <c r="E264" s="323" t="s">
        <v>611</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15">
      <c r="A265" s="256" t="s">
        <v>270</v>
      </c>
      <c r="B265" s="256"/>
      <c r="C265" s="256"/>
      <c r="D265" s="256"/>
      <c r="E265" s="323" t="s">
        <v>611</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15">
      <c r="A266" s="256" t="s">
        <v>416</v>
      </c>
      <c r="B266" s="256"/>
      <c r="C266" s="256"/>
      <c r="D266" s="256"/>
      <c r="E266" s="100" t="s">
        <v>607</v>
      </c>
      <c r="F266" s="86"/>
      <c r="G266" s="86"/>
      <c r="H266" s="77" t="str">
        <f>IF(E266="","","-")</f>
        <v>-</v>
      </c>
      <c r="I266" s="86" t="s">
        <v>624</v>
      </c>
      <c r="J266" s="86"/>
      <c r="K266" s="77" t="str">
        <f>IF(I266="","","-")</f>
        <v>-</v>
      </c>
      <c r="L266" s="101"/>
      <c r="M266" s="101"/>
      <c r="N266" s="77" t="str">
        <f>IF(O266="","","-")</f>
        <v>-</v>
      </c>
      <c r="O266" s="102">
        <v>34</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t="s">
        <v>625</v>
      </c>
      <c r="J267" s="86"/>
      <c r="K267" s="77"/>
      <c r="L267" s="101"/>
      <c r="M267" s="101"/>
      <c r="N267" s="77" t="str">
        <f>IF(O267="","","-")</f>
        <v>-</v>
      </c>
      <c r="O267" s="102">
        <v>34</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627</v>
      </c>
      <c r="H268" s="86"/>
      <c r="I268" s="86"/>
      <c r="J268" s="85" t="s">
        <v>542</v>
      </c>
      <c r="K268" s="85"/>
      <c r="L268" s="101">
        <v>20</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35" customHeight="1" x14ac:dyDescent="0.15">
      <c r="A269" s="311" t="s">
        <v>264</v>
      </c>
      <c r="B269" s="312"/>
      <c r="C269" s="312"/>
      <c r="D269" s="312"/>
      <c r="E269" s="312"/>
      <c r="F269" s="31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266</v>
      </c>
      <c r="B308" s="318"/>
      <c r="C308" s="318"/>
      <c r="D308" s="318"/>
      <c r="E308" s="318"/>
      <c r="F308" s="319"/>
      <c r="G308" s="294" t="s">
        <v>651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676</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0"/>
      <c r="B309" s="321"/>
      <c r="C309" s="321"/>
      <c r="D309" s="321"/>
      <c r="E309" s="321"/>
      <c r="F309" s="322"/>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0"/>
      <c r="B310" s="321"/>
      <c r="C310" s="321"/>
      <c r="D310" s="321"/>
      <c r="E310" s="321"/>
      <c r="F310" s="322"/>
      <c r="G310" s="284" t="s">
        <v>652</v>
      </c>
      <c r="H310" s="285"/>
      <c r="I310" s="285"/>
      <c r="J310" s="285"/>
      <c r="K310" s="286"/>
      <c r="L310" s="287" t="s">
        <v>652</v>
      </c>
      <c r="M310" s="288"/>
      <c r="N310" s="288"/>
      <c r="O310" s="288"/>
      <c r="P310" s="288"/>
      <c r="Q310" s="288"/>
      <c r="R310" s="288"/>
      <c r="S310" s="288"/>
      <c r="T310" s="288"/>
      <c r="U310" s="288"/>
      <c r="V310" s="288"/>
      <c r="W310" s="288"/>
      <c r="X310" s="289"/>
      <c r="Y310" s="290">
        <v>30</v>
      </c>
      <c r="Z310" s="291"/>
      <c r="AA310" s="291"/>
      <c r="AB310" s="292"/>
      <c r="AC310" s="284" t="s">
        <v>680</v>
      </c>
      <c r="AD310" s="285"/>
      <c r="AE310" s="285"/>
      <c r="AF310" s="285"/>
      <c r="AG310" s="286"/>
      <c r="AH310" s="287" t="s">
        <v>681</v>
      </c>
      <c r="AI310" s="288"/>
      <c r="AJ310" s="288"/>
      <c r="AK310" s="288"/>
      <c r="AL310" s="288"/>
      <c r="AM310" s="288"/>
      <c r="AN310" s="288"/>
      <c r="AO310" s="288"/>
      <c r="AP310" s="288"/>
      <c r="AQ310" s="288"/>
      <c r="AR310" s="288"/>
      <c r="AS310" s="288"/>
      <c r="AT310" s="289"/>
      <c r="AU310" s="290">
        <v>0.7</v>
      </c>
      <c r="AV310" s="291"/>
      <c r="AW310" s="291"/>
      <c r="AX310" s="293"/>
    </row>
    <row r="311" spans="1:50" ht="24.75" customHeight="1" x14ac:dyDescent="0.15">
      <c r="A311" s="320"/>
      <c r="B311" s="321"/>
      <c r="C311" s="321"/>
      <c r="D311" s="321"/>
      <c r="E311" s="321"/>
      <c r="F311" s="322"/>
      <c r="G311" s="274" t="s">
        <v>653</v>
      </c>
      <c r="H311" s="275"/>
      <c r="I311" s="275"/>
      <c r="J311" s="275"/>
      <c r="K311" s="276"/>
      <c r="L311" s="277" t="s">
        <v>671</v>
      </c>
      <c r="M311" s="278"/>
      <c r="N311" s="278"/>
      <c r="O311" s="278"/>
      <c r="P311" s="278"/>
      <c r="Q311" s="278"/>
      <c r="R311" s="278"/>
      <c r="S311" s="278"/>
      <c r="T311" s="278"/>
      <c r="U311" s="278"/>
      <c r="V311" s="278"/>
      <c r="W311" s="278"/>
      <c r="X311" s="279"/>
      <c r="Y311" s="280">
        <v>0.8</v>
      </c>
      <c r="Z311" s="281"/>
      <c r="AA311" s="281"/>
      <c r="AB311" s="282"/>
      <c r="AC311" s="274" t="s">
        <v>684</v>
      </c>
      <c r="AD311" s="306"/>
      <c r="AE311" s="306"/>
      <c r="AF311" s="306"/>
      <c r="AG311" s="307"/>
      <c r="AH311" s="277" t="s">
        <v>685</v>
      </c>
      <c r="AI311" s="308"/>
      <c r="AJ311" s="308"/>
      <c r="AK311" s="308"/>
      <c r="AL311" s="308"/>
      <c r="AM311" s="308"/>
      <c r="AN311" s="308"/>
      <c r="AO311" s="308"/>
      <c r="AP311" s="308"/>
      <c r="AQ311" s="308"/>
      <c r="AR311" s="308"/>
      <c r="AS311" s="308"/>
      <c r="AT311" s="309"/>
      <c r="AU311" s="280">
        <v>0.1</v>
      </c>
      <c r="AV311" s="281"/>
      <c r="AW311" s="281"/>
      <c r="AX311" s="283"/>
    </row>
    <row r="312" spans="1:50" ht="24.75" customHeight="1" x14ac:dyDescent="0.15">
      <c r="A312" s="320"/>
      <c r="B312" s="321"/>
      <c r="C312" s="321"/>
      <c r="D312" s="321"/>
      <c r="E312" s="321"/>
      <c r="F312" s="322"/>
      <c r="G312" s="274" t="s">
        <v>654</v>
      </c>
      <c r="H312" s="275"/>
      <c r="I312" s="275"/>
      <c r="J312" s="275"/>
      <c r="K312" s="276"/>
      <c r="L312" s="277" t="s">
        <v>659</v>
      </c>
      <c r="M312" s="278"/>
      <c r="N312" s="278"/>
      <c r="O312" s="278"/>
      <c r="P312" s="278"/>
      <c r="Q312" s="278"/>
      <c r="R312" s="278"/>
      <c r="S312" s="278"/>
      <c r="T312" s="278"/>
      <c r="U312" s="278"/>
      <c r="V312" s="278"/>
      <c r="W312" s="278"/>
      <c r="X312" s="279"/>
      <c r="Y312" s="280">
        <v>0.5</v>
      </c>
      <c r="Z312" s="281"/>
      <c r="AA312" s="281"/>
      <c r="AB312" s="282"/>
      <c r="AC312" s="274" t="s">
        <v>682</v>
      </c>
      <c r="AD312" s="275"/>
      <c r="AE312" s="275"/>
      <c r="AF312" s="275"/>
      <c r="AG312" s="276"/>
      <c r="AH312" s="277" t="s">
        <v>683</v>
      </c>
      <c r="AI312" s="278"/>
      <c r="AJ312" s="278"/>
      <c r="AK312" s="278"/>
      <c r="AL312" s="278"/>
      <c r="AM312" s="278"/>
      <c r="AN312" s="278"/>
      <c r="AO312" s="278"/>
      <c r="AP312" s="278"/>
      <c r="AQ312" s="278"/>
      <c r="AR312" s="278"/>
      <c r="AS312" s="278"/>
      <c r="AT312" s="279"/>
      <c r="AU312" s="280">
        <v>0</v>
      </c>
      <c r="AV312" s="281"/>
      <c r="AW312" s="281"/>
      <c r="AX312" s="283"/>
    </row>
    <row r="313" spans="1:50" ht="24.75" customHeight="1" x14ac:dyDescent="0.15">
      <c r="A313" s="320"/>
      <c r="B313" s="321"/>
      <c r="C313" s="321"/>
      <c r="D313" s="321"/>
      <c r="E313" s="321"/>
      <c r="F313" s="322"/>
      <c r="G313" s="274" t="s">
        <v>655</v>
      </c>
      <c r="H313" s="275"/>
      <c r="I313" s="275"/>
      <c r="J313" s="275"/>
      <c r="K313" s="276"/>
      <c r="L313" s="277" t="s">
        <v>656</v>
      </c>
      <c r="M313" s="278"/>
      <c r="N313" s="278"/>
      <c r="O313" s="278"/>
      <c r="P313" s="278"/>
      <c r="Q313" s="278"/>
      <c r="R313" s="278"/>
      <c r="S313" s="278"/>
      <c r="T313" s="278"/>
      <c r="U313" s="278"/>
      <c r="V313" s="278"/>
      <c r="W313" s="278"/>
      <c r="X313" s="279"/>
      <c r="Y313" s="280">
        <v>0.4</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20"/>
      <c r="B314" s="321"/>
      <c r="C314" s="321"/>
      <c r="D314" s="321"/>
      <c r="E314" s="321"/>
      <c r="F314" s="322"/>
      <c r="G314" s="274" t="s">
        <v>657</v>
      </c>
      <c r="H314" s="275"/>
      <c r="I314" s="275"/>
      <c r="J314" s="275"/>
      <c r="K314" s="276"/>
      <c r="L314" s="277" t="s">
        <v>690</v>
      </c>
      <c r="M314" s="278"/>
      <c r="N314" s="278"/>
      <c r="O314" s="278"/>
      <c r="P314" s="278"/>
      <c r="Q314" s="278"/>
      <c r="R314" s="278"/>
      <c r="S314" s="278"/>
      <c r="T314" s="278"/>
      <c r="U314" s="278"/>
      <c r="V314" s="278"/>
      <c r="W314" s="278"/>
      <c r="X314" s="279"/>
      <c r="Y314" s="280">
        <v>0.2</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20"/>
      <c r="B315" s="321"/>
      <c r="C315" s="321"/>
      <c r="D315" s="321"/>
      <c r="E315" s="321"/>
      <c r="F315" s="322"/>
      <c r="G315" s="274" t="s">
        <v>658</v>
      </c>
      <c r="H315" s="275"/>
      <c r="I315" s="275"/>
      <c r="J315" s="275"/>
      <c r="K315" s="276"/>
      <c r="L315" s="277" t="s">
        <v>658</v>
      </c>
      <c r="M315" s="278"/>
      <c r="N315" s="278"/>
      <c r="O315" s="278"/>
      <c r="P315" s="278"/>
      <c r="Q315" s="278"/>
      <c r="R315" s="278"/>
      <c r="S315" s="278"/>
      <c r="T315" s="278"/>
      <c r="U315" s="278"/>
      <c r="V315" s="278"/>
      <c r="W315" s="278"/>
      <c r="X315" s="279"/>
      <c r="Y315" s="280">
        <v>0.1</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20"/>
      <c r="B316" s="321"/>
      <c r="C316" s="321"/>
      <c r="D316" s="321"/>
      <c r="E316" s="321"/>
      <c r="F316" s="322"/>
      <c r="G316" s="274" t="s">
        <v>662</v>
      </c>
      <c r="H316" s="306"/>
      <c r="I316" s="306"/>
      <c r="J316" s="306"/>
      <c r="K316" s="307"/>
      <c r="L316" s="277" t="s">
        <v>670</v>
      </c>
      <c r="M316" s="308"/>
      <c r="N316" s="308"/>
      <c r="O316" s="308"/>
      <c r="P316" s="308"/>
      <c r="Q316" s="308"/>
      <c r="R316" s="308"/>
      <c r="S316" s="308"/>
      <c r="T316" s="308"/>
      <c r="U316" s="308"/>
      <c r="V316" s="308"/>
      <c r="W316" s="308"/>
      <c r="X316" s="309"/>
      <c r="Y316" s="280">
        <v>0</v>
      </c>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20"/>
      <c r="B317" s="321"/>
      <c r="C317" s="321"/>
      <c r="D317" s="321"/>
      <c r="E317" s="321"/>
      <c r="F317" s="322"/>
      <c r="G317" s="274" t="s">
        <v>660</v>
      </c>
      <c r="H317" s="275"/>
      <c r="I317" s="275"/>
      <c r="J317" s="275"/>
      <c r="K317" s="276"/>
      <c r="L317" s="277" t="s">
        <v>661</v>
      </c>
      <c r="M317" s="278"/>
      <c r="N317" s="278"/>
      <c r="O317" s="278"/>
      <c r="P317" s="278"/>
      <c r="Q317" s="278"/>
      <c r="R317" s="278"/>
      <c r="S317" s="278"/>
      <c r="T317" s="278"/>
      <c r="U317" s="278"/>
      <c r="V317" s="278"/>
      <c r="W317" s="278"/>
      <c r="X317" s="279"/>
      <c r="Y317" s="280">
        <v>0</v>
      </c>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20"/>
      <c r="B318" s="321"/>
      <c r="C318" s="321"/>
      <c r="D318" s="321"/>
      <c r="E318" s="321"/>
      <c r="F318" s="322"/>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20"/>
      <c r="B319" s="321"/>
      <c r="C319" s="321"/>
      <c r="D319" s="321"/>
      <c r="E319" s="321"/>
      <c r="F319" s="322"/>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20"/>
      <c r="B320" s="321"/>
      <c r="C320" s="321"/>
      <c r="D320" s="321"/>
      <c r="E320" s="321"/>
      <c r="F320" s="322"/>
      <c r="G320" s="265" t="s">
        <v>18</v>
      </c>
      <c r="H320" s="266"/>
      <c r="I320" s="266"/>
      <c r="J320" s="266"/>
      <c r="K320" s="266"/>
      <c r="L320" s="267"/>
      <c r="M320" s="268"/>
      <c r="N320" s="268"/>
      <c r="O320" s="268"/>
      <c r="P320" s="268"/>
      <c r="Q320" s="268"/>
      <c r="R320" s="268"/>
      <c r="S320" s="268"/>
      <c r="T320" s="268"/>
      <c r="U320" s="268"/>
      <c r="V320" s="268"/>
      <c r="W320" s="268"/>
      <c r="X320" s="269"/>
      <c r="Y320" s="270">
        <f>SUM(Y310:AB319)</f>
        <v>32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0.79999999999999993</v>
      </c>
      <c r="AV320" s="271"/>
      <c r="AW320" s="271"/>
      <c r="AX320" s="273"/>
    </row>
    <row r="321" spans="1:51" ht="24.75" hidden="1" customHeight="1" x14ac:dyDescent="0.15">
      <c r="A321" s="320"/>
      <c r="B321" s="321"/>
      <c r="C321" s="321"/>
      <c r="D321" s="321"/>
      <c r="E321" s="321"/>
      <c r="F321" s="322"/>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20"/>
      <c r="B322" s="321"/>
      <c r="C322" s="321"/>
      <c r="D322" s="321"/>
      <c r="E322" s="321"/>
      <c r="F322" s="322"/>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20"/>
      <c r="B323" s="321"/>
      <c r="C323" s="321"/>
      <c r="D323" s="321"/>
      <c r="E323" s="321"/>
      <c r="F323" s="322"/>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20"/>
      <c r="B324" s="321"/>
      <c r="C324" s="321"/>
      <c r="D324" s="321"/>
      <c r="E324" s="321"/>
      <c r="F324" s="322"/>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20"/>
      <c r="B325" s="321"/>
      <c r="C325" s="321"/>
      <c r="D325" s="321"/>
      <c r="E325" s="321"/>
      <c r="F325" s="322"/>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20"/>
      <c r="B326" s="321"/>
      <c r="C326" s="321"/>
      <c r="D326" s="321"/>
      <c r="E326" s="321"/>
      <c r="F326" s="322"/>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20"/>
      <c r="B327" s="321"/>
      <c r="C327" s="321"/>
      <c r="D327" s="321"/>
      <c r="E327" s="321"/>
      <c r="F327" s="322"/>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20"/>
      <c r="B328" s="321"/>
      <c r="C328" s="321"/>
      <c r="D328" s="321"/>
      <c r="E328" s="321"/>
      <c r="F328" s="322"/>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20"/>
      <c r="B329" s="321"/>
      <c r="C329" s="321"/>
      <c r="D329" s="321"/>
      <c r="E329" s="321"/>
      <c r="F329" s="322"/>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20"/>
      <c r="B330" s="321"/>
      <c r="C330" s="321"/>
      <c r="D330" s="321"/>
      <c r="E330" s="321"/>
      <c r="F330" s="322"/>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20"/>
      <c r="B331" s="321"/>
      <c r="C331" s="321"/>
      <c r="D331" s="321"/>
      <c r="E331" s="321"/>
      <c r="F331" s="322"/>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20"/>
      <c r="B332" s="321"/>
      <c r="C332" s="321"/>
      <c r="D332" s="321"/>
      <c r="E332" s="321"/>
      <c r="F332" s="322"/>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x14ac:dyDescent="0.15">
      <c r="A333" s="320"/>
      <c r="B333" s="321"/>
      <c r="C333" s="321"/>
      <c r="D333" s="321"/>
      <c r="E333" s="321"/>
      <c r="F333" s="322"/>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20"/>
      <c r="B334" s="321"/>
      <c r="C334" s="321"/>
      <c r="D334" s="321"/>
      <c r="E334" s="321"/>
      <c r="F334" s="322"/>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20"/>
      <c r="B335" s="321"/>
      <c r="C335" s="321"/>
      <c r="D335" s="321"/>
      <c r="E335" s="321"/>
      <c r="F335" s="322"/>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20"/>
      <c r="B336" s="321"/>
      <c r="C336" s="321"/>
      <c r="D336" s="321"/>
      <c r="E336" s="321"/>
      <c r="F336" s="322"/>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20"/>
      <c r="B337" s="321"/>
      <c r="C337" s="321"/>
      <c r="D337" s="321"/>
      <c r="E337" s="321"/>
      <c r="F337" s="322"/>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20"/>
      <c r="B338" s="321"/>
      <c r="C338" s="321"/>
      <c r="D338" s="321"/>
      <c r="E338" s="321"/>
      <c r="F338" s="322"/>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20"/>
      <c r="B339" s="321"/>
      <c r="C339" s="321"/>
      <c r="D339" s="321"/>
      <c r="E339" s="321"/>
      <c r="F339" s="322"/>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20"/>
      <c r="B340" s="321"/>
      <c r="C340" s="321"/>
      <c r="D340" s="321"/>
      <c r="E340" s="321"/>
      <c r="F340" s="322"/>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20"/>
      <c r="B341" s="321"/>
      <c r="C341" s="321"/>
      <c r="D341" s="321"/>
      <c r="E341" s="321"/>
      <c r="F341" s="322"/>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20"/>
      <c r="B342" s="321"/>
      <c r="C342" s="321"/>
      <c r="D342" s="321"/>
      <c r="E342" s="321"/>
      <c r="F342" s="322"/>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20"/>
      <c r="B343" s="321"/>
      <c r="C343" s="321"/>
      <c r="D343" s="321"/>
      <c r="E343" s="321"/>
      <c r="F343" s="322"/>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20"/>
      <c r="B344" s="321"/>
      <c r="C344" s="321"/>
      <c r="D344" s="321"/>
      <c r="E344" s="321"/>
      <c r="F344" s="322"/>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20"/>
      <c r="B345" s="321"/>
      <c r="C345" s="321"/>
      <c r="D345" s="321"/>
      <c r="E345" s="321"/>
      <c r="F345" s="322"/>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20"/>
      <c r="B346" s="321"/>
      <c r="C346" s="321"/>
      <c r="D346" s="321"/>
      <c r="E346" s="321"/>
      <c r="F346" s="322"/>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20"/>
      <c r="B347" s="321"/>
      <c r="C347" s="321"/>
      <c r="D347" s="321"/>
      <c r="E347" s="321"/>
      <c r="F347" s="322"/>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0"/>
      <c r="B348" s="321"/>
      <c r="C348" s="321"/>
      <c r="D348" s="321"/>
      <c r="E348" s="321"/>
      <c r="F348" s="322"/>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0"/>
      <c r="B349" s="321"/>
      <c r="C349" s="321"/>
      <c r="D349" s="321"/>
      <c r="E349" s="321"/>
      <c r="F349" s="322"/>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0"/>
      <c r="B350" s="321"/>
      <c r="C350" s="321"/>
      <c r="D350" s="321"/>
      <c r="E350" s="321"/>
      <c r="F350" s="322"/>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0"/>
      <c r="B351" s="321"/>
      <c r="C351" s="321"/>
      <c r="D351" s="321"/>
      <c r="E351" s="321"/>
      <c r="F351" s="322"/>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0"/>
      <c r="B352" s="321"/>
      <c r="C352" s="321"/>
      <c r="D352" s="321"/>
      <c r="E352" s="321"/>
      <c r="F352" s="322"/>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0"/>
      <c r="B353" s="321"/>
      <c r="C353" s="321"/>
      <c r="D353" s="321"/>
      <c r="E353" s="321"/>
      <c r="F353" s="322"/>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0"/>
      <c r="B354" s="321"/>
      <c r="C354" s="321"/>
      <c r="D354" s="321"/>
      <c r="E354" s="321"/>
      <c r="F354" s="322"/>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0"/>
      <c r="B355" s="321"/>
      <c r="C355" s="321"/>
      <c r="D355" s="321"/>
      <c r="E355" s="321"/>
      <c r="F355" s="322"/>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0"/>
      <c r="B356" s="321"/>
      <c r="C356" s="321"/>
      <c r="D356" s="321"/>
      <c r="E356" s="321"/>
      <c r="F356" s="322"/>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0"/>
      <c r="B357" s="321"/>
      <c r="C357" s="321"/>
      <c r="D357" s="321"/>
      <c r="E357" s="321"/>
      <c r="F357" s="322"/>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0"/>
      <c r="B358" s="321"/>
      <c r="C358" s="321"/>
      <c r="D358" s="321"/>
      <c r="E358" s="321"/>
      <c r="F358" s="322"/>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0"/>
      <c r="B359" s="321"/>
      <c r="C359" s="321"/>
      <c r="D359" s="321"/>
      <c r="E359" s="321"/>
      <c r="F359" s="322"/>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57" customHeight="1" x14ac:dyDescent="0.15">
      <c r="A366" s="230">
        <v>1</v>
      </c>
      <c r="B366" s="230">
        <v>1</v>
      </c>
      <c r="C366" s="252" t="s">
        <v>664</v>
      </c>
      <c r="D366" s="251"/>
      <c r="E366" s="251"/>
      <c r="F366" s="251"/>
      <c r="G366" s="251"/>
      <c r="H366" s="251"/>
      <c r="I366" s="251"/>
      <c r="J366" s="233">
        <v>5010401023057</v>
      </c>
      <c r="K366" s="234"/>
      <c r="L366" s="234"/>
      <c r="M366" s="234"/>
      <c r="N366" s="234"/>
      <c r="O366" s="234"/>
      <c r="P366" s="245" t="s">
        <v>672</v>
      </c>
      <c r="Q366" s="235"/>
      <c r="R366" s="235"/>
      <c r="S366" s="235"/>
      <c r="T366" s="235"/>
      <c r="U366" s="235"/>
      <c r="V366" s="235"/>
      <c r="W366" s="235"/>
      <c r="X366" s="235"/>
      <c r="Y366" s="236">
        <v>32</v>
      </c>
      <c r="Z366" s="237"/>
      <c r="AA366" s="237"/>
      <c r="AB366" s="238"/>
      <c r="AC366" s="222" t="s">
        <v>665</v>
      </c>
      <c r="AD366" s="223"/>
      <c r="AE366" s="223"/>
      <c r="AF366" s="223"/>
      <c r="AG366" s="223"/>
      <c r="AH366" s="253" t="s">
        <v>687</v>
      </c>
      <c r="AI366" s="254"/>
      <c r="AJ366" s="254"/>
      <c r="AK366" s="254"/>
      <c r="AL366" s="226" t="s">
        <v>687</v>
      </c>
      <c r="AM366" s="227"/>
      <c r="AN366" s="227"/>
      <c r="AO366" s="228"/>
      <c r="AP366" s="229" t="s">
        <v>687</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677</v>
      </c>
      <c r="D399" s="251"/>
      <c r="E399" s="251"/>
      <c r="F399" s="251"/>
      <c r="G399" s="251"/>
      <c r="H399" s="251"/>
      <c r="I399" s="251"/>
      <c r="J399" s="233">
        <v>8010001017910</v>
      </c>
      <c r="K399" s="234"/>
      <c r="L399" s="234"/>
      <c r="M399" s="234"/>
      <c r="N399" s="234"/>
      <c r="O399" s="234"/>
      <c r="P399" s="245" t="s">
        <v>686</v>
      </c>
      <c r="Q399" s="235"/>
      <c r="R399" s="235"/>
      <c r="S399" s="235"/>
      <c r="T399" s="235"/>
      <c r="U399" s="235"/>
      <c r="V399" s="235"/>
      <c r="W399" s="235"/>
      <c r="X399" s="235"/>
      <c r="Y399" s="236">
        <v>0.8</v>
      </c>
      <c r="Z399" s="237"/>
      <c r="AA399" s="237"/>
      <c r="AB399" s="238"/>
      <c r="AC399" s="222" t="s">
        <v>258</v>
      </c>
      <c r="AD399" s="223"/>
      <c r="AE399" s="223"/>
      <c r="AF399" s="223"/>
      <c r="AG399" s="223"/>
      <c r="AH399" s="253" t="s">
        <v>687</v>
      </c>
      <c r="AI399" s="254"/>
      <c r="AJ399" s="254"/>
      <c r="AK399" s="254"/>
      <c r="AL399" s="226" t="s">
        <v>687</v>
      </c>
      <c r="AM399" s="227"/>
      <c r="AN399" s="227"/>
      <c r="AO399" s="228"/>
      <c r="AP399" s="229" t="s">
        <v>687</v>
      </c>
      <c r="AQ399" s="229"/>
      <c r="AR399" s="229"/>
      <c r="AS399" s="229"/>
      <c r="AT399" s="229"/>
      <c r="AU399" s="229"/>
      <c r="AV399" s="229"/>
      <c r="AW399" s="229"/>
      <c r="AX399" s="229"/>
      <c r="AY399">
        <f>$AY$396</f>
        <v>1</v>
      </c>
    </row>
    <row r="400" spans="1:51" ht="30" customHeight="1" x14ac:dyDescent="0.15">
      <c r="A400" s="230">
        <v>2</v>
      </c>
      <c r="B400" s="230">
        <v>1</v>
      </c>
      <c r="C400" s="252" t="s">
        <v>678</v>
      </c>
      <c r="D400" s="251"/>
      <c r="E400" s="251"/>
      <c r="F400" s="251"/>
      <c r="G400" s="251"/>
      <c r="H400" s="251"/>
      <c r="I400" s="251"/>
      <c r="J400" s="233">
        <v>3011701004079</v>
      </c>
      <c r="K400" s="234"/>
      <c r="L400" s="234"/>
      <c r="M400" s="234"/>
      <c r="N400" s="234"/>
      <c r="O400" s="234"/>
      <c r="P400" s="245" t="s">
        <v>679</v>
      </c>
      <c r="Q400" s="235"/>
      <c r="R400" s="235"/>
      <c r="S400" s="235"/>
      <c r="T400" s="235"/>
      <c r="U400" s="235"/>
      <c r="V400" s="235"/>
      <c r="W400" s="235"/>
      <c r="X400" s="235"/>
      <c r="Y400" s="236">
        <v>0.2</v>
      </c>
      <c r="Z400" s="237"/>
      <c r="AA400" s="237"/>
      <c r="AB400" s="238"/>
      <c r="AC400" s="222" t="s">
        <v>258</v>
      </c>
      <c r="AD400" s="223"/>
      <c r="AE400" s="223"/>
      <c r="AF400" s="223"/>
      <c r="AG400" s="223"/>
      <c r="AH400" s="253" t="s">
        <v>687</v>
      </c>
      <c r="AI400" s="254"/>
      <c r="AJ400" s="254"/>
      <c r="AK400" s="254"/>
      <c r="AL400" s="226" t="s">
        <v>687</v>
      </c>
      <c r="AM400" s="227"/>
      <c r="AN400" s="227"/>
      <c r="AO400" s="228"/>
      <c r="AP400" s="229" t="s">
        <v>687</v>
      </c>
      <c r="AQ400" s="229"/>
      <c r="AR400" s="229"/>
      <c r="AS400" s="229"/>
      <c r="AT400" s="229"/>
      <c r="AU400" s="229"/>
      <c r="AV400" s="229"/>
      <c r="AW400" s="229"/>
      <c r="AX400" s="229"/>
      <c r="AY400">
        <f>COUNTA($C$400)</f>
        <v>1</v>
      </c>
    </row>
    <row r="401" spans="1:51" ht="30" customHeight="1" x14ac:dyDescent="0.15">
      <c r="A401" s="230">
        <v>3</v>
      </c>
      <c r="B401" s="230">
        <v>1</v>
      </c>
      <c r="C401" s="252" t="s">
        <v>688</v>
      </c>
      <c r="D401" s="251"/>
      <c r="E401" s="251"/>
      <c r="F401" s="251"/>
      <c r="G401" s="251"/>
      <c r="H401" s="251"/>
      <c r="I401" s="251"/>
      <c r="J401" s="233">
        <v>8011101021364</v>
      </c>
      <c r="K401" s="234"/>
      <c r="L401" s="234"/>
      <c r="M401" s="234"/>
      <c r="N401" s="234"/>
      <c r="O401" s="234"/>
      <c r="P401" s="245" t="s">
        <v>689</v>
      </c>
      <c r="Q401" s="235"/>
      <c r="R401" s="235"/>
      <c r="S401" s="235"/>
      <c r="T401" s="235"/>
      <c r="U401" s="235"/>
      <c r="V401" s="235"/>
      <c r="W401" s="235"/>
      <c r="X401" s="235"/>
      <c r="Y401" s="236">
        <v>0.3</v>
      </c>
      <c r="Z401" s="237"/>
      <c r="AA401" s="237"/>
      <c r="AB401" s="238"/>
      <c r="AC401" s="222" t="s">
        <v>258</v>
      </c>
      <c r="AD401" s="223"/>
      <c r="AE401" s="223"/>
      <c r="AF401" s="223"/>
      <c r="AG401" s="223"/>
      <c r="AH401" s="224" t="s">
        <v>687</v>
      </c>
      <c r="AI401" s="225"/>
      <c r="AJ401" s="225"/>
      <c r="AK401" s="225"/>
      <c r="AL401" s="226" t="s">
        <v>687</v>
      </c>
      <c r="AM401" s="227"/>
      <c r="AN401" s="227"/>
      <c r="AO401" s="228"/>
      <c r="AP401" s="229" t="s">
        <v>687</v>
      </c>
      <c r="AQ401" s="229"/>
      <c r="AR401" s="229"/>
      <c r="AS401" s="229"/>
      <c r="AT401" s="229"/>
      <c r="AU401" s="229"/>
      <c r="AV401" s="229"/>
      <c r="AW401" s="229"/>
      <c r="AX401" s="229"/>
      <c r="AY401">
        <f>COUNTA($C$401)</f>
        <v>1</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663</v>
      </c>
      <c r="F631" s="232"/>
      <c r="G631" s="232"/>
      <c r="H631" s="232"/>
      <c r="I631" s="232"/>
      <c r="J631" s="233" t="s">
        <v>663</v>
      </c>
      <c r="K631" s="234"/>
      <c r="L631" s="234"/>
      <c r="M631" s="234"/>
      <c r="N631" s="234"/>
      <c r="O631" s="234"/>
      <c r="P631" s="245" t="s">
        <v>663</v>
      </c>
      <c r="Q631" s="235"/>
      <c r="R631" s="235"/>
      <c r="S631" s="235"/>
      <c r="T631" s="235"/>
      <c r="U631" s="235"/>
      <c r="V631" s="235"/>
      <c r="W631" s="235"/>
      <c r="X631" s="235"/>
      <c r="Y631" s="236" t="s">
        <v>663</v>
      </c>
      <c r="Z631" s="237"/>
      <c r="AA631" s="237"/>
      <c r="AB631" s="238"/>
      <c r="AC631" s="222"/>
      <c r="AD631" s="223"/>
      <c r="AE631" s="223"/>
      <c r="AF631" s="223"/>
      <c r="AG631" s="223"/>
      <c r="AH631" s="224" t="s">
        <v>663</v>
      </c>
      <c r="AI631" s="225"/>
      <c r="AJ631" s="225"/>
      <c r="AK631" s="225"/>
      <c r="AL631" s="226" t="s">
        <v>663</v>
      </c>
      <c r="AM631" s="227"/>
      <c r="AN631" s="227"/>
      <c r="AO631" s="228"/>
      <c r="AP631" s="229" t="s">
        <v>663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Y318:AB318"/>
    <mergeCell ref="AC318:AG318"/>
    <mergeCell ref="AH318:AT318"/>
    <mergeCell ref="AU318:AX318"/>
    <mergeCell ref="G316:K316"/>
    <mergeCell ref="L316:X316"/>
    <mergeCell ref="Y317:AB317"/>
    <mergeCell ref="AC317:AG317"/>
    <mergeCell ref="AH317:AT317"/>
    <mergeCell ref="AU317:AX317"/>
    <mergeCell ref="G318:K318"/>
    <mergeCell ref="L318:X318"/>
    <mergeCell ref="Y316:AB316"/>
    <mergeCell ref="AC316:AG316"/>
    <mergeCell ref="AH316:AT316"/>
    <mergeCell ref="AU316:AX316"/>
    <mergeCell ref="G317:K317"/>
    <mergeCell ref="L317:X317"/>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48" max="49" man="1"/>
    <brk id="26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2022-08-18T01:10:34Z</cp:lastPrinted>
  <dcterms:created xsi:type="dcterms:W3CDTF">2012-03-13T00:50:25Z</dcterms:created>
  <dcterms:modified xsi:type="dcterms:W3CDTF">2022-08-29T04:27:09Z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