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4\220606    レビューシート\06    最終公表\02提出先\外部有識者点検対象\"/>
    </mc:Choice>
  </mc:AlternateContent>
  <bookViews>
    <workbookView xWindow="3469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40" i="11"/>
  <c r="AY338" i="11"/>
  <c r="AY337" i="11"/>
  <c r="AY336" i="11"/>
  <c r="AY321" i="11"/>
  <c r="AY330" i="11" s="1"/>
  <c r="AY399" i="11" l="1"/>
  <c r="AY325" i="11"/>
  <c r="AY323" i="11"/>
  <c r="AY327" i="11"/>
  <c r="AY331" i="11"/>
  <c r="AY397" i="11"/>
  <c r="AY329" i="11"/>
  <c r="AY324" i="11"/>
  <c r="AY328" i="11"/>
  <c r="AY332" i="11"/>
  <c r="AY333" i="11"/>
  <c r="AY322" i="11"/>
  <c r="AY326" i="11"/>
  <c r="AY341" i="11"/>
  <c r="AY69" i="11"/>
  <c r="AY66" i="11"/>
  <c r="AY75" i="11"/>
  <c r="AY73" i="11"/>
  <c r="AY77" i="11"/>
  <c r="AY74" i="11"/>
  <c r="AY72" i="11"/>
  <c r="AY335" i="11"/>
  <c r="AY214" i="11"/>
  <c r="AY210" i="11"/>
  <c r="AY208" i="11"/>
  <c r="AY211" i="11" s="1"/>
  <c r="AY206" i="11"/>
  <c r="AY202" i="11"/>
  <c r="AY200" i="11"/>
  <c r="AY207" i="11" s="1"/>
  <c r="AY195" i="11"/>
  <c r="AY196" i="11" s="1"/>
  <c r="AY190" i="11"/>
  <c r="AY192" i="11" s="1"/>
  <c r="AY180" i="11"/>
  <c r="AY187" i="11" s="1"/>
  <c r="AY179" i="11"/>
  <c r="AY175" i="11"/>
  <c r="AY173" i="11"/>
  <c r="AY176" i="11" s="1"/>
  <c r="AY170" i="11"/>
  <c r="AY171" i="11" s="1"/>
  <c r="AY167" i="11"/>
  <c r="AY169" i="11" s="1"/>
  <c r="AY136" i="11"/>
  <c r="AY137" i="11" s="1"/>
  <c r="AY133" i="11"/>
  <c r="AY135" i="11" s="1"/>
  <c r="AY132" i="11"/>
  <c r="AY139" i="11"/>
  <c r="AY140" i="11" s="1"/>
  <c r="AY166" i="11"/>
  <c r="AY161" i="11"/>
  <c r="AY162" i="11" s="1"/>
  <c r="AY156" i="11"/>
  <c r="AY158" i="11" s="1"/>
  <c r="AY153" i="11"/>
  <c r="AY152" i="11"/>
  <c r="AY146" i="11"/>
  <c r="AY150" i="11" s="1"/>
  <c r="AY127" i="11"/>
  <c r="AY128" i="11" s="1"/>
  <c r="AY123" i="11"/>
  <c r="AY122" i="11"/>
  <c r="AY124" i="11" s="1"/>
  <c r="AY119" i="11"/>
  <c r="AY118" i="11"/>
  <c r="AY115" i="11"/>
  <c r="AY114" i="11"/>
  <c r="AY112" i="11"/>
  <c r="AY120" i="11" s="1"/>
  <c r="AY101" i="11"/>
  <c r="AY100" i="11"/>
  <c r="AY99" i="11"/>
  <c r="AY98" i="11"/>
  <c r="AY102" i="11"/>
  <c r="AY104" i="11" s="1"/>
  <c r="AY131" i="11" l="1"/>
  <c r="AY116" i="11"/>
  <c r="AY154" i="11"/>
  <c r="AY163" i="11"/>
  <c r="AY144" i="11"/>
  <c r="AY134" i="11"/>
  <c r="AY113" i="11"/>
  <c r="AY117" i="11"/>
  <c r="AY121" i="11"/>
  <c r="AY125" i="11"/>
  <c r="AY129" i="11"/>
  <c r="AY151" i="11"/>
  <c r="AY155" i="11"/>
  <c r="AY164" i="11"/>
  <c r="AY141" i="11"/>
  <c r="AY145" i="11"/>
  <c r="AY177" i="11"/>
  <c r="AY204" i="11"/>
  <c r="AY212" i="11"/>
  <c r="AY126" i="11"/>
  <c r="AY130" i="11"/>
  <c r="AY142" i="11"/>
  <c r="AY174" i="11"/>
  <c r="AY178" i="11"/>
  <c r="AY193" i="11"/>
  <c r="AY201" i="11"/>
  <c r="AY205" i="11"/>
  <c r="AY209" i="11"/>
  <c r="AY213" i="11"/>
  <c r="AY143" i="11"/>
  <c r="AY198" i="11"/>
  <c r="AY203"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90" i="11"/>
  <c r="AY89" i="11"/>
  <c r="AY88" i="11"/>
  <c r="AY91" i="11" s="1"/>
  <c r="AY78" i="11"/>
  <c r="AY87" i="11" s="1"/>
  <c r="AY44" i="11"/>
  <c r="AY52" i="11" s="1"/>
  <c r="AY81" i="11" l="1"/>
  <c r="AY80" i="11"/>
  <c r="AY84" i="11"/>
  <c r="AY92" i="11"/>
  <c r="AY96" i="11"/>
  <c r="AY55" i="11"/>
  <c r="AY85" i="11"/>
  <c r="AY97" i="11"/>
  <c r="AY86" i="11"/>
  <c r="AY94"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<sst xmlns="http://schemas.openxmlformats.org/spreadsheetml/2006/main" count="2103" uniqueCount="771">
  <si>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</si>
  <si>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</si>
  <si>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</si>
  <si>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</si>
  <si>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</si>
  <si>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</si>
  <si>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</si>
  <si>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</si>
  <si>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</si>
  <si>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</si>
  <si>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</si>
  <si>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</si>
  <si>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</si>
  <si>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</si>
  <si>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</si>
  <si>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</si>
  <si>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</si>
  <si>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</si>
  <si>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</si>
  <si>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</si>
  <si>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</si>
  <si>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</si>
  <si>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</si>
  <si>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</si>
  <si>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</si>
  <si>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</si>
  <si>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</si>
  <si>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</si>
  <si>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</si>
  <si>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</si>
  <si>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</si>
  <si>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</si>
  <si>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</si>
  <si>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</si>
  <si>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</si>
  <si>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</si>
  <si>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</si>
  <si>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</si>
  <si>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</si>
  <si>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</si>
  <si>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</si>
  <si>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</si>
  <si>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</si>
  <si>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</si>
  <si>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</si>
  <si>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</si>
  <si>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</si>
  <si>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</si>
  <si>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</si>
  <si>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</si>
  <si>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</si>
  <si>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</si>
  <si>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</si>
  <si>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</si>
  <si>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</si>
  <si>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</si>
  <si>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</si>
  <si>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</si>
  <si>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</si>
  <si>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</si>
  <si>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</si>
  <si>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</si>
  <si>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</si>
  <si>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</si>
  <si>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</si>
  <si>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</si>
  <si>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</si>
  <si>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</si>
  <si>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</si>
  <si>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</si>
  <si>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</si>
  <si>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</si>
  <si>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</si>
  <si>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</si>
  <si>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</si>
  <si>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</si>
  <si>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</si>
  <si>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</si>
  <si>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</si>
  <si>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</si>
  <si>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</si>
  <si>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</si>
  <si>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</si>
  <si>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</si>
  <si>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</si>
  <si>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</si>
  <si>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</si>
  <si>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</si>
  <si>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</si>
  <si>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</si>
  <si>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</si>
  <si>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</si>
  <si>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</si>
  <si>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</si>
  <si>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</si>
  <si>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</si>
  <si>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</si>
  <si>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</si>
  <si>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</si>
  <si>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</si>
  <si>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</si>
  <si>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</si>
  <si>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</si>
  <si>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</si>
  <si>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</si>
  <si>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</si>
  <si>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</si>
  <si>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</si>
  <si>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</si>
  <si>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</si>
  <si>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</si>
  <si>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</si>
  <si>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</si>
  <si>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</si>
  <si>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</si>
  <si>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</si>
  <si>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</si>
  <si>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</si>
  <si>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</si>
  <si>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</si>
  <si>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</si>
  <si>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</si>
  <si>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</si>
  <si>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</si>
  <si>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</si>
  <si>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</si>
  <si>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</si>
  <si>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</si>
  <si>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</si>
  <si>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</si>
  <si>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</si>
  <si>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</si>
  <si>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</si>
  <si>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</si>
  <si>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</si>
  <si>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</si>
  <si>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</si>
  <si>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</si>
  <si>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</si>
  <si>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</si>
  <si>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</si>
  <si>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</si>
  <si>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</si>
  <si>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</si>
  <si>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</si>
  <si>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</si>
  <si>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</si>
  <si>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</si>
  <si>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</si>
  <si>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</si>
  <si>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</si>
  <si>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</si>
  <si>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</si>
  <si>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</si>
  <si>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</si>
  <si>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</si>
  <si>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</si>
  <si>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</si>
  <si>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</si>
  <si>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</si>
  <si>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</si>
  <si>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</si>
  <si>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</si>
  <si>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</si>
  <si>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</si>
  <si>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</si>
  <si>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</si>
  <si>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</si>
  <si>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</si>
  <si>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</si>
  <si>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</si>
  <si>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</si>
  <si>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</si>
  <si>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</si>
  <si>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</si>
  <si>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</si>
  <si>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</si>
  <si>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</si>
  <si>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</si>
  <si>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</si>
  <si>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</si>
  <si>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</si>
  <si>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</si>
  <si>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</si>
  <si>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</si>
  <si>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</si>
  <si>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</si>
  <si>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</si>
  <si>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</si>
  <si>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</si>
  <si>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</si>
  <si>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</si>
  <si>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</si>
  <si>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</si>
  <si>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</si>
  <si>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</si>
  <si>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</si>
  <si>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</si>
  <si>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</si>
  <si>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</si>
  <si>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</si>
  <si>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</si>
  <si>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</si>
  <si>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</si>
  <si>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</si>
  <si>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</si>
  <si>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</si>
  <si>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</si>
  <si>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</si>
  <si>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</si>
  <si>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</si>
  <si>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</si>
  <si>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</si>
  <si>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</si>
  <si>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</si>
  <si>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</si>
  <si>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</si>
  <si>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</si>
  <si>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</si>
  <si>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</si>
  <si>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</si>
  <si>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</si>
  <si>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</si>
  <si>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</si>
  <si>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</si>
  <si>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</si>
  <si>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</si>
  <si>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</si>
  <si>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</si>
  <si>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</si>
  <si>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</si>
  <si>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</si>
  <si>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</si>
  <si>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</si>
  <si>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</si>
  <si>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</si>
  <si>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</si>
  <si>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</si>
  <si>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</si>
  <si>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</si>
  <si>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</si>
  <si>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</si>
  <si>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</si>
  <si>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</si>
  <si>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</si>
  <si>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</si>
  <si>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</si>
  <si>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</si>
  <si>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</si>
  <si>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</si>
  <si>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</si>
  <si>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</si>
  <si>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</si>
  <si>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</si>
  <si>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</si>
  <si>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</si>
  <si>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</si>
  <si>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</si>
  <si>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</si>
  <si>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</si>
  <si>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</si>
  <si>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</si>
  <si>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</si>
  <si>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</si>
  <si>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</si>
  <si>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</si>
  <si>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</si>
  <si>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</si>
  <si>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</si>
  <si>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</si>
  <si>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</si>
  <si>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</si>
  <si>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</si>
  <si>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</si>
  <si>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</si>
  <si>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</si>
  <si>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</si>
  <si>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</si>
  <si>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</si>
  <si>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</si>
  <si>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</si>
  <si>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</si>
  <si>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</si>
  <si>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</si>
  <si>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</si>
  <si>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</si>
  <si>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</si>
  <si>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</si>
  <si>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</si>
  <si>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</si>
  <si>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</si>
  <si>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</si>
  <si>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</si>
  <si>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</si>
  <si>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</si>
  <si>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</si>
  <si>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</si>
  <si>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</si>
  <si>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</si>
  <si>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</si>
  <si>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</si>
  <si>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</si>
  <si>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</si>
  <si>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</si>
  <si>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</si>
  <si>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</si>
  <si>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</si>
  <si>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</si>
  <si>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</si>
  <si>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</si>
  <si>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</si>
  <si>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</si>
  <si>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</si>
  <si>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</si>
  <si>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</si>
  <si>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</si>
  <si>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</si>
  <si>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</si>
  <si>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</si>
  <si>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</si>
  <si>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</si>
  <si>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</si>
  <si>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</si>
  <si>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</si>
  <si>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</si>
  <si>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</si>
  <si>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</si>
  <si>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</si>
  <si>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</si>
  <si>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</si>
  <si>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</si>
  <si>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</si>
  <si>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</si>
  <si>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</si>
  <si>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</si>
  <si>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</si>
  <si>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</si>
  <si>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</si>
  <si>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</si>
  <si>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</si>
  <si>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</si>
  <si>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</si>
  <si>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</si>
  <si>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</si>
  <si>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</si>
  <si>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</si>
  <si>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</si>
  <si>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</si>
  <si>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</si>
  <si>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</si>
  <si>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</si>
  <si>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</si>
  <si>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</si>
  <si>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</si>
  <si>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</si>
  <si>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</si>
  <si>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</si>
  <si>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</si>
  <si>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</si>
  <si>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</si>
  <si>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</si>
  <si>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</si>
  <si>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</si>
  <si>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</si>
  <si>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</si>
  <si>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</si>
  <si>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</si>
  <si>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</si>
  <si>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</si>
  <si>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</si>
  <si>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</si>
  <si>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</si>
  <si>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</si>
  <si>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</si>
  <si>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</si>
  <si>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</si>
  <si>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</si>
  <si>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</si>
  <si>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</si>
  <si>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</si>
  <si>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</si>
  <si>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</si>
  <si>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</si>
  <si>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</si>
  <si>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</si>
  <si>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</si>
  <si>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</si>
  <si>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</si>
  <si>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</si>
  <si>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</si>
  <si>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</si>
  <si>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</si>
  <si>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</si>
  <si>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</si>
  <si>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</si>
  <si>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</si>
  <si>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</si>
  <si>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</si>
  <si>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</si>
  <si>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</si>
  <si>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</si>
  <si>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</si>
  <si>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</si>
  <si>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</si>
  <si>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</si>
  <si>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</si>
  <si>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</si>
  <si>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</si>
  <si>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</si>
  <si>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</si>
  <si>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</si>
  <si>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</si>
  <si>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</si>
  <si>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</si>
  <si>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</si>
  <si>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</si>
  <si>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</si>
  <si>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</si>
  <si>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</si>
  <si>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</si>
  <si>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</si>
  <si>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</si>
  <si>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</si>
  <si>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</si>
  <si>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</si>
  <si>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</si>
  <si>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</si>
  <si>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</si>
  <si>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</si>
  <si>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</si>
  <si>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</si>
  <si>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</si>
  <si>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</si>
  <si>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</si>
  <si>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</si>
  <si>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</si>
  <si>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</si>
  <si>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</si>
  <si>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</si>
  <si>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</si>
  <si>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</si>
  <si>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</si>
  <si>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</si>
  <si>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</si>
  <si>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</si>
  <si>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</si>
  <si>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</si>
  <si>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</si>
  <si>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</si>
  <si>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</si>
  <si>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</si>
  <si>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</si>
  <si>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</si>
  <si>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</si>
  <si>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</si>
  <si>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</si>
  <si>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</si>
  <si>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</si>
  <si>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</si>
  <si>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</si>
  <si>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</si>
  <si>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</si>
  <si>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</si>
  <si>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</si>
  <si>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</si>
  <si>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</si>
  <si>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</si>
  <si>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</si>
  <si>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</si>
  <si>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</si>
  <si>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</si>
  <si>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</si>
  <si>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</si>
  <si>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</si>
  <si>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</si>
  <si>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</si>
  <si>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</si>
  <si>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</si>
  <si>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</si>
  <si>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</si>
  <si>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</si>
  <si>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</si>
  <si>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</si>
  <si>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</si>
  <si>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</si>
  <si>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</si>
  <si>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</si>
  <si>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</si>
  <si>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</si>
  <si>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</si>
  <si>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</si>
  <si>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</si>
  <si>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</si>
  <si>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</si>
  <si>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</si>
  <si>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</si>
  <si>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</si>
  <si>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</si>
  <si>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</si>
  <si>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</si>
  <si>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</si>
  <si>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</si>
  <si>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</si>
  <si>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</si>
  <si>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</si>
  <si>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</si>
  <si>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</si>
  <si>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</si>
  <si>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</si>
  <si>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</si>
  <si>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</si>
  <si>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</si>
  <si>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</si>
  <si>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</si>
  <si>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</si>
  <si>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</si>
  <si>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</si>
  <si>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</si>
  <si>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</si>
  <si>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</si>
  <si>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</si>
  <si>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</si>
  <si>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</si>
  <si>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</si>
  <si>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</si>
  <si>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</si>
  <si>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</si>
  <si>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</si>
  <si>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</si>
  <si>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</si>
  <si>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</si>
  <si>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</si>
  <si>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</si>
  <si>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</si>
  <si>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</si>
  <si>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</si>
  <si>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</si>
  <si>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</si>
  <si>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</si>
  <si>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</si>
  <si>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</si>
  <si>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</si>
  <si>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</si>
  <si>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</si>
  <si>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</si>
  <si>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</si>
  <si>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</si>
  <si>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</si>
  <si>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</si>
  <si>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</si>
  <si>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</si>
  <si>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</si>
  <si>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</si>
  <si>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</si>
  <si>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</si>
  <si>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</si>
  <si>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</si>
  <si>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</si>
  <si>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</si>
  <si>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</si>
  <si>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</si>
  <si>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</si>
  <si>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</si>
  <si>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</si>
  <si>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</si>
  <si>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</si>
  <si>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</si>
  <si>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</si>
  <si>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</si>
  <si>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</si>
  <si>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</si>
  <si>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</si>
  <si>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</si>
  <si>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</si>
  <si>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</si>
  <si>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</si>
  <si>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</si>
  <si>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</si>
  <si>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</si>
  <si>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</si>
  <si>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</si>
  <si>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</si>
  <si>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</si>
  <si>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</si>
  <si>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</si>
  <si>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</si>
  <si>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</si>
  <si>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</si>
  <si>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</si>
  <si>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</si>
  <si>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</si>
  <si>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</si>
  <si>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</si>
  <si>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</si>
  <si>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</si>
  <si>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</si>
  <si>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</si>
  <si>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</si>
  <si>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</si>
  <si>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</si>
  <si>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</si>
  <si>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</si>
  <si>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</si>
  <si>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</si>
  <si>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</si>
  <si>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</si>
  <si>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</si>
  <si>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</si>
  <si>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</si>
  <si>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</si>
  <si>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</si>
  <si>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</si>
  <si>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</si>
  <si>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</si>
  <si>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</si>
  <si>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</si>
  <si>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</si>
  <si>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</si>
  <si>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</si>
  <si>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</si>
  <si>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</si>
  <si>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</si>
  <si>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</si>
  <si>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</si>
  <si>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</si>
  <si>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</si>
  <si>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</si>
  <si>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</si>
  <si>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</si>
  <si>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</si>
  <si>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</si>
  <si>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</si>
  <si>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</si>
  <si>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</si>
  <si>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</si>
  <si>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</si>
  <si>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</si>
  <si>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</si>
  <si>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</si>
  <si>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</si>
  <si>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</si>
  <si>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</si>
  <si>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</si>
  <si>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</si>
  <si>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</si>
  <si>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</si>
  <si>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</si>
  <si>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</si>
  <si>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</si>
  <si>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</si>
  <si>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</si>
  <si>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</si>
  <si>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</si>
  <si>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</si>
  <si>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</si>
  <si>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</si>
  <si>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</si>
  <si>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</si>
  <si>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</si>
  <si>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</si>
  <si>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</si>
  <si>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</si>
  <si>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</si>
  <si>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</si>
  <si>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</si>
  <si>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</si>
  <si>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</si>
  <si>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</si>
  <si>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</si>
  <si>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</si>
  <si>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</si>
  <si>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</si>
  <si>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</si>
  <si>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</si>
  <si>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</si>
  <si>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</si>
  <si>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</si>
  <si>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</si>
  <si>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</si>
  <si>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</si>
  <si>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</si>
  <si>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</si>
  <si>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</si>
  <si>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</si>
  <si>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</si>
  <si>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</si>
  <si>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</si>
  <si>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</si>
  <si>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</si>
  <si>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</si>
  <si>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</si>
  <si>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</si>
  <si>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</si>
  <si>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循環器病特別対策事業</t>
  </si>
  <si>
    <t>健康局</t>
  </si>
  <si>
    <t>令和3年度</t>
  </si>
  <si>
    <t>終了予定なし</t>
  </si>
  <si>
    <t>がん・疾病対策課</t>
  </si>
  <si>
    <t>循環器病対策基本法（平成30年法律第105号）</t>
  </si>
  <si>
    <t>地域に身近な都道府県が地域特性等を踏まえた施策を実施することにより循環器病対策がより一層推進される。</t>
  </si>
  <si>
    <t>-</t>
  </si>
  <si>
    <t>疾病予防対策事業費等補助金</t>
  </si>
  <si>
    <t>事業実施自治体数</t>
  </si>
  <si>
    <t>件</t>
  </si>
  <si>
    <t>単位あたりコスト=X／Y
X:「執行額」
Y :「事業実績自治体数」　　　　　　　　　　　　　　　　　　　　　　　　　　　　</t>
    <phoneticPr fontId="5"/>
  </si>
  <si>
    <t>円</t>
  </si>
  <si>
    <t>　　X/Y</t>
    <phoneticPr fontId="5"/>
  </si>
  <si>
    <t>／　</t>
    <phoneticPr fontId="5"/>
  </si>
  <si>
    <t>新03</t>
  </si>
  <si>
    <t>○</t>
  </si>
  <si>
    <t>がん・疾病対策課長
中谷　祐貴子</t>
    <rPh sb="10" eb="12">
      <t>ナカタニ</t>
    </rPh>
    <rPh sb="13" eb="16">
      <t>ユキコ</t>
    </rPh>
    <phoneticPr fontId="5"/>
  </si>
  <si>
    <t>厚労</t>
  </si>
  <si>
    <t>-</t>
    <phoneticPr fontId="5"/>
  </si>
  <si>
    <t>多くの自治体が事業を実施することによる循環器病対策の推進</t>
    <rPh sb="0" eb="1">
      <t>オオ</t>
    </rPh>
    <rPh sb="3" eb="6">
      <t>ジチタイ</t>
    </rPh>
    <rPh sb="7" eb="9">
      <t>ジギョウ</t>
    </rPh>
    <rPh sb="10" eb="12">
      <t>ジッシ</t>
    </rPh>
    <rPh sb="19" eb="23">
      <t>ジュンカンキビョウ</t>
    </rPh>
    <rPh sb="23" eb="25">
      <t>タイサク</t>
    </rPh>
    <rPh sb="26" eb="28">
      <t>スイシン</t>
    </rPh>
    <phoneticPr fontId="5"/>
  </si>
  <si>
    <t>35,000千円/40</t>
    <rPh sb="6" eb="8">
      <t>センエン</t>
    </rPh>
    <phoneticPr fontId="5"/>
  </si>
  <si>
    <t>106,000千円/47</t>
    <rPh sb="7" eb="9">
      <t>センエン</t>
    </rPh>
    <phoneticPr fontId="5"/>
  </si>
  <si>
    <t>地域に身近な都道府県が地域特性等を踏まえた循環器病に関する施策を実施するため、ニーズを的確に反映している。</t>
  </si>
  <si>
    <t>都道府県循環器病対策推進計画に基づき、地域の実情等を反映させた各種施策を着実に実施する必要があるため、民間等に委ねることができない。</t>
  </si>
  <si>
    <t>地域に身近な都道府県が地域特性等を踏まえた施策を実施することにより循環器病対策がより一層推進されるため、優先度が高く国費を投入して進めるべきである。</t>
  </si>
  <si>
    <t>‐</t>
  </si>
  <si>
    <t>無</t>
  </si>
  <si>
    <t>A.栃木県</t>
    <rPh sb="2" eb="5">
      <t>トチギケン</t>
    </rPh>
    <phoneticPr fontId="5"/>
  </si>
  <si>
    <t>栃木県</t>
    <rPh sb="0" eb="3">
      <t>トチギケン</t>
    </rPh>
    <phoneticPr fontId="5"/>
  </si>
  <si>
    <t>沖縄県</t>
    <rPh sb="0" eb="3">
      <t>オキナワケン</t>
    </rPh>
    <phoneticPr fontId="5"/>
  </si>
  <si>
    <t>高知県</t>
    <rPh sb="0" eb="3">
      <t>コウチケン</t>
    </rPh>
    <phoneticPr fontId="5"/>
  </si>
  <si>
    <t>茨城県</t>
    <rPh sb="0" eb="3">
      <t>イバラギケン</t>
    </rPh>
    <phoneticPr fontId="5"/>
  </si>
  <si>
    <t>埼玉県</t>
    <rPh sb="0" eb="3">
      <t>サイタマケン</t>
    </rPh>
    <phoneticPr fontId="5"/>
  </si>
  <si>
    <t>神奈川県</t>
    <rPh sb="0" eb="4">
      <t>カナガワケン</t>
    </rPh>
    <phoneticPr fontId="5"/>
  </si>
  <si>
    <t>三重県</t>
    <rPh sb="0" eb="3">
      <t>ミエケン</t>
    </rPh>
    <phoneticPr fontId="5"/>
  </si>
  <si>
    <t>和歌山県</t>
    <rPh sb="0" eb="4">
      <t>ワカヤマケン</t>
    </rPh>
    <phoneticPr fontId="5"/>
  </si>
  <si>
    <t>奈良県</t>
    <rPh sb="0" eb="3">
      <t>ナラケン</t>
    </rPh>
    <phoneticPr fontId="5"/>
  </si>
  <si>
    <t>山口県</t>
    <rPh sb="0" eb="3">
      <t>ヤマグチケン</t>
    </rPh>
    <phoneticPr fontId="5"/>
  </si>
  <si>
    <t>補助金等交付</t>
  </si>
  <si>
    <t>ー</t>
  </si>
  <si>
    <t>ー</t>
    <phoneticPr fontId="5"/>
  </si>
  <si>
    <t>地域における循環器病対策</t>
    <rPh sb="0" eb="2">
      <t>チイキ</t>
    </rPh>
    <rPh sb="6" eb="10">
      <t>ジュンカンキビョウ</t>
    </rPh>
    <rPh sb="10" eb="12">
      <t>タイサク</t>
    </rPh>
    <phoneticPr fontId="5"/>
  </si>
  <si>
    <t>交付要綱により負担割合を定めており、妥当である。</t>
  </si>
  <si>
    <t>単位当たりコストの水準は、基準額と比較して妥当である。</t>
  </si>
  <si>
    <t>費目・使途は事業目的に即している。</t>
  </si>
  <si>
    <t>自治体向け補助金として地域の実情にあわせた実効性の高い手段となっている。</t>
  </si>
  <si>
    <t>活動実績については、概ね見込みに見合ったものになっている。</t>
  </si>
  <si>
    <t>委託費</t>
    <rPh sb="0" eb="3">
      <t>イタクヒ</t>
    </rPh>
    <phoneticPr fontId="5"/>
  </si>
  <si>
    <t>在宅療養支援に係るガイドブック作成等</t>
    <rPh sb="0" eb="2">
      <t>ザイタク</t>
    </rPh>
    <rPh sb="2" eb="4">
      <t>リョウヨウ</t>
    </rPh>
    <rPh sb="4" eb="6">
      <t>シエン</t>
    </rPh>
    <rPh sb="7" eb="8">
      <t>カカ</t>
    </rPh>
    <rPh sb="15" eb="17">
      <t>サクセイ</t>
    </rPh>
    <rPh sb="17" eb="18">
      <t>トウ</t>
    </rPh>
    <phoneticPr fontId="5"/>
  </si>
  <si>
    <t>報償費</t>
    <rPh sb="0" eb="3">
      <t>ホウショウヒ</t>
    </rPh>
    <phoneticPr fontId="5"/>
  </si>
  <si>
    <t>協議会委員報償費等</t>
    <rPh sb="0" eb="3">
      <t>キョウギカイ</t>
    </rPh>
    <rPh sb="3" eb="5">
      <t>イイン</t>
    </rPh>
    <rPh sb="5" eb="8">
      <t>ホウショウヒ</t>
    </rPh>
    <rPh sb="8" eb="9">
      <t>トウ</t>
    </rPh>
    <phoneticPr fontId="5"/>
  </si>
  <si>
    <t>旅費</t>
    <rPh sb="0" eb="2">
      <t>リョヒ</t>
    </rPh>
    <phoneticPr fontId="5"/>
  </si>
  <si>
    <t>協議会旅費等</t>
    <rPh sb="0" eb="3">
      <t>キョウギカイ</t>
    </rPh>
    <rPh sb="3" eb="5">
      <t>リョヒ</t>
    </rPh>
    <rPh sb="5" eb="6">
      <t>トウ</t>
    </rPh>
    <phoneticPr fontId="5"/>
  </si>
  <si>
    <t>需用費</t>
    <rPh sb="0" eb="3">
      <t>ジュヨウヒ</t>
    </rPh>
    <phoneticPr fontId="5"/>
  </si>
  <si>
    <t>消耗品費等</t>
    <rPh sb="0" eb="3">
      <t>ショウモウヒン</t>
    </rPh>
    <rPh sb="3" eb="4">
      <t>ヒ</t>
    </rPh>
    <rPh sb="4" eb="5">
      <t>トウ</t>
    </rPh>
    <phoneticPr fontId="5"/>
  </si>
  <si>
    <t>令和３年度からの新規事業であり、計画の策定等の準備が整わず、事業実施が間に合わない自治体があったため。</t>
    <rPh sb="0" eb="2">
      <t>レイワ</t>
    </rPh>
    <rPh sb="3" eb="5">
      <t>ネンド</t>
    </rPh>
    <rPh sb="8" eb="10">
      <t>シンキ</t>
    </rPh>
    <rPh sb="10" eb="12">
      <t>ジギョウ</t>
    </rPh>
    <rPh sb="16" eb="18">
      <t>ケイカク</t>
    </rPh>
    <rPh sb="19" eb="21">
      <t>サクテイ</t>
    </rPh>
    <rPh sb="21" eb="22">
      <t>トウ</t>
    </rPh>
    <rPh sb="23" eb="25">
      <t>ジュンビ</t>
    </rPh>
    <rPh sb="26" eb="27">
      <t>トトノ</t>
    </rPh>
    <rPh sb="30" eb="32">
      <t>ジギョウ</t>
    </rPh>
    <rPh sb="35" eb="36">
      <t>マ</t>
    </rPh>
    <rPh sb="37" eb="38">
      <t>ア</t>
    </rPh>
    <phoneticPr fontId="5"/>
  </si>
  <si>
    <t>-</t>
    <phoneticPr fontId="5"/>
  </si>
  <si>
    <t>健康寿命の延伸</t>
    <rPh sb="0" eb="2">
      <t>ケンコウ</t>
    </rPh>
    <rPh sb="2" eb="4">
      <t>ジュミョウ</t>
    </rPh>
    <rPh sb="5" eb="7">
      <t>エンシン</t>
    </rPh>
    <phoneticPr fontId="5"/>
  </si>
  <si>
    <t>年</t>
    <rPh sb="0" eb="1">
      <t>トシ</t>
    </rPh>
    <phoneticPr fontId="5"/>
  </si>
  <si>
    <t>健康寿命の延伸（３年に１度算出）
令和元年度の数値は、男女平均73.99歳</t>
    <rPh sb="0" eb="2">
      <t>ケンコウ</t>
    </rPh>
    <rPh sb="2" eb="4">
      <t>ジュミョウ</t>
    </rPh>
    <rPh sb="5" eb="7">
      <t>エンシン</t>
    </rPh>
    <rPh sb="9" eb="10">
      <t>ネン</t>
    </rPh>
    <rPh sb="12" eb="13">
      <t>ド</t>
    </rPh>
    <rPh sb="13" eb="15">
      <t>サンシュツ</t>
    </rPh>
    <rPh sb="17" eb="19">
      <t>レイワ</t>
    </rPh>
    <rPh sb="19" eb="21">
      <t>ガンネン</t>
    </rPh>
    <rPh sb="21" eb="22">
      <t>ド</t>
    </rPh>
    <rPh sb="23" eb="25">
      <t>スウチ</t>
    </rPh>
    <rPh sb="27" eb="29">
      <t>ダンジョ</t>
    </rPh>
    <rPh sb="29" eb="31">
      <t>ヘイキン</t>
    </rPh>
    <rPh sb="36" eb="37">
      <t>サイ</t>
    </rPh>
    <phoneticPr fontId="5"/>
  </si>
  <si>
    <t>健康日本２１（第二次）</t>
    <rPh sb="0" eb="2">
      <t>ケンコウ</t>
    </rPh>
    <rPh sb="2" eb="4">
      <t>ニッポン</t>
    </rPh>
    <rPh sb="7" eb="10">
      <t>ダイニジ</t>
    </rPh>
    <phoneticPr fontId="5"/>
  </si>
  <si>
    <t>「循環器病対策推進基本計画」（令和２年10月閣議決定）
「循環器病特別対策事業実施要綱の実施について（令和3年5月10日健発0510第3号健康局長通知）」</t>
    <rPh sb="21" eb="22">
      <t>ガツ</t>
    </rPh>
    <rPh sb="29" eb="33">
      <t>ジュンカンキビョウ</t>
    </rPh>
    <rPh sb="33" eb="35">
      <t>トクベツ</t>
    </rPh>
    <rPh sb="35" eb="37">
      <t>タイサク</t>
    </rPh>
    <rPh sb="37" eb="39">
      <t>ジギョウ</t>
    </rPh>
    <rPh sb="39" eb="41">
      <t>ジッシ</t>
    </rPh>
    <rPh sb="41" eb="43">
      <t>ヨウコウ</t>
    </rPh>
    <rPh sb="44" eb="46">
      <t>ジッシ</t>
    </rPh>
    <rPh sb="51" eb="53">
      <t>レイワ</t>
    </rPh>
    <rPh sb="54" eb="55">
      <t>ネン</t>
    </rPh>
    <rPh sb="56" eb="57">
      <t>ガツ</t>
    </rPh>
    <rPh sb="59" eb="60">
      <t>ニチ</t>
    </rPh>
    <rPh sb="60" eb="61">
      <t>ケン</t>
    </rPh>
    <rPh sb="61" eb="62">
      <t>ハツ</t>
    </rPh>
    <rPh sb="66" eb="67">
      <t>ダイ</t>
    </rPh>
    <rPh sb="68" eb="69">
      <t>ゴウ</t>
    </rPh>
    <rPh sb="69" eb="71">
      <t>ケンコウ</t>
    </rPh>
    <rPh sb="71" eb="73">
      <t>キョクチョウ</t>
    </rPh>
    <rPh sb="73" eb="75">
      <t>ツウチ</t>
    </rPh>
    <phoneticPr fontId="5"/>
  </si>
  <si>
    <t>Ⅰ－５　感染症など健康を脅かす疾病を予防・防止するとともに、感染者等に必要な医療等を確保すること</t>
  </si>
  <si>
    <t>Ⅰ－５－２　難病等の予防・治療等を充実させること</t>
  </si>
  <si>
    <t>p3</t>
    <phoneticPr fontId="5"/>
  </si>
  <si>
    <t>①都道府県循環器病対策推進事業
②循環器病医療提供体制の促進等に資する事業
③循環器病に関する正しい知識の普及啓発事業
④循環器病に関する治療と仕事の両立支援事業
⑤循環器病の相談に資する事業
⑥循環器病対策に資する多職種連携推進事業
⑦その他循環器病対策に資する事業
【補助率１／２】</t>
    <phoneticPr fontId="5"/>
  </si>
  <si>
    <t>当事業は、各自治体に対して経費等を補助し、循環器に関する正しい知識の啓発活動や重症化防止を図る有意義な事業であり、継続して事業を実施していく。</t>
    <phoneticPr fontId="5"/>
  </si>
  <si>
    <t>都道府県が行う、都道府県循環器病対策推進事業等に対し、国庫補助を行う。</t>
    <rPh sb="0" eb="4">
      <t>トドウフケン</t>
    </rPh>
    <rPh sb="22" eb="23">
      <t>トウ</t>
    </rPh>
    <phoneticPr fontId="5"/>
  </si>
  <si>
    <t>-</t>
    <phoneticPr fontId="5"/>
  </si>
  <si>
    <t>本事業により、循環器病患者、患者家族又は地域住民等に対する循環器病に関する正しい知識の普及啓発、循環器病患者に対する適切な医療の提供等を図ることで、循環器病への正しい理解及び循環器病医療への適切な受診・協力等を得ることができる。</t>
    <rPh sb="34" eb="35">
      <t>カン</t>
    </rPh>
    <rPh sb="37" eb="38">
      <t>タダ</t>
    </rPh>
    <rPh sb="66" eb="67">
      <t>トウ</t>
    </rPh>
    <phoneticPr fontId="5"/>
  </si>
  <si>
    <t>https://www.mhlw.go.jp/wp/seisaku/hyouka/dl/r03_jizenbunseki/I-5-2.pdf</t>
    <phoneticPr fontId="5"/>
  </si>
  <si>
    <t>-</t>
    <phoneticPr fontId="5"/>
  </si>
  <si>
    <t>-</t>
    <phoneticPr fontId="5"/>
  </si>
  <si>
    <t>自治体によるばらつきをなくすよう、更なる支援、改善が求められる。（松原　由美）</t>
    <phoneticPr fontId="5"/>
  </si>
  <si>
    <t>自治体によるばらつきをなくすよう、改善を検討すること。</t>
    <phoneticPr fontId="5"/>
  </si>
  <si>
    <t>今後の検討課題とさせていただき、引き続き、適正な執行に努める。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</si>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</sst>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190500</xdr:colOff>
      <xdr:row>270</xdr:row>
      <xdr:rowOff>326572</xdr:rowOff>
    </xdr:from>
    <xdr:to>
      <xdr:col>37</xdr:col>
      <xdr:colOff>203372</xdr:colOff>
      <xdr:row>274</xdr:row>
      <xdr:rowOff>18387</xdr:rowOff>
    </xdr:to>
    <xdr:sp macro="" textlink="">
      <xdr:nvSpPr>
        <xdr:cNvPr id="9" name="正方形/長方形 8"/>
        <xdr:cNvSpPr/>
      </xdr:nvSpPr>
      <xdr:spPr>
        <a:xfrm>
          <a:off x="3390900" y="41912722"/>
          <a:ext cx="4213397" cy="110151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厚生労働省</a:t>
          </a:r>
          <a:endParaRPr kumimoji="1" lang="en-US" altLang="ja-JP" sz="1600"/>
        </a:p>
        <a:p>
          <a:pPr algn="ctr"/>
          <a:r>
            <a:rPr kumimoji="1" lang="ja-JP" altLang="en-US" sz="1600"/>
            <a:t>３５百万円</a:t>
          </a:r>
        </a:p>
      </xdr:txBody>
    </xdr:sp>
    <xdr:clientData/>
  </xdr:twoCellAnchor>
  <xdr:twoCellAnchor>
    <xdr:from>
      <xdr:col>27</xdr:col>
      <xdr:colOff>68037</xdr:colOff>
      <xdr:row>279</xdr:row>
      <xdr:rowOff>27215</xdr:rowOff>
    </xdr:from>
    <xdr:to>
      <xdr:col>27</xdr:col>
      <xdr:colOff>154577</xdr:colOff>
      <xdr:row>282</xdr:row>
      <xdr:rowOff>95250</xdr:rowOff>
    </xdr:to>
    <xdr:sp macro="" textlink="">
      <xdr:nvSpPr>
        <xdr:cNvPr id="10" name="下矢印 9"/>
        <xdr:cNvSpPr/>
      </xdr:nvSpPr>
      <xdr:spPr>
        <a:xfrm>
          <a:off x="5468712" y="44785190"/>
          <a:ext cx="86540" cy="112531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27215</xdr:colOff>
      <xdr:row>284</xdr:row>
      <xdr:rowOff>27214</xdr:rowOff>
    </xdr:from>
    <xdr:to>
      <xdr:col>38</xdr:col>
      <xdr:colOff>40087</xdr:colOff>
      <xdr:row>286</xdr:row>
      <xdr:rowOff>426601</xdr:rowOff>
    </xdr:to>
    <xdr:sp macro="" textlink="">
      <xdr:nvSpPr>
        <xdr:cNvPr id="11" name="正方形/長方形 10"/>
        <xdr:cNvSpPr/>
      </xdr:nvSpPr>
      <xdr:spPr>
        <a:xfrm>
          <a:off x="3427640" y="46547314"/>
          <a:ext cx="4213397" cy="110423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t>A.</a:t>
          </a:r>
          <a:r>
            <a:rPr kumimoji="1" lang="ja-JP" altLang="en-US" sz="1600"/>
            <a:t>都道府県（４０）</a:t>
          </a:r>
          <a:endParaRPr kumimoji="1" lang="en-US" altLang="ja-JP" sz="1600"/>
        </a:p>
        <a:p>
          <a:pPr algn="ctr"/>
          <a:r>
            <a:rPr kumimoji="1" lang="ja-JP" altLang="en-US" sz="1600"/>
            <a:t>３５百万円</a:t>
          </a:r>
          <a:endParaRPr kumimoji="1" lang="en-US" altLang="ja-JP" sz="1600"/>
        </a:p>
      </xdr:txBody>
    </xdr:sp>
    <xdr:clientData/>
  </xdr:twoCellAnchor>
  <xdr:twoCellAnchor>
    <xdr:from>
      <xdr:col>16</xdr:col>
      <xdr:colOff>13607</xdr:colOff>
      <xdr:row>275</xdr:row>
      <xdr:rowOff>81642</xdr:rowOff>
    </xdr:from>
    <xdr:to>
      <xdr:col>39</xdr:col>
      <xdr:colOff>171743</xdr:colOff>
      <xdr:row>277</xdr:row>
      <xdr:rowOff>17651</xdr:rowOff>
    </xdr:to>
    <xdr:sp macro="" textlink="">
      <xdr:nvSpPr>
        <xdr:cNvPr id="12" name="大かっこ 11"/>
        <xdr:cNvSpPr/>
      </xdr:nvSpPr>
      <xdr:spPr>
        <a:xfrm>
          <a:off x="3214007" y="43429917"/>
          <a:ext cx="4758711" cy="6408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t>交付申請書の内容審査、交付決定　等</a:t>
          </a:r>
        </a:p>
      </xdr:txBody>
    </xdr:sp>
    <xdr:clientData/>
  </xdr:twoCellAnchor>
  <xdr:twoCellAnchor>
    <xdr:from>
      <xdr:col>12</xdr:col>
      <xdr:colOff>163286</xdr:colOff>
      <xdr:row>287</xdr:row>
      <xdr:rowOff>95250</xdr:rowOff>
    </xdr:from>
    <xdr:to>
      <xdr:col>42</xdr:col>
      <xdr:colOff>63990</xdr:colOff>
      <xdr:row>291</xdr:row>
      <xdr:rowOff>351579</xdr:rowOff>
    </xdr:to>
    <xdr:sp macro="" textlink="">
      <xdr:nvSpPr>
        <xdr:cNvPr id="13" name="大かっこ 12"/>
        <xdr:cNvSpPr/>
      </xdr:nvSpPr>
      <xdr:spPr>
        <a:xfrm>
          <a:off x="2563586" y="47986950"/>
          <a:ext cx="5901454" cy="19422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200"/>
            <a:t>・都道府県循環器病対策推進事業</a:t>
          </a:r>
        </a:p>
        <a:p>
          <a:pPr algn="l"/>
          <a:r>
            <a:rPr kumimoji="1" lang="ja-JP" altLang="en-US" sz="1200"/>
            <a:t>・循環器病医療提供体制の促進等に資する事業</a:t>
          </a:r>
        </a:p>
        <a:p>
          <a:pPr algn="l"/>
          <a:r>
            <a:rPr kumimoji="1" lang="ja-JP" altLang="en-US" sz="1200"/>
            <a:t>・循環器病に関する正しい知識の普及啓発事業</a:t>
          </a:r>
        </a:p>
        <a:p>
          <a:pPr algn="l"/>
          <a:r>
            <a:rPr kumimoji="1" lang="ja-JP" altLang="en-US" sz="1200"/>
            <a:t>・循環器病に関する治療と仕事の両立支援事業</a:t>
          </a:r>
        </a:p>
        <a:p>
          <a:pPr algn="l"/>
          <a:r>
            <a:rPr kumimoji="1" lang="ja-JP" altLang="en-US" sz="1200"/>
            <a:t>・循環器病の相談に資する事業</a:t>
          </a:r>
        </a:p>
        <a:p>
          <a:pPr algn="l"/>
          <a:r>
            <a:rPr kumimoji="1" lang="ja-JP" altLang="en-US" sz="1200"/>
            <a:t>・循環器病対策に資する多職種連携推進事業</a:t>
          </a:r>
        </a:p>
        <a:p>
          <a:pPr algn="l"/>
          <a:r>
            <a:rPr kumimoji="1" lang="ja-JP" altLang="en-US" sz="1200"/>
            <a:t>・その他循環器病対策に資する事業</a:t>
          </a:r>
        </a:p>
      </xdr:txBody>
    </xdr:sp>
    <xdr:clientData/>
  </xdr:twoCellAnchor>
  <xdr:twoCellAnchor>
    <xdr:from>
      <xdr:col>21</xdr:col>
      <xdr:colOff>122464</xdr:colOff>
      <xdr:row>282</xdr:row>
      <xdr:rowOff>136072</xdr:rowOff>
    </xdr:from>
    <xdr:to>
      <xdr:col>33</xdr:col>
      <xdr:colOff>54428</xdr:colOff>
      <xdr:row>284</xdr:row>
      <xdr:rowOff>162183</xdr:rowOff>
    </xdr:to>
    <xdr:sp macro="" textlink="">
      <xdr:nvSpPr>
        <xdr:cNvPr id="14" name="正方形/長方形 13"/>
        <xdr:cNvSpPr/>
      </xdr:nvSpPr>
      <xdr:spPr>
        <a:xfrm>
          <a:off x="4322989" y="45951322"/>
          <a:ext cx="2332264" cy="730961"/>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51" zoomScale="85" zoomScaleNormal="75" zoomScaleSheetLayoutView="85" zoomScalePageLayoutView="85" workbookViewId="0">
      <selection activeCell="BG31" sqref="BG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711</v>
      </c>
      <c r="AK2" s="187"/>
      <c r="AL2" s="187"/>
      <c r="AM2" s="187"/>
      <c r="AN2" s="90" t="s">
        <v>368</v>
      </c>
      <c r="AO2" s="187">
        <v>21</v>
      </c>
      <c r="AP2" s="187"/>
      <c r="AQ2" s="187"/>
      <c r="AR2" s="91" t="s">
        <v>368</v>
      </c>
      <c r="AS2" s="188">
        <v>250</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695</v>
      </c>
      <c r="H5" s="178"/>
      <c r="I5" s="178"/>
      <c r="J5" s="178"/>
      <c r="K5" s="178"/>
      <c r="L5" s="178"/>
      <c r="M5" s="179" t="s">
        <v>62</v>
      </c>
      <c r="N5" s="180"/>
      <c r="O5" s="180"/>
      <c r="P5" s="180"/>
      <c r="Q5" s="180"/>
      <c r="R5" s="181"/>
      <c r="S5" s="182" t="s">
        <v>696</v>
      </c>
      <c r="T5" s="178"/>
      <c r="U5" s="178"/>
      <c r="V5" s="178"/>
      <c r="W5" s="178"/>
      <c r="X5" s="183"/>
      <c r="Y5" s="184" t="s">
        <v>3</v>
      </c>
      <c r="Z5" s="185"/>
      <c r="AA5" s="185"/>
      <c r="AB5" s="185"/>
      <c r="AC5" s="185"/>
      <c r="AD5" s="186"/>
      <c r="AE5" s="209" t="s">
        <v>697</v>
      </c>
      <c r="AF5" s="209"/>
      <c r="AG5" s="209"/>
      <c r="AH5" s="209"/>
      <c r="AI5" s="209"/>
      <c r="AJ5" s="209"/>
      <c r="AK5" s="209"/>
      <c r="AL5" s="209"/>
      <c r="AM5" s="209"/>
      <c r="AN5" s="209"/>
      <c r="AO5" s="209"/>
      <c r="AP5" s="210"/>
      <c r="AQ5" s="211" t="s">
        <v>710</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698</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755</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699</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110.1" customHeight="1" x14ac:dyDescent="0.15">
      <c r="A10" s="249" t="s">
        <v>28</v>
      </c>
      <c r="B10" s="250"/>
      <c r="C10" s="250"/>
      <c r="D10" s="250"/>
      <c r="E10" s="250"/>
      <c r="F10" s="250"/>
      <c r="G10" s="251" t="s">
        <v>759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t="s">
        <v>700</v>
      </c>
      <c r="Q13" s="232"/>
      <c r="R13" s="232"/>
      <c r="S13" s="232"/>
      <c r="T13" s="232"/>
      <c r="U13" s="232"/>
      <c r="V13" s="233"/>
      <c r="W13" s="231" t="s">
        <v>700</v>
      </c>
      <c r="X13" s="232"/>
      <c r="Y13" s="232"/>
      <c r="Z13" s="232"/>
      <c r="AA13" s="232"/>
      <c r="AB13" s="232"/>
      <c r="AC13" s="233"/>
      <c r="AD13" s="231">
        <v>222</v>
      </c>
      <c r="AE13" s="232"/>
      <c r="AF13" s="232"/>
      <c r="AG13" s="232"/>
      <c r="AH13" s="232"/>
      <c r="AI13" s="232"/>
      <c r="AJ13" s="233"/>
      <c r="AK13" s="231">
        <v>106</v>
      </c>
      <c r="AL13" s="232"/>
      <c r="AM13" s="232"/>
      <c r="AN13" s="232"/>
      <c r="AO13" s="232"/>
      <c r="AP13" s="232"/>
      <c r="AQ13" s="233"/>
      <c r="AR13" s="243">
        <v>106</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700</v>
      </c>
      <c r="Q14" s="232"/>
      <c r="R14" s="232"/>
      <c r="S14" s="232"/>
      <c r="T14" s="232"/>
      <c r="U14" s="232"/>
      <c r="V14" s="233"/>
      <c r="W14" s="231" t="s">
        <v>700</v>
      </c>
      <c r="X14" s="232"/>
      <c r="Y14" s="232"/>
      <c r="Z14" s="232"/>
      <c r="AA14" s="232"/>
      <c r="AB14" s="232"/>
      <c r="AC14" s="233"/>
      <c r="AD14" s="231" t="s">
        <v>700</v>
      </c>
      <c r="AE14" s="232"/>
      <c r="AF14" s="232"/>
      <c r="AG14" s="232"/>
      <c r="AH14" s="232"/>
      <c r="AI14" s="232"/>
      <c r="AJ14" s="233"/>
      <c r="AK14" s="231" t="s">
        <v>712</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700</v>
      </c>
      <c r="Q15" s="232"/>
      <c r="R15" s="232"/>
      <c r="S15" s="232"/>
      <c r="T15" s="232"/>
      <c r="U15" s="232"/>
      <c r="V15" s="233"/>
      <c r="W15" s="231" t="s">
        <v>700</v>
      </c>
      <c r="X15" s="232"/>
      <c r="Y15" s="232"/>
      <c r="Z15" s="232"/>
      <c r="AA15" s="232"/>
      <c r="AB15" s="232"/>
      <c r="AC15" s="233"/>
      <c r="AD15" s="231" t="s">
        <v>700</v>
      </c>
      <c r="AE15" s="232"/>
      <c r="AF15" s="232"/>
      <c r="AG15" s="232"/>
      <c r="AH15" s="232"/>
      <c r="AI15" s="232"/>
      <c r="AJ15" s="233"/>
      <c r="AK15" s="231" t="s">
        <v>712</v>
      </c>
      <c r="AL15" s="232"/>
      <c r="AM15" s="232"/>
      <c r="AN15" s="232"/>
      <c r="AO15" s="232"/>
      <c r="AP15" s="232"/>
      <c r="AQ15" s="233"/>
      <c r="AR15" s="231" t="s">
        <v>770</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700</v>
      </c>
      <c r="Q16" s="232"/>
      <c r="R16" s="232"/>
      <c r="S16" s="232"/>
      <c r="T16" s="232"/>
      <c r="U16" s="232"/>
      <c r="V16" s="233"/>
      <c r="W16" s="231" t="s">
        <v>700</v>
      </c>
      <c r="X16" s="232"/>
      <c r="Y16" s="232"/>
      <c r="Z16" s="232"/>
      <c r="AA16" s="232"/>
      <c r="AB16" s="232"/>
      <c r="AC16" s="233"/>
      <c r="AD16" s="231" t="s">
        <v>700</v>
      </c>
      <c r="AE16" s="232"/>
      <c r="AF16" s="232"/>
      <c r="AG16" s="232"/>
      <c r="AH16" s="232"/>
      <c r="AI16" s="232"/>
      <c r="AJ16" s="233"/>
      <c r="AK16" s="231" t="s">
        <v>712</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700</v>
      </c>
      <c r="Q17" s="232"/>
      <c r="R17" s="232"/>
      <c r="S17" s="232"/>
      <c r="T17" s="232"/>
      <c r="U17" s="232"/>
      <c r="V17" s="233"/>
      <c r="W17" s="231" t="s">
        <v>700</v>
      </c>
      <c r="X17" s="232"/>
      <c r="Y17" s="232"/>
      <c r="Z17" s="232"/>
      <c r="AA17" s="232"/>
      <c r="AB17" s="232"/>
      <c r="AC17" s="233"/>
      <c r="AD17" s="231" t="s">
        <v>700</v>
      </c>
      <c r="AE17" s="232"/>
      <c r="AF17" s="232"/>
      <c r="AG17" s="232"/>
      <c r="AH17" s="232"/>
      <c r="AI17" s="232"/>
      <c r="AJ17" s="233"/>
      <c r="AK17" s="231" t="s">
        <v>712</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0</v>
      </c>
      <c r="X18" s="276"/>
      <c r="Y18" s="276"/>
      <c r="Z18" s="276"/>
      <c r="AA18" s="276"/>
      <c r="AB18" s="276"/>
      <c r="AC18" s="277"/>
      <c r="AD18" s="275">
        <f>SUM(AD13:AJ17)</f>
        <v>222</v>
      </c>
      <c r="AE18" s="276"/>
      <c r="AF18" s="276"/>
      <c r="AG18" s="276"/>
      <c r="AH18" s="276"/>
      <c r="AI18" s="276"/>
      <c r="AJ18" s="277"/>
      <c r="AK18" s="275">
        <f>SUM(AK13:AQ17)</f>
        <v>106</v>
      </c>
      <c r="AL18" s="276"/>
      <c r="AM18" s="276"/>
      <c r="AN18" s="276"/>
      <c r="AO18" s="276"/>
      <c r="AP18" s="276"/>
      <c r="AQ18" s="277"/>
      <c r="AR18" s="275">
        <f>SUM(AR13:AX17)</f>
        <v>106</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0</v>
      </c>
      <c r="Q19" s="232"/>
      <c r="R19" s="232"/>
      <c r="S19" s="232"/>
      <c r="T19" s="232"/>
      <c r="U19" s="232"/>
      <c r="V19" s="233"/>
      <c r="W19" s="231">
        <v>0</v>
      </c>
      <c r="X19" s="232"/>
      <c r="Y19" s="232"/>
      <c r="Z19" s="232"/>
      <c r="AA19" s="232"/>
      <c r="AB19" s="232"/>
      <c r="AC19" s="233"/>
      <c r="AD19" s="231">
        <v>35</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t="str">
        <f>IF(W18=0, "-", SUM(W19)/W18)</f>
        <v>-</v>
      </c>
      <c r="X20" s="307"/>
      <c r="Y20" s="307"/>
      <c r="Z20" s="307"/>
      <c r="AA20" s="307"/>
      <c r="AB20" s="307"/>
      <c r="AC20" s="307"/>
      <c r="AD20" s="307">
        <f>IF(AD18=0, "-", SUM(AD19)/AD18)</f>
        <v>0.15765765765765766</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t="str">
        <f>IF(P19=0, "-", SUM(P19)/SUM(P13,P14))</f>
        <v>-</v>
      </c>
      <c r="Q21" s="307"/>
      <c r="R21" s="307"/>
      <c r="S21" s="307"/>
      <c r="T21" s="307"/>
      <c r="U21" s="307"/>
      <c r="V21" s="307"/>
      <c r="W21" s="307" t="str">
        <f>IF(W19=0, "-", SUM(W19)/SUM(W13,W14))</f>
        <v>-</v>
      </c>
      <c r="X21" s="307"/>
      <c r="Y21" s="307"/>
      <c r="Z21" s="307"/>
      <c r="AA21" s="307"/>
      <c r="AB21" s="307"/>
      <c r="AC21" s="307"/>
      <c r="AD21" s="307">
        <f>IF(AD19=0, "-", SUM(AD19)/SUM(AD13,AD14))</f>
        <v>0.15765765765765766</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701</v>
      </c>
      <c r="H23" s="293"/>
      <c r="I23" s="293"/>
      <c r="J23" s="293"/>
      <c r="K23" s="293"/>
      <c r="L23" s="293"/>
      <c r="M23" s="293"/>
      <c r="N23" s="293"/>
      <c r="O23" s="294"/>
      <c r="P23" s="243">
        <v>106</v>
      </c>
      <c r="Q23" s="244"/>
      <c r="R23" s="244"/>
      <c r="S23" s="244"/>
      <c r="T23" s="244"/>
      <c r="U23" s="244"/>
      <c r="V23" s="295"/>
      <c r="W23" s="243">
        <v>106</v>
      </c>
      <c r="X23" s="244"/>
      <c r="Y23" s="244"/>
      <c r="Z23" s="244"/>
      <c r="AA23" s="244"/>
      <c r="AB23" s="244"/>
      <c r="AC23" s="295"/>
      <c r="AD23" s="296" t="s">
        <v>770</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106</v>
      </c>
      <c r="Q29" s="346"/>
      <c r="R29" s="346"/>
      <c r="S29" s="346"/>
      <c r="T29" s="346"/>
      <c r="U29" s="346"/>
      <c r="V29" s="347"/>
      <c r="W29" s="348">
        <f>AR13</f>
        <v>106</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761</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6" t="s">
        <v>500</v>
      </c>
      <c r="AR31" s="427"/>
      <c r="AS31" s="427"/>
      <c r="AT31" s="428"/>
      <c r="AU31" s="426" t="s">
        <v>678</v>
      </c>
      <c r="AV31" s="427"/>
      <c r="AW31" s="427"/>
      <c r="AX31" s="429"/>
    </row>
    <row r="32" spans="1:50" ht="23.25" customHeight="1" x14ac:dyDescent="0.15">
      <c r="A32" s="363"/>
      <c r="B32" s="332"/>
      <c r="C32" s="332"/>
      <c r="D32" s="332"/>
      <c r="E32" s="332"/>
      <c r="F32" s="333"/>
      <c r="G32" s="372" t="s">
        <v>713</v>
      </c>
      <c r="H32" s="373"/>
      <c r="I32" s="373"/>
      <c r="J32" s="373"/>
      <c r="K32" s="373"/>
      <c r="L32" s="373"/>
      <c r="M32" s="373"/>
      <c r="N32" s="373"/>
      <c r="O32" s="373"/>
      <c r="P32" s="376" t="s">
        <v>702</v>
      </c>
      <c r="Q32" s="377"/>
      <c r="R32" s="377"/>
      <c r="S32" s="377"/>
      <c r="T32" s="377"/>
      <c r="U32" s="377"/>
      <c r="V32" s="377"/>
      <c r="W32" s="377"/>
      <c r="X32" s="378"/>
      <c r="Y32" s="382" t="s">
        <v>52</v>
      </c>
      <c r="Z32" s="383"/>
      <c r="AA32" s="384"/>
      <c r="AB32" s="385" t="s">
        <v>703</v>
      </c>
      <c r="AC32" s="385"/>
      <c r="AD32" s="385"/>
      <c r="AE32" s="386" t="s">
        <v>700</v>
      </c>
      <c r="AF32" s="386"/>
      <c r="AG32" s="386"/>
      <c r="AH32" s="386"/>
      <c r="AI32" s="386" t="s">
        <v>700</v>
      </c>
      <c r="AJ32" s="386"/>
      <c r="AK32" s="386"/>
      <c r="AL32" s="386"/>
      <c r="AM32" s="386">
        <v>40</v>
      </c>
      <c r="AN32" s="386"/>
      <c r="AO32" s="386"/>
      <c r="AP32" s="386"/>
      <c r="AQ32" s="386">
        <v>47</v>
      </c>
      <c r="AR32" s="386"/>
      <c r="AS32" s="386"/>
      <c r="AT32" s="386"/>
      <c r="AU32" s="404" t="s">
        <v>762</v>
      </c>
      <c r="AV32" s="420"/>
      <c r="AW32" s="420"/>
      <c r="AX32" s="421"/>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703</v>
      </c>
      <c r="AC33" s="385"/>
      <c r="AD33" s="385"/>
      <c r="AE33" s="386" t="s">
        <v>700</v>
      </c>
      <c r="AF33" s="386"/>
      <c r="AG33" s="386"/>
      <c r="AH33" s="386"/>
      <c r="AI33" s="386" t="s">
        <v>700</v>
      </c>
      <c r="AJ33" s="386"/>
      <c r="AK33" s="386"/>
      <c r="AL33" s="386"/>
      <c r="AM33" s="386">
        <v>47</v>
      </c>
      <c r="AN33" s="386"/>
      <c r="AO33" s="386"/>
      <c r="AP33" s="386"/>
      <c r="AQ33" s="386">
        <v>47</v>
      </c>
      <c r="AR33" s="386"/>
      <c r="AS33" s="386"/>
      <c r="AT33" s="386"/>
      <c r="AU33" s="425">
        <v>47</v>
      </c>
      <c r="AV33" s="420"/>
      <c r="AW33" s="420"/>
      <c r="AX33" s="421"/>
    </row>
    <row r="34" spans="1:51" ht="23.25" customHeight="1" x14ac:dyDescent="0.15">
      <c r="A34" s="451" t="s">
        <v>666</v>
      </c>
      <c r="B34" s="452"/>
      <c r="C34" s="452"/>
      <c r="D34" s="452"/>
      <c r="E34" s="452"/>
      <c r="F34" s="453"/>
      <c r="G34" s="238" t="s">
        <v>667</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4"/>
      <c r="B35" s="455"/>
      <c r="C35" s="455"/>
      <c r="D35" s="455"/>
      <c r="E35" s="455"/>
      <c r="F35" s="456"/>
      <c r="G35" s="409" t="s">
        <v>704</v>
      </c>
      <c r="H35" s="410"/>
      <c r="I35" s="410"/>
      <c r="J35" s="410"/>
      <c r="K35" s="410"/>
      <c r="L35" s="410"/>
      <c r="M35" s="410"/>
      <c r="N35" s="410"/>
      <c r="O35" s="410"/>
      <c r="P35" s="410"/>
      <c r="Q35" s="410"/>
      <c r="R35" s="410"/>
      <c r="S35" s="410"/>
      <c r="T35" s="410"/>
      <c r="U35" s="410"/>
      <c r="V35" s="410"/>
      <c r="W35" s="410"/>
      <c r="X35" s="410"/>
      <c r="Y35" s="434" t="s">
        <v>666</v>
      </c>
      <c r="Z35" s="435"/>
      <c r="AA35" s="436"/>
      <c r="AB35" s="437" t="s">
        <v>705</v>
      </c>
      <c r="AC35" s="438"/>
      <c r="AD35" s="439"/>
      <c r="AE35" s="413" t="s">
        <v>700</v>
      </c>
      <c r="AF35" s="413"/>
      <c r="AG35" s="413"/>
      <c r="AH35" s="413"/>
      <c r="AI35" s="413" t="s">
        <v>700</v>
      </c>
      <c r="AJ35" s="413"/>
      <c r="AK35" s="413"/>
      <c r="AL35" s="413"/>
      <c r="AM35" s="413">
        <v>875000</v>
      </c>
      <c r="AN35" s="413"/>
      <c r="AO35" s="413"/>
      <c r="AP35" s="413"/>
      <c r="AQ35" s="404">
        <v>2255000</v>
      </c>
      <c r="AR35" s="387"/>
      <c r="AS35" s="387"/>
      <c r="AT35" s="387"/>
      <c r="AU35" s="387"/>
      <c r="AV35" s="387"/>
      <c r="AW35" s="387"/>
      <c r="AX35" s="388"/>
    </row>
    <row r="36" spans="1:51" ht="46.5" customHeight="1" x14ac:dyDescent="0.1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706</v>
      </c>
      <c r="AC36" s="441"/>
      <c r="AD36" s="442"/>
      <c r="AE36" s="443" t="s">
        <v>700</v>
      </c>
      <c r="AF36" s="443"/>
      <c r="AG36" s="443"/>
      <c r="AH36" s="443"/>
      <c r="AI36" s="443" t="s">
        <v>700</v>
      </c>
      <c r="AJ36" s="443"/>
      <c r="AK36" s="443"/>
      <c r="AL36" s="443"/>
      <c r="AM36" s="443" t="s">
        <v>714</v>
      </c>
      <c r="AN36" s="443"/>
      <c r="AO36" s="443"/>
      <c r="AP36" s="443"/>
      <c r="AQ36" s="443" t="s">
        <v>715</v>
      </c>
      <c r="AR36" s="443"/>
      <c r="AS36" s="443"/>
      <c r="AT36" s="443"/>
      <c r="AU36" s="443"/>
      <c r="AV36" s="443"/>
      <c r="AW36" s="443"/>
      <c r="AX36" s="445"/>
    </row>
    <row r="37" spans="1:51" ht="18.75" customHeight="1" x14ac:dyDescent="0.15">
      <c r="A37" s="481" t="s">
        <v>316</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501</v>
      </c>
      <c r="AF37" s="499"/>
      <c r="AG37" s="499"/>
      <c r="AH37" s="500"/>
      <c r="AI37" s="503" t="s">
        <v>653</v>
      </c>
      <c r="AJ37" s="503"/>
      <c r="AK37" s="503"/>
      <c r="AL37" s="498"/>
      <c r="AM37" s="503" t="s">
        <v>469</v>
      </c>
      <c r="AN37" s="503"/>
      <c r="AO37" s="503"/>
      <c r="AP37" s="498"/>
      <c r="AQ37" s="472" t="s">
        <v>223</v>
      </c>
      <c r="AR37" s="473"/>
      <c r="AS37" s="473"/>
      <c r="AT37" s="474"/>
      <c r="AU37" s="337" t="s">
        <v>129</v>
      </c>
      <c r="AV37" s="337"/>
      <c r="AW37" s="337"/>
      <c r="AX37" s="342"/>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t="s">
        <v>700</v>
      </c>
      <c r="AR38" s="447"/>
      <c r="AS38" s="448" t="s">
        <v>224</v>
      </c>
      <c r="AT38" s="449"/>
      <c r="AU38" s="450" t="s">
        <v>750</v>
      </c>
      <c r="AV38" s="450"/>
      <c r="AW38" s="339" t="s">
        <v>170</v>
      </c>
      <c r="AX38" s="344"/>
    </row>
    <row r="39" spans="1:51" ht="23.25" customHeight="1" x14ac:dyDescent="0.15">
      <c r="A39" s="487"/>
      <c r="B39" s="485"/>
      <c r="C39" s="485"/>
      <c r="D39" s="485"/>
      <c r="E39" s="485"/>
      <c r="F39" s="486"/>
      <c r="G39" s="389" t="s">
        <v>751</v>
      </c>
      <c r="H39" s="390"/>
      <c r="I39" s="390"/>
      <c r="J39" s="390"/>
      <c r="K39" s="390"/>
      <c r="L39" s="390"/>
      <c r="M39" s="390"/>
      <c r="N39" s="390"/>
      <c r="O39" s="391"/>
      <c r="P39" s="154" t="s">
        <v>753</v>
      </c>
      <c r="Q39" s="154"/>
      <c r="R39" s="154"/>
      <c r="S39" s="154"/>
      <c r="T39" s="154"/>
      <c r="U39" s="154"/>
      <c r="V39" s="154"/>
      <c r="W39" s="154"/>
      <c r="X39" s="155"/>
      <c r="Y39" s="400" t="s">
        <v>12</v>
      </c>
      <c r="Z39" s="401"/>
      <c r="AA39" s="402"/>
      <c r="AB39" s="403" t="s">
        <v>752</v>
      </c>
      <c r="AC39" s="403"/>
      <c r="AD39" s="403"/>
      <c r="AE39" s="404" t="s">
        <v>700</v>
      </c>
      <c r="AF39" s="387"/>
      <c r="AG39" s="387"/>
      <c r="AH39" s="387"/>
      <c r="AI39" s="404" t="s">
        <v>700</v>
      </c>
      <c r="AJ39" s="387"/>
      <c r="AK39" s="387"/>
      <c r="AL39" s="387"/>
      <c r="AM39" s="404" t="s">
        <v>712</v>
      </c>
      <c r="AN39" s="387"/>
      <c r="AO39" s="387"/>
      <c r="AP39" s="387"/>
      <c r="AQ39" s="406" t="s">
        <v>700</v>
      </c>
      <c r="AR39" s="407"/>
      <c r="AS39" s="407"/>
      <c r="AT39" s="408"/>
      <c r="AU39" s="387" t="s">
        <v>750</v>
      </c>
      <c r="AV39" s="387"/>
      <c r="AW39" s="387"/>
      <c r="AX39" s="388"/>
    </row>
    <row r="40" spans="1:51" ht="23.25" customHeight="1" x14ac:dyDescent="0.15">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t="s">
        <v>752</v>
      </c>
      <c r="AC40" s="462"/>
      <c r="AD40" s="462"/>
      <c r="AE40" s="404" t="s">
        <v>700</v>
      </c>
      <c r="AF40" s="387"/>
      <c r="AG40" s="387"/>
      <c r="AH40" s="387"/>
      <c r="AI40" s="404" t="s">
        <v>700</v>
      </c>
      <c r="AJ40" s="387"/>
      <c r="AK40" s="387"/>
      <c r="AL40" s="387"/>
      <c r="AM40" s="404" t="s">
        <v>712</v>
      </c>
      <c r="AN40" s="387"/>
      <c r="AO40" s="387"/>
      <c r="AP40" s="387"/>
      <c r="AQ40" s="406" t="s">
        <v>700</v>
      </c>
      <c r="AR40" s="407"/>
      <c r="AS40" s="407"/>
      <c r="AT40" s="408"/>
      <c r="AU40" s="387" t="s">
        <v>700</v>
      </c>
      <c r="AV40" s="387"/>
      <c r="AW40" s="387"/>
      <c r="AX40" s="388"/>
    </row>
    <row r="41" spans="1:51" ht="23.25" customHeight="1" x14ac:dyDescent="0.15">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t="s">
        <v>700</v>
      </c>
      <c r="AF41" s="387"/>
      <c r="AG41" s="387"/>
      <c r="AH41" s="387"/>
      <c r="AI41" s="404" t="s">
        <v>700</v>
      </c>
      <c r="AJ41" s="387"/>
      <c r="AK41" s="387"/>
      <c r="AL41" s="387"/>
      <c r="AM41" s="404" t="s">
        <v>712</v>
      </c>
      <c r="AN41" s="387"/>
      <c r="AO41" s="387"/>
      <c r="AP41" s="387"/>
      <c r="AQ41" s="406" t="s">
        <v>700</v>
      </c>
      <c r="AR41" s="407"/>
      <c r="AS41" s="407"/>
      <c r="AT41" s="408"/>
      <c r="AU41" s="387" t="s">
        <v>700</v>
      </c>
      <c r="AV41" s="387"/>
      <c r="AW41" s="387"/>
      <c r="AX41" s="388"/>
    </row>
    <row r="42" spans="1:51" ht="23.25" customHeight="1" x14ac:dyDescent="0.15">
      <c r="A42" s="475" t="s">
        <v>344</v>
      </c>
      <c r="B42" s="470"/>
      <c r="C42" s="470"/>
      <c r="D42" s="470"/>
      <c r="E42" s="470"/>
      <c r="F42" s="471"/>
      <c r="G42" s="511" t="s">
        <v>754</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thickBot="1" x14ac:dyDescent="0.2">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15">
      <c r="A44" s="903"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501</v>
      </c>
      <c r="AF49" s="430"/>
      <c r="AG49" s="430"/>
      <c r="AH49" s="430"/>
      <c r="AI49" s="430" t="s">
        <v>653</v>
      </c>
      <c r="AJ49" s="430"/>
      <c r="AK49" s="430"/>
      <c r="AL49" s="430"/>
      <c r="AM49" s="430" t="s">
        <v>469</v>
      </c>
      <c r="AN49" s="430"/>
      <c r="AO49" s="430"/>
      <c r="AP49" s="430"/>
      <c r="AQ49" s="505" t="s">
        <v>223</v>
      </c>
      <c r="AR49" s="506"/>
      <c r="AS49" s="506"/>
      <c r="AT49" s="507"/>
      <c r="AU49" s="508" t="s">
        <v>129</v>
      </c>
      <c r="AV49" s="508"/>
      <c r="AW49" s="508"/>
      <c r="AX49" s="509"/>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c r="AR50" s="450"/>
      <c r="AS50" s="448" t="s">
        <v>224</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04" t="s">
        <v>58</v>
      </c>
      <c r="Z51" s="905"/>
      <c r="AA51" s="906"/>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07"/>
      <c r="H52" s="398"/>
      <c r="I52" s="398"/>
      <c r="J52" s="398"/>
      <c r="K52" s="398"/>
      <c r="L52" s="398"/>
      <c r="M52" s="398"/>
      <c r="N52" s="398"/>
      <c r="O52" s="399"/>
      <c r="P52" s="465"/>
      <c r="Q52" s="465"/>
      <c r="R52" s="465"/>
      <c r="S52" s="465"/>
      <c r="T52" s="465"/>
      <c r="U52" s="465"/>
      <c r="V52" s="465"/>
      <c r="W52" s="465"/>
      <c r="X52" s="466"/>
      <c r="Y52" s="908" t="s">
        <v>51</v>
      </c>
      <c r="Z52" s="800"/>
      <c r="AA52" s="801"/>
      <c r="AB52" s="462"/>
      <c r="AC52" s="462"/>
      <c r="AD52" s="462"/>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08" t="s">
        <v>13</v>
      </c>
      <c r="Z53" s="800"/>
      <c r="AA53" s="801"/>
      <c r="AB53" s="909" t="s">
        <v>14</v>
      </c>
      <c r="AC53" s="909"/>
      <c r="AD53" s="909"/>
      <c r="AE53" s="578"/>
      <c r="AF53" s="579"/>
      <c r="AG53" s="579"/>
      <c r="AH53" s="579"/>
      <c r="AI53" s="578"/>
      <c r="AJ53" s="579"/>
      <c r="AK53" s="579"/>
      <c r="AL53" s="579"/>
      <c r="AM53" s="578"/>
      <c r="AN53" s="579"/>
      <c r="AO53" s="579"/>
      <c r="AP53" s="579"/>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501</v>
      </c>
      <c r="AF54" s="430"/>
      <c r="AG54" s="430"/>
      <c r="AH54" s="430"/>
      <c r="AI54" s="430" t="s">
        <v>653</v>
      </c>
      <c r="AJ54" s="430"/>
      <c r="AK54" s="430"/>
      <c r="AL54" s="430"/>
      <c r="AM54" s="430" t="s">
        <v>469</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4" t="s">
        <v>58</v>
      </c>
      <c r="Z56" s="905"/>
      <c r="AA56" s="906"/>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7"/>
      <c r="H57" s="398"/>
      <c r="I57" s="398"/>
      <c r="J57" s="398"/>
      <c r="K57" s="398"/>
      <c r="L57" s="398"/>
      <c r="M57" s="398"/>
      <c r="N57" s="398"/>
      <c r="O57" s="399"/>
      <c r="P57" s="465"/>
      <c r="Q57" s="465"/>
      <c r="R57" s="465"/>
      <c r="S57" s="465"/>
      <c r="T57" s="465"/>
      <c r="U57" s="465"/>
      <c r="V57" s="465"/>
      <c r="W57" s="465"/>
      <c r="X57" s="466"/>
      <c r="Y57" s="908" t="s">
        <v>51</v>
      </c>
      <c r="Z57" s="800"/>
      <c r="AA57" s="801"/>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08" t="s">
        <v>13</v>
      </c>
      <c r="Z58" s="800"/>
      <c r="AA58" s="801"/>
      <c r="AB58" s="909" t="s">
        <v>14</v>
      </c>
      <c r="AC58" s="909"/>
      <c r="AD58" s="909"/>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501</v>
      </c>
      <c r="AF59" s="430"/>
      <c r="AG59" s="430"/>
      <c r="AH59" s="430"/>
      <c r="AI59" s="430" t="s">
        <v>653</v>
      </c>
      <c r="AJ59" s="430"/>
      <c r="AK59" s="430"/>
      <c r="AL59" s="430"/>
      <c r="AM59" s="430" t="s">
        <v>469</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4" t="s">
        <v>58</v>
      </c>
      <c r="Z61" s="905"/>
      <c r="AA61" s="906"/>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7"/>
      <c r="H62" s="398"/>
      <c r="I62" s="398"/>
      <c r="J62" s="398"/>
      <c r="K62" s="398"/>
      <c r="L62" s="398"/>
      <c r="M62" s="398"/>
      <c r="N62" s="398"/>
      <c r="O62" s="399"/>
      <c r="P62" s="465"/>
      <c r="Q62" s="465"/>
      <c r="R62" s="465"/>
      <c r="S62" s="465"/>
      <c r="T62" s="465"/>
      <c r="U62" s="465"/>
      <c r="V62" s="465"/>
      <c r="W62" s="465"/>
      <c r="X62" s="466"/>
      <c r="Y62" s="908" t="s">
        <v>51</v>
      </c>
      <c r="Z62" s="800"/>
      <c r="AA62" s="801"/>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7"/>
      <c r="C63" s="898"/>
      <c r="D63" s="898"/>
      <c r="E63" s="898"/>
      <c r="F63" s="899"/>
      <c r="G63" s="156"/>
      <c r="H63" s="157"/>
      <c r="I63" s="157"/>
      <c r="J63" s="157"/>
      <c r="K63" s="157"/>
      <c r="L63" s="157"/>
      <c r="M63" s="157"/>
      <c r="N63" s="157"/>
      <c r="O63" s="158"/>
      <c r="P63" s="467"/>
      <c r="Q63" s="467"/>
      <c r="R63" s="467"/>
      <c r="S63" s="467"/>
      <c r="T63" s="467"/>
      <c r="U63" s="467"/>
      <c r="V63" s="467"/>
      <c r="W63" s="467"/>
      <c r="X63" s="468"/>
      <c r="Y63" s="908" t="s">
        <v>13</v>
      </c>
      <c r="Z63" s="800"/>
      <c r="AA63" s="801"/>
      <c r="AB63" s="909" t="s">
        <v>14</v>
      </c>
      <c r="AC63" s="909"/>
      <c r="AD63" s="909"/>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6" t="s">
        <v>500</v>
      </c>
      <c r="AR65" s="427"/>
      <c r="AS65" s="427"/>
      <c r="AT65" s="428"/>
      <c r="AU65" s="426" t="s">
        <v>678</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5"/>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5"/>
      <c r="AV67" s="420"/>
      <c r="AW67" s="420"/>
      <c r="AX67" s="421"/>
      <c r="AY67">
        <f>$AY$65</f>
        <v>0</v>
      </c>
    </row>
    <row r="68" spans="1:51" ht="23.25" hidden="1" customHeight="1" x14ac:dyDescent="0.15">
      <c r="A68" s="451" t="s">
        <v>666</v>
      </c>
      <c r="B68" s="452"/>
      <c r="C68" s="452"/>
      <c r="D68" s="452"/>
      <c r="E68" s="452"/>
      <c r="F68" s="453"/>
      <c r="G68" s="238" t="s">
        <v>667</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09" t="s">
        <v>707</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15">
      <c r="A71" s="517" t="s">
        <v>316</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501</v>
      </c>
      <c r="AF71" s="430"/>
      <c r="AG71" s="430"/>
      <c r="AH71" s="430"/>
      <c r="AI71" s="430" t="s">
        <v>653</v>
      </c>
      <c r="AJ71" s="430"/>
      <c r="AK71" s="430"/>
      <c r="AL71" s="430"/>
      <c r="AM71" s="430" t="s">
        <v>469</v>
      </c>
      <c r="AN71" s="430"/>
      <c r="AO71" s="430"/>
      <c r="AP71" s="430"/>
      <c r="AQ71" s="472" t="s">
        <v>223</v>
      </c>
      <c r="AR71" s="473"/>
      <c r="AS71" s="473"/>
      <c r="AT71" s="474"/>
      <c r="AU71" s="337" t="s">
        <v>129</v>
      </c>
      <c r="AV71" s="337"/>
      <c r="AW71" s="337"/>
      <c r="AX71" s="342"/>
      <c r="AY71">
        <f>COUNTA($G$73)</f>
        <v>0</v>
      </c>
    </row>
    <row r="72" spans="1:51" ht="18.75" hidden="1"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x14ac:dyDescent="0.15">
      <c r="A73" s="523"/>
      <c r="B73" s="521"/>
      <c r="C73" s="521"/>
      <c r="D73" s="521"/>
      <c r="E73" s="521"/>
      <c r="F73" s="522"/>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c r="AC74" s="462"/>
      <c r="AD74" s="462"/>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5" t="s">
        <v>344</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501</v>
      </c>
      <c r="AF83" s="430"/>
      <c r="AG83" s="430"/>
      <c r="AH83" s="430"/>
      <c r="AI83" s="430" t="s">
        <v>653</v>
      </c>
      <c r="AJ83" s="430"/>
      <c r="AK83" s="430"/>
      <c r="AL83" s="430"/>
      <c r="AM83" s="430" t="s">
        <v>469</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4" t="s">
        <v>58</v>
      </c>
      <c r="Z85" s="905"/>
      <c r="AA85" s="906"/>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7"/>
      <c r="H86" s="398"/>
      <c r="I86" s="398"/>
      <c r="J86" s="398"/>
      <c r="K86" s="398"/>
      <c r="L86" s="398"/>
      <c r="M86" s="398"/>
      <c r="N86" s="398"/>
      <c r="O86" s="399"/>
      <c r="P86" s="465"/>
      <c r="Q86" s="465"/>
      <c r="R86" s="465"/>
      <c r="S86" s="465"/>
      <c r="T86" s="465"/>
      <c r="U86" s="465"/>
      <c r="V86" s="465"/>
      <c r="W86" s="465"/>
      <c r="X86" s="466"/>
      <c r="Y86" s="908" t="s">
        <v>51</v>
      </c>
      <c r="Z86" s="800"/>
      <c r="AA86" s="801"/>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08" t="s">
        <v>13</v>
      </c>
      <c r="Z87" s="800"/>
      <c r="AA87" s="801"/>
      <c r="AB87" s="909" t="s">
        <v>14</v>
      </c>
      <c r="AC87" s="909"/>
      <c r="AD87" s="909"/>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501</v>
      </c>
      <c r="AF88" s="430"/>
      <c r="AG88" s="430"/>
      <c r="AH88" s="430"/>
      <c r="AI88" s="430" t="s">
        <v>653</v>
      </c>
      <c r="AJ88" s="430"/>
      <c r="AK88" s="430"/>
      <c r="AL88" s="430"/>
      <c r="AM88" s="430" t="s">
        <v>469</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4" t="s">
        <v>58</v>
      </c>
      <c r="Z90" s="905"/>
      <c r="AA90" s="906"/>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7"/>
      <c r="H91" s="398"/>
      <c r="I91" s="398"/>
      <c r="J91" s="398"/>
      <c r="K91" s="398"/>
      <c r="L91" s="398"/>
      <c r="M91" s="398"/>
      <c r="N91" s="398"/>
      <c r="O91" s="399"/>
      <c r="P91" s="465"/>
      <c r="Q91" s="465"/>
      <c r="R91" s="465"/>
      <c r="S91" s="465"/>
      <c r="T91" s="465"/>
      <c r="U91" s="465"/>
      <c r="V91" s="465"/>
      <c r="W91" s="465"/>
      <c r="X91" s="466"/>
      <c r="Y91" s="908" t="s">
        <v>51</v>
      </c>
      <c r="Z91" s="800"/>
      <c r="AA91" s="801"/>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08" t="s">
        <v>13</v>
      </c>
      <c r="Z92" s="800"/>
      <c r="AA92" s="801"/>
      <c r="AB92" s="909" t="s">
        <v>14</v>
      </c>
      <c r="AC92" s="909"/>
      <c r="AD92" s="909"/>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501</v>
      </c>
      <c r="AF93" s="430"/>
      <c r="AG93" s="430"/>
      <c r="AH93" s="430"/>
      <c r="AI93" s="430" t="s">
        <v>653</v>
      </c>
      <c r="AJ93" s="430"/>
      <c r="AK93" s="430"/>
      <c r="AL93" s="430"/>
      <c r="AM93" s="430" t="s">
        <v>469</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4" t="s">
        <v>58</v>
      </c>
      <c r="Z95" s="905"/>
      <c r="AA95" s="906"/>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7"/>
      <c r="H96" s="398"/>
      <c r="I96" s="398"/>
      <c r="J96" s="398"/>
      <c r="K96" s="398"/>
      <c r="L96" s="398"/>
      <c r="M96" s="398"/>
      <c r="N96" s="398"/>
      <c r="O96" s="399"/>
      <c r="P96" s="465"/>
      <c r="Q96" s="465"/>
      <c r="R96" s="465"/>
      <c r="S96" s="465"/>
      <c r="T96" s="465"/>
      <c r="U96" s="465"/>
      <c r="V96" s="465"/>
      <c r="W96" s="465"/>
      <c r="X96" s="466"/>
      <c r="Y96" s="908" t="s">
        <v>51</v>
      </c>
      <c r="Z96" s="800"/>
      <c r="AA96" s="801"/>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7"/>
      <c r="C97" s="898"/>
      <c r="D97" s="898"/>
      <c r="E97" s="898"/>
      <c r="F97" s="899"/>
      <c r="G97" s="156"/>
      <c r="H97" s="157"/>
      <c r="I97" s="157"/>
      <c r="J97" s="157"/>
      <c r="K97" s="157"/>
      <c r="L97" s="157"/>
      <c r="M97" s="157"/>
      <c r="N97" s="157"/>
      <c r="O97" s="158"/>
      <c r="P97" s="467"/>
      <c r="Q97" s="467"/>
      <c r="R97" s="467"/>
      <c r="S97" s="467"/>
      <c r="T97" s="467"/>
      <c r="U97" s="467"/>
      <c r="V97" s="467"/>
      <c r="W97" s="467"/>
      <c r="X97" s="468"/>
      <c r="Y97" s="908" t="s">
        <v>13</v>
      </c>
      <c r="Z97" s="800"/>
      <c r="AA97" s="801"/>
      <c r="AB97" s="909" t="s">
        <v>14</v>
      </c>
      <c r="AC97" s="909"/>
      <c r="AD97" s="909"/>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6" t="s">
        <v>500</v>
      </c>
      <c r="AR99" s="427"/>
      <c r="AS99" s="427"/>
      <c r="AT99" s="428"/>
      <c r="AU99" s="426" t="s">
        <v>678</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5"/>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5"/>
      <c r="AV101" s="420"/>
      <c r="AW101" s="420"/>
      <c r="AX101" s="421"/>
      <c r="AY101">
        <f>$AY$99</f>
        <v>0</v>
      </c>
    </row>
    <row r="102" spans="1:60" ht="23.25" hidden="1" customHeight="1" x14ac:dyDescent="0.15">
      <c r="A102" s="475" t="s">
        <v>666</v>
      </c>
      <c r="B102" s="356"/>
      <c r="C102" s="356"/>
      <c r="D102" s="356"/>
      <c r="E102" s="356"/>
      <c r="F102" s="476"/>
      <c r="G102" s="238" t="s">
        <v>667</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7" t="s">
        <v>316</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501</v>
      </c>
      <c r="AF105" s="430"/>
      <c r="AG105" s="430"/>
      <c r="AH105" s="430"/>
      <c r="AI105" s="430" t="s">
        <v>653</v>
      </c>
      <c r="AJ105" s="430"/>
      <c r="AK105" s="430"/>
      <c r="AL105" s="430"/>
      <c r="AM105" s="430" t="s">
        <v>469</v>
      </c>
      <c r="AN105" s="430"/>
      <c r="AO105" s="430"/>
      <c r="AP105" s="430"/>
      <c r="AQ105" s="472" t="s">
        <v>223</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5" t="s">
        <v>344</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501</v>
      </c>
      <c r="AF117" s="430"/>
      <c r="AG117" s="430"/>
      <c r="AH117" s="430"/>
      <c r="AI117" s="430" t="s">
        <v>653</v>
      </c>
      <c r="AJ117" s="430"/>
      <c r="AK117" s="430"/>
      <c r="AL117" s="430"/>
      <c r="AM117" s="430" t="s">
        <v>469</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4" t="s">
        <v>58</v>
      </c>
      <c r="Z119" s="905"/>
      <c r="AA119" s="906"/>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7"/>
      <c r="H120" s="398"/>
      <c r="I120" s="398"/>
      <c r="J120" s="398"/>
      <c r="K120" s="398"/>
      <c r="L120" s="398"/>
      <c r="M120" s="398"/>
      <c r="N120" s="398"/>
      <c r="O120" s="399"/>
      <c r="P120" s="465"/>
      <c r="Q120" s="465"/>
      <c r="R120" s="465"/>
      <c r="S120" s="465"/>
      <c r="T120" s="465"/>
      <c r="U120" s="465"/>
      <c r="V120" s="465"/>
      <c r="W120" s="465"/>
      <c r="X120" s="466"/>
      <c r="Y120" s="908" t="s">
        <v>51</v>
      </c>
      <c r="Z120" s="800"/>
      <c r="AA120" s="801"/>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08" t="s">
        <v>13</v>
      </c>
      <c r="Z121" s="800"/>
      <c r="AA121" s="801"/>
      <c r="AB121" s="909" t="s">
        <v>14</v>
      </c>
      <c r="AC121" s="909"/>
      <c r="AD121" s="909"/>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501</v>
      </c>
      <c r="AF122" s="430"/>
      <c r="AG122" s="430"/>
      <c r="AH122" s="430"/>
      <c r="AI122" s="430" t="s">
        <v>653</v>
      </c>
      <c r="AJ122" s="430"/>
      <c r="AK122" s="430"/>
      <c r="AL122" s="430"/>
      <c r="AM122" s="430" t="s">
        <v>469</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4" t="s">
        <v>58</v>
      </c>
      <c r="Z124" s="905"/>
      <c r="AA124" s="906"/>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7"/>
      <c r="H125" s="398"/>
      <c r="I125" s="398"/>
      <c r="J125" s="398"/>
      <c r="K125" s="398"/>
      <c r="L125" s="398"/>
      <c r="M125" s="398"/>
      <c r="N125" s="398"/>
      <c r="O125" s="399"/>
      <c r="P125" s="465"/>
      <c r="Q125" s="465"/>
      <c r="R125" s="465"/>
      <c r="S125" s="465"/>
      <c r="T125" s="465"/>
      <c r="U125" s="465"/>
      <c r="V125" s="465"/>
      <c r="W125" s="465"/>
      <c r="X125" s="466"/>
      <c r="Y125" s="908" t="s">
        <v>51</v>
      </c>
      <c r="Z125" s="800"/>
      <c r="AA125" s="801"/>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08" t="s">
        <v>13</v>
      </c>
      <c r="Z126" s="800"/>
      <c r="AA126" s="801"/>
      <c r="AB126" s="909" t="s">
        <v>14</v>
      </c>
      <c r="AC126" s="909"/>
      <c r="AD126" s="909"/>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501</v>
      </c>
      <c r="AF127" s="430"/>
      <c r="AG127" s="430"/>
      <c r="AH127" s="430"/>
      <c r="AI127" s="430" t="s">
        <v>653</v>
      </c>
      <c r="AJ127" s="430"/>
      <c r="AK127" s="430"/>
      <c r="AL127" s="430"/>
      <c r="AM127" s="430" t="s">
        <v>469</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4" t="s">
        <v>58</v>
      </c>
      <c r="Z129" s="905"/>
      <c r="AA129" s="906"/>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7"/>
      <c r="H130" s="398"/>
      <c r="I130" s="398"/>
      <c r="J130" s="398"/>
      <c r="K130" s="398"/>
      <c r="L130" s="398"/>
      <c r="M130" s="398"/>
      <c r="N130" s="398"/>
      <c r="O130" s="399"/>
      <c r="P130" s="465"/>
      <c r="Q130" s="465"/>
      <c r="R130" s="465"/>
      <c r="S130" s="465"/>
      <c r="T130" s="465"/>
      <c r="U130" s="465"/>
      <c r="V130" s="465"/>
      <c r="W130" s="465"/>
      <c r="X130" s="466"/>
      <c r="Y130" s="908" t="s">
        <v>51</v>
      </c>
      <c r="Z130" s="800"/>
      <c r="AA130" s="801"/>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7"/>
      <c r="C131" s="898"/>
      <c r="D131" s="898"/>
      <c r="E131" s="898"/>
      <c r="F131" s="899"/>
      <c r="G131" s="156"/>
      <c r="H131" s="157"/>
      <c r="I131" s="157"/>
      <c r="J131" s="157"/>
      <c r="K131" s="157"/>
      <c r="L131" s="157"/>
      <c r="M131" s="157"/>
      <c r="N131" s="157"/>
      <c r="O131" s="158"/>
      <c r="P131" s="467"/>
      <c r="Q131" s="467"/>
      <c r="R131" s="467"/>
      <c r="S131" s="467"/>
      <c r="T131" s="467"/>
      <c r="U131" s="467"/>
      <c r="V131" s="467"/>
      <c r="W131" s="467"/>
      <c r="X131" s="468"/>
      <c r="Y131" s="908" t="s">
        <v>13</v>
      </c>
      <c r="Z131" s="800"/>
      <c r="AA131" s="801"/>
      <c r="AB131" s="909" t="s">
        <v>14</v>
      </c>
      <c r="AC131" s="909"/>
      <c r="AD131" s="909"/>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6" t="s">
        <v>500</v>
      </c>
      <c r="AR133" s="427"/>
      <c r="AS133" s="427"/>
      <c r="AT133" s="428"/>
      <c r="AU133" s="426" t="s">
        <v>678</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5"/>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5"/>
      <c r="AV135" s="420"/>
      <c r="AW135" s="420"/>
      <c r="AX135" s="421"/>
      <c r="AY135">
        <f>$AY$133</f>
        <v>0</v>
      </c>
    </row>
    <row r="136" spans="1:60" ht="23.25" hidden="1" customHeight="1" x14ac:dyDescent="0.15">
      <c r="A136" s="475" t="s">
        <v>666</v>
      </c>
      <c r="B136" s="356"/>
      <c r="C136" s="356"/>
      <c r="D136" s="356"/>
      <c r="E136" s="356"/>
      <c r="F136" s="476"/>
      <c r="G136" s="238" t="s">
        <v>667</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7" t="s">
        <v>316</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501</v>
      </c>
      <c r="AF139" s="430"/>
      <c r="AG139" s="430"/>
      <c r="AH139" s="430"/>
      <c r="AI139" s="430" t="s">
        <v>653</v>
      </c>
      <c r="AJ139" s="430"/>
      <c r="AK139" s="430"/>
      <c r="AL139" s="430"/>
      <c r="AM139" s="430" t="s">
        <v>469</v>
      </c>
      <c r="AN139" s="430"/>
      <c r="AO139" s="430"/>
      <c r="AP139" s="430"/>
      <c r="AQ139" s="472" t="s">
        <v>223</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5" t="s">
        <v>344</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501</v>
      </c>
      <c r="AF151" s="430"/>
      <c r="AG151" s="430"/>
      <c r="AH151" s="430"/>
      <c r="AI151" s="430" t="s">
        <v>653</v>
      </c>
      <c r="AJ151" s="430"/>
      <c r="AK151" s="430"/>
      <c r="AL151" s="430"/>
      <c r="AM151" s="430" t="s">
        <v>469</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4" t="s">
        <v>58</v>
      </c>
      <c r="Z153" s="905"/>
      <c r="AA153" s="906"/>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7"/>
      <c r="H154" s="398"/>
      <c r="I154" s="398"/>
      <c r="J154" s="398"/>
      <c r="K154" s="398"/>
      <c r="L154" s="398"/>
      <c r="M154" s="398"/>
      <c r="N154" s="398"/>
      <c r="O154" s="399"/>
      <c r="P154" s="465"/>
      <c r="Q154" s="465"/>
      <c r="R154" s="465"/>
      <c r="S154" s="465"/>
      <c r="T154" s="465"/>
      <c r="U154" s="465"/>
      <c r="V154" s="465"/>
      <c r="W154" s="465"/>
      <c r="X154" s="466"/>
      <c r="Y154" s="908" t="s">
        <v>51</v>
      </c>
      <c r="Z154" s="800"/>
      <c r="AA154" s="801"/>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08" t="s">
        <v>13</v>
      </c>
      <c r="Z155" s="800"/>
      <c r="AA155" s="801"/>
      <c r="AB155" s="909" t="s">
        <v>14</v>
      </c>
      <c r="AC155" s="909"/>
      <c r="AD155" s="909"/>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501</v>
      </c>
      <c r="AF156" s="430"/>
      <c r="AG156" s="430"/>
      <c r="AH156" s="430"/>
      <c r="AI156" s="430" t="s">
        <v>653</v>
      </c>
      <c r="AJ156" s="430"/>
      <c r="AK156" s="430"/>
      <c r="AL156" s="430"/>
      <c r="AM156" s="430" t="s">
        <v>469</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4" t="s">
        <v>58</v>
      </c>
      <c r="Z158" s="905"/>
      <c r="AA158" s="906"/>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7"/>
      <c r="H159" s="398"/>
      <c r="I159" s="398"/>
      <c r="J159" s="398"/>
      <c r="K159" s="398"/>
      <c r="L159" s="398"/>
      <c r="M159" s="398"/>
      <c r="N159" s="398"/>
      <c r="O159" s="399"/>
      <c r="P159" s="465"/>
      <c r="Q159" s="465"/>
      <c r="R159" s="465"/>
      <c r="S159" s="465"/>
      <c r="T159" s="465"/>
      <c r="U159" s="465"/>
      <c r="V159" s="465"/>
      <c r="W159" s="465"/>
      <c r="X159" s="466"/>
      <c r="Y159" s="908" t="s">
        <v>51</v>
      </c>
      <c r="Z159" s="800"/>
      <c r="AA159" s="801"/>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08" t="s">
        <v>13</v>
      </c>
      <c r="Z160" s="800"/>
      <c r="AA160" s="801"/>
      <c r="AB160" s="909" t="s">
        <v>14</v>
      </c>
      <c r="AC160" s="909"/>
      <c r="AD160" s="909"/>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501</v>
      </c>
      <c r="AF161" s="430"/>
      <c r="AG161" s="430"/>
      <c r="AH161" s="430"/>
      <c r="AI161" s="430" t="s">
        <v>653</v>
      </c>
      <c r="AJ161" s="430"/>
      <c r="AK161" s="430"/>
      <c r="AL161" s="430"/>
      <c r="AM161" s="430" t="s">
        <v>469</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4" t="s">
        <v>58</v>
      </c>
      <c r="Z163" s="905"/>
      <c r="AA163" s="906"/>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7"/>
      <c r="H164" s="398"/>
      <c r="I164" s="398"/>
      <c r="J164" s="398"/>
      <c r="K164" s="398"/>
      <c r="L164" s="398"/>
      <c r="M164" s="398"/>
      <c r="N164" s="398"/>
      <c r="O164" s="399"/>
      <c r="P164" s="465"/>
      <c r="Q164" s="465"/>
      <c r="R164" s="465"/>
      <c r="S164" s="465"/>
      <c r="T164" s="465"/>
      <c r="U164" s="465"/>
      <c r="V164" s="465"/>
      <c r="W164" s="465"/>
      <c r="X164" s="466"/>
      <c r="Y164" s="908" t="s">
        <v>51</v>
      </c>
      <c r="Z164" s="800"/>
      <c r="AA164" s="801"/>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6" t="s">
        <v>500</v>
      </c>
      <c r="AR167" s="427"/>
      <c r="AS167" s="427"/>
      <c r="AT167" s="428"/>
      <c r="AU167" s="426" t="s">
        <v>678</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5"/>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5"/>
      <c r="AV169" s="420"/>
      <c r="AW169" s="420"/>
      <c r="AX169" s="421"/>
      <c r="AY169">
        <f>$AY$167</f>
        <v>0</v>
      </c>
    </row>
    <row r="170" spans="1:60" ht="23.25" hidden="1" customHeight="1" x14ac:dyDescent="0.15">
      <c r="A170" s="475" t="s">
        <v>666</v>
      </c>
      <c r="B170" s="356"/>
      <c r="C170" s="356"/>
      <c r="D170" s="356"/>
      <c r="E170" s="356"/>
      <c r="F170" s="476"/>
      <c r="G170" s="238" t="s">
        <v>667</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7" t="s">
        <v>316</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501</v>
      </c>
      <c r="AF173" s="430"/>
      <c r="AG173" s="430"/>
      <c r="AH173" s="430"/>
      <c r="AI173" s="430" t="s">
        <v>653</v>
      </c>
      <c r="AJ173" s="430"/>
      <c r="AK173" s="430"/>
      <c r="AL173" s="430"/>
      <c r="AM173" s="430" t="s">
        <v>469</v>
      </c>
      <c r="AN173" s="430"/>
      <c r="AO173" s="430"/>
      <c r="AP173" s="430"/>
      <c r="AQ173" s="472" t="s">
        <v>223</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5" t="s">
        <v>344</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501</v>
      </c>
      <c r="AF185" s="430"/>
      <c r="AG185" s="430"/>
      <c r="AH185" s="430"/>
      <c r="AI185" s="430" t="s">
        <v>653</v>
      </c>
      <c r="AJ185" s="430"/>
      <c r="AK185" s="430"/>
      <c r="AL185" s="430"/>
      <c r="AM185" s="430" t="s">
        <v>469</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4" t="s">
        <v>58</v>
      </c>
      <c r="Z187" s="905"/>
      <c r="AA187" s="906"/>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7"/>
      <c r="H188" s="398"/>
      <c r="I188" s="398"/>
      <c r="J188" s="398"/>
      <c r="K188" s="398"/>
      <c r="L188" s="398"/>
      <c r="M188" s="398"/>
      <c r="N188" s="398"/>
      <c r="O188" s="399"/>
      <c r="P188" s="465"/>
      <c r="Q188" s="465"/>
      <c r="R188" s="465"/>
      <c r="S188" s="465"/>
      <c r="T188" s="465"/>
      <c r="U188" s="465"/>
      <c r="V188" s="465"/>
      <c r="W188" s="465"/>
      <c r="X188" s="466"/>
      <c r="Y188" s="908" t="s">
        <v>51</v>
      </c>
      <c r="Z188" s="800"/>
      <c r="AA188" s="801"/>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08" t="s">
        <v>13</v>
      </c>
      <c r="Z189" s="800"/>
      <c r="AA189" s="801"/>
      <c r="AB189" s="909" t="s">
        <v>14</v>
      </c>
      <c r="AC189" s="909"/>
      <c r="AD189" s="909"/>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501</v>
      </c>
      <c r="AF190" s="430"/>
      <c r="AG190" s="430"/>
      <c r="AH190" s="430"/>
      <c r="AI190" s="430" t="s">
        <v>653</v>
      </c>
      <c r="AJ190" s="430"/>
      <c r="AK190" s="430"/>
      <c r="AL190" s="430"/>
      <c r="AM190" s="430" t="s">
        <v>469</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4" t="s">
        <v>58</v>
      </c>
      <c r="Z192" s="905"/>
      <c r="AA192" s="906"/>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7"/>
      <c r="H193" s="398"/>
      <c r="I193" s="398"/>
      <c r="J193" s="398"/>
      <c r="K193" s="398"/>
      <c r="L193" s="398"/>
      <c r="M193" s="398"/>
      <c r="N193" s="398"/>
      <c r="O193" s="399"/>
      <c r="P193" s="465"/>
      <c r="Q193" s="465"/>
      <c r="R193" s="465"/>
      <c r="S193" s="465"/>
      <c r="T193" s="465"/>
      <c r="U193" s="465"/>
      <c r="V193" s="465"/>
      <c r="W193" s="465"/>
      <c r="X193" s="466"/>
      <c r="Y193" s="908" t="s">
        <v>51</v>
      </c>
      <c r="Z193" s="800"/>
      <c r="AA193" s="801"/>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08" t="s">
        <v>13</v>
      </c>
      <c r="Z194" s="800"/>
      <c r="AA194" s="801"/>
      <c r="AB194" s="909" t="s">
        <v>14</v>
      </c>
      <c r="AC194" s="909"/>
      <c r="AD194" s="909"/>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501</v>
      </c>
      <c r="AF195" s="430"/>
      <c r="AG195" s="430"/>
      <c r="AH195" s="430"/>
      <c r="AI195" s="430" t="s">
        <v>653</v>
      </c>
      <c r="AJ195" s="430"/>
      <c r="AK195" s="430"/>
      <c r="AL195" s="430"/>
      <c r="AM195" s="430" t="s">
        <v>469</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4" t="s">
        <v>58</v>
      </c>
      <c r="Z197" s="905"/>
      <c r="AA197" s="906"/>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7"/>
      <c r="H198" s="398"/>
      <c r="I198" s="398"/>
      <c r="J198" s="398"/>
      <c r="K198" s="398"/>
      <c r="L198" s="398"/>
      <c r="M198" s="398"/>
      <c r="N198" s="398"/>
      <c r="O198" s="399"/>
      <c r="P198" s="465"/>
      <c r="Q198" s="465"/>
      <c r="R198" s="465"/>
      <c r="S198" s="465"/>
      <c r="T198" s="465"/>
      <c r="U198" s="465"/>
      <c r="V198" s="465"/>
      <c r="W198" s="465"/>
      <c r="X198" s="466"/>
      <c r="Y198" s="908" t="s">
        <v>51</v>
      </c>
      <c r="Z198" s="800"/>
      <c r="AA198" s="801"/>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30" t="s">
        <v>501</v>
      </c>
      <c r="AF200" s="430"/>
      <c r="AG200" s="430"/>
      <c r="AH200" s="430"/>
      <c r="AI200" s="430" t="s">
        <v>653</v>
      </c>
      <c r="AJ200" s="430"/>
      <c r="AK200" s="430"/>
      <c r="AL200" s="430"/>
      <c r="AM200" s="430" t="s">
        <v>469</v>
      </c>
      <c r="AN200" s="430"/>
      <c r="AO200" s="430"/>
      <c r="AP200" s="430"/>
      <c r="AQ200" s="505" t="s">
        <v>223</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334</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334</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335</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x14ac:dyDescent="0.15">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333</v>
      </c>
      <c r="X205" s="590"/>
      <c r="Y205" s="554" t="s">
        <v>12</v>
      </c>
      <c r="Z205" s="554"/>
      <c r="AA205" s="555"/>
      <c r="AB205" s="556" t="s">
        <v>334</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334</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335</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x14ac:dyDescent="0.15">
      <c r="A208" s="604" t="s">
        <v>317</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501</v>
      </c>
      <c r="AF208" s="151"/>
      <c r="AG208" s="151"/>
      <c r="AH208" s="151"/>
      <c r="AI208" s="430" t="s">
        <v>653</v>
      </c>
      <c r="AJ208" s="430"/>
      <c r="AK208" s="430"/>
      <c r="AL208" s="430"/>
      <c r="AM208" s="430" t="s">
        <v>469</v>
      </c>
      <c r="AN208" s="430"/>
      <c r="AO208" s="430"/>
      <c r="AP208" s="430"/>
      <c r="AQ208" s="505" t="s">
        <v>223</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15">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15">
      <c r="A213" s="659" t="s">
        <v>347</v>
      </c>
      <c r="B213" s="660"/>
      <c r="C213" s="660"/>
      <c r="D213" s="660"/>
      <c r="E213" s="584" t="s">
        <v>305</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
      <c r="A214" s="517" t="s">
        <v>661</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312</v>
      </c>
      <c r="AP214" s="676"/>
      <c r="AQ214" s="676"/>
      <c r="AR214" s="96"/>
      <c r="AS214" s="675"/>
      <c r="AT214" s="676"/>
      <c r="AU214" s="676"/>
      <c r="AV214" s="676"/>
      <c r="AW214" s="676"/>
      <c r="AX214" s="677"/>
      <c r="AY214">
        <f>COUNTIF($AR$214,"☑")</f>
        <v>0</v>
      </c>
    </row>
    <row r="215" spans="1:51" ht="45" customHeight="1" x14ac:dyDescent="0.15">
      <c r="A215" s="665" t="s">
        <v>367</v>
      </c>
      <c r="B215" s="666"/>
      <c r="C215" s="668" t="s">
        <v>227</v>
      </c>
      <c r="D215" s="666"/>
      <c r="E215" s="669" t="s">
        <v>243</v>
      </c>
      <c r="F215" s="670"/>
      <c r="G215" s="671" t="s">
        <v>756</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242</v>
      </c>
      <c r="F216" s="471"/>
      <c r="G216" s="153" t="s">
        <v>757</v>
      </c>
      <c r="H216" s="154"/>
      <c r="I216" s="154"/>
      <c r="J216" s="154"/>
      <c r="K216" s="154"/>
      <c r="L216" s="154"/>
      <c r="M216" s="154"/>
      <c r="N216" s="154"/>
      <c r="O216" s="154"/>
      <c r="P216" s="154"/>
      <c r="Q216" s="154"/>
      <c r="R216" s="154"/>
      <c r="S216" s="154"/>
      <c r="T216" s="154"/>
      <c r="U216" s="154"/>
      <c r="V216" s="155"/>
      <c r="W216" s="643" t="s">
        <v>671</v>
      </c>
      <c r="X216" s="644"/>
      <c r="Y216" s="644"/>
      <c r="Z216" s="644"/>
      <c r="AA216" s="645"/>
      <c r="AB216" s="646" t="s">
        <v>764</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672</v>
      </c>
      <c r="X217" s="650"/>
      <c r="Y217" s="650"/>
      <c r="Z217" s="650"/>
      <c r="AA217" s="651"/>
      <c r="AB217" s="646" t="s">
        <v>758</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15">
      <c r="A218" s="667"/>
      <c r="B218" s="655"/>
      <c r="C218" s="652" t="s">
        <v>684</v>
      </c>
      <c r="D218" s="653"/>
      <c r="E218" s="469" t="s">
        <v>363</v>
      </c>
      <c r="F218" s="471"/>
      <c r="G218" s="633" t="s">
        <v>230</v>
      </c>
      <c r="H218" s="634"/>
      <c r="I218" s="634"/>
      <c r="J218" s="656" t="s">
        <v>700</v>
      </c>
      <c r="K218" s="657"/>
      <c r="L218" s="657"/>
      <c r="M218" s="657"/>
      <c r="N218" s="657"/>
      <c r="O218" s="657"/>
      <c r="P218" s="657"/>
      <c r="Q218" s="657"/>
      <c r="R218" s="657"/>
      <c r="S218" s="657"/>
      <c r="T218" s="658"/>
      <c r="U218" s="631" t="s">
        <v>712</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1"/>
      <c r="F219" s="333"/>
      <c r="G219" s="633" t="s">
        <v>685</v>
      </c>
      <c r="H219" s="634"/>
      <c r="I219" s="634"/>
      <c r="J219" s="634"/>
      <c r="K219" s="634"/>
      <c r="L219" s="634"/>
      <c r="M219" s="634"/>
      <c r="N219" s="634"/>
      <c r="O219" s="634"/>
      <c r="P219" s="634"/>
      <c r="Q219" s="634"/>
      <c r="R219" s="634"/>
      <c r="S219" s="634"/>
      <c r="T219" s="634"/>
      <c r="U219" s="630" t="s">
        <v>712</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
      <c r="A220" s="667"/>
      <c r="B220" s="655"/>
      <c r="C220" s="654"/>
      <c r="D220" s="655"/>
      <c r="E220" s="334"/>
      <c r="F220" s="336"/>
      <c r="G220" s="633" t="s">
        <v>672</v>
      </c>
      <c r="H220" s="634"/>
      <c r="I220" s="634"/>
      <c r="J220" s="634"/>
      <c r="K220" s="634"/>
      <c r="L220" s="634"/>
      <c r="M220" s="634"/>
      <c r="N220" s="634"/>
      <c r="O220" s="634"/>
      <c r="P220" s="634"/>
      <c r="Q220" s="634"/>
      <c r="R220" s="634"/>
      <c r="S220" s="634"/>
      <c r="T220" s="634"/>
      <c r="U220" s="159" t="s">
        <v>712</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4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709</v>
      </c>
      <c r="AE223" s="721"/>
      <c r="AF223" s="721"/>
      <c r="AG223" s="722" t="s">
        <v>716</v>
      </c>
      <c r="AH223" s="723"/>
      <c r="AI223" s="723"/>
      <c r="AJ223" s="723"/>
      <c r="AK223" s="723"/>
      <c r="AL223" s="723"/>
      <c r="AM223" s="723"/>
      <c r="AN223" s="723"/>
      <c r="AO223" s="723"/>
      <c r="AP223" s="723"/>
      <c r="AQ223" s="723"/>
      <c r="AR223" s="723"/>
      <c r="AS223" s="723"/>
      <c r="AT223" s="723"/>
      <c r="AU223" s="723"/>
      <c r="AV223" s="723"/>
      <c r="AW223" s="723"/>
      <c r="AX223" s="724"/>
    </row>
    <row r="224" spans="1:51" ht="4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709</v>
      </c>
      <c r="AE224" s="702"/>
      <c r="AF224" s="702"/>
      <c r="AG224" s="728" t="s">
        <v>717</v>
      </c>
      <c r="AH224" s="729"/>
      <c r="AI224" s="729"/>
      <c r="AJ224" s="729"/>
      <c r="AK224" s="729"/>
      <c r="AL224" s="729"/>
      <c r="AM224" s="729"/>
      <c r="AN224" s="729"/>
      <c r="AO224" s="729"/>
      <c r="AP224" s="729"/>
      <c r="AQ224" s="729"/>
      <c r="AR224" s="729"/>
      <c r="AS224" s="729"/>
      <c r="AT224" s="729"/>
      <c r="AU224" s="729"/>
      <c r="AV224" s="729"/>
      <c r="AW224" s="729"/>
      <c r="AX224" s="730"/>
    </row>
    <row r="225" spans="1:50" ht="4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709</v>
      </c>
      <c r="AE225" s="735"/>
      <c r="AF225" s="735"/>
      <c r="AG225" s="692" t="s">
        <v>718</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719</v>
      </c>
      <c r="AE226" s="689"/>
      <c r="AF226" s="689"/>
      <c r="AG226" s="690" t="s">
        <v>762</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79"/>
      <c r="B227" s="680"/>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720</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720</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709</v>
      </c>
      <c r="AE229" s="754"/>
      <c r="AF229" s="754"/>
      <c r="AG229" s="755" t="s">
        <v>736</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709</v>
      </c>
      <c r="AE230" s="702"/>
      <c r="AF230" s="702"/>
      <c r="AG230" s="728" t="s">
        <v>737</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719</v>
      </c>
      <c r="AE231" s="702"/>
      <c r="AF231" s="702"/>
      <c r="AG231" s="728" t="s">
        <v>700</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709</v>
      </c>
      <c r="AE232" s="702"/>
      <c r="AF232" s="702"/>
      <c r="AG232" s="728" t="s">
        <v>738</v>
      </c>
      <c r="AH232" s="729"/>
      <c r="AI232" s="729"/>
      <c r="AJ232" s="729"/>
      <c r="AK232" s="729"/>
      <c r="AL232" s="729"/>
      <c r="AM232" s="729"/>
      <c r="AN232" s="729"/>
      <c r="AO232" s="729"/>
      <c r="AP232" s="729"/>
      <c r="AQ232" s="729"/>
      <c r="AR232" s="729"/>
      <c r="AS232" s="729"/>
      <c r="AT232" s="729"/>
      <c r="AU232" s="729"/>
      <c r="AV232" s="729"/>
      <c r="AW232" s="729"/>
      <c r="AX232" s="730"/>
    </row>
    <row r="233" spans="1:50" ht="31.5" customHeight="1" x14ac:dyDescent="0.15">
      <c r="A233" s="679"/>
      <c r="B233" s="681"/>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709</v>
      </c>
      <c r="AE233" s="735"/>
      <c r="AF233" s="735"/>
      <c r="AG233" s="750" t="s">
        <v>749</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79"/>
      <c r="B234" s="681"/>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719</v>
      </c>
      <c r="AE234" s="702"/>
      <c r="AF234" s="703"/>
      <c r="AG234" s="728" t="s">
        <v>700</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2"/>
      <c r="B235" s="683"/>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719</v>
      </c>
      <c r="AE235" s="743"/>
      <c r="AF235" s="744"/>
      <c r="AG235" s="745" t="s">
        <v>700</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719</v>
      </c>
      <c r="AE236" s="754"/>
      <c r="AF236" s="764"/>
      <c r="AG236" s="755" t="s">
        <v>765</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709</v>
      </c>
      <c r="AE237" s="769"/>
      <c r="AF237" s="769"/>
      <c r="AG237" s="728" t="s">
        <v>739</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709</v>
      </c>
      <c r="AE238" s="702"/>
      <c r="AF238" s="702"/>
      <c r="AG238" s="728" t="s">
        <v>740</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719</v>
      </c>
      <c r="AE239" s="702"/>
      <c r="AF239" s="702"/>
      <c r="AG239" s="758" t="s">
        <v>700</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t="s">
        <v>719</v>
      </c>
      <c r="AE240" s="689"/>
      <c r="AF240" s="781"/>
      <c r="AG240" s="690" t="s">
        <v>712</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763</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760</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767</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768</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349</v>
      </c>
      <c r="B254" s="134"/>
      <c r="C254" s="134"/>
      <c r="D254" s="134"/>
      <c r="E254" s="135"/>
      <c r="F254" s="789" t="s">
        <v>769</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361</v>
      </c>
      <c r="B258" s="800"/>
      <c r="C258" s="800"/>
      <c r="D258" s="801"/>
      <c r="E258" s="785"/>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360</v>
      </c>
      <c r="B259" s="151"/>
      <c r="C259" s="151"/>
      <c r="D259" s="151"/>
      <c r="E259" s="785"/>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359</v>
      </c>
      <c r="B260" s="151"/>
      <c r="C260" s="151"/>
      <c r="D260" s="151"/>
      <c r="E260" s="785"/>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358</v>
      </c>
      <c r="B261" s="151"/>
      <c r="C261" s="151"/>
      <c r="D261" s="151"/>
      <c r="E261" s="785"/>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357</v>
      </c>
      <c r="B262" s="151"/>
      <c r="C262" s="151"/>
      <c r="D262" s="151"/>
      <c r="E262" s="785"/>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356</v>
      </c>
      <c r="B263" s="151"/>
      <c r="C263" s="151"/>
      <c r="D263" s="151"/>
      <c r="E263" s="785"/>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355</v>
      </c>
      <c r="B264" s="151"/>
      <c r="C264" s="151"/>
      <c r="D264" s="151"/>
      <c r="E264" s="785"/>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354</v>
      </c>
      <c r="B265" s="151"/>
      <c r="C265" s="151"/>
      <c r="D265" s="151"/>
      <c r="E265" s="785"/>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501</v>
      </c>
      <c r="B266" s="151"/>
      <c r="C266" s="151"/>
      <c r="D266" s="151"/>
      <c r="E266" s="804"/>
      <c r="F266" s="805"/>
      <c r="G266" s="805"/>
      <c r="H266" s="92" t="str">
        <f>IF(E266="","","-")</f>
        <v/>
      </c>
      <c r="I266" s="805"/>
      <c r="J266" s="805"/>
      <c r="K266" s="92" t="str">
        <f>IF(I266="","","-")</f>
        <v/>
      </c>
      <c r="L266" s="121"/>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681</v>
      </c>
      <c r="B267" s="151"/>
      <c r="C267" s="151"/>
      <c r="D267" s="151"/>
      <c r="E267" s="804" t="s">
        <v>692</v>
      </c>
      <c r="F267" s="805"/>
      <c r="G267" s="805"/>
      <c r="H267" s="92"/>
      <c r="I267" s="805" t="s">
        <v>708</v>
      </c>
      <c r="J267" s="805"/>
      <c r="K267" s="92"/>
      <c r="L267" s="121">
        <v>42</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469</v>
      </c>
      <c r="B268" s="151"/>
      <c r="C268" s="151"/>
      <c r="D268" s="151"/>
      <c r="E268" s="807">
        <v>2021</v>
      </c>
      <c r="F268" s="152"/>
      <c r="G268" s="805" t="s">
        <v>711</v>
      </c>
      <c r="H268" s="805"/>
      <c r="I268" s="805"/>
      <c r="J268" s="152" t="s">
        <v>627</v>
      </c>
      <c r="K268" s="152"/>
      <c r="L268" s="121">
        <v>19</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4.9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4.9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4.9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4.9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4.9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4.9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4.9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4.9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4.9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4.9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4.9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4.9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4.9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4.9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4.9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4.9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4.9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4.9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24.9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4.95"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24.95"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24.95"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24.95"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95"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95" customHeight="1" thickBo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350</v>
      </c>
      <c r="B308" s="812"/>
      <c r="C308" s="812"/>
      <c r="D308" s="812"/>
      <c r="E308" s="812"/>
      <c r="F308" s="813"/>
      <c r="G308" s="817" t="s">
        <v>721</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325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741</v>
      </c>
      <c r="H310" s="839"/>
      <c r="I310" s="839"/>
      <c r="J310" s="839"/>
      <c r="K310" s="840"/>
      <c r="L310" s="841" t="s">
        <v>742</v>
      </c>
      <c r="M310" s="842"/>
      <c r="N310" s="842"/>
      <c r="O310" s="842"/>
      <c r="P310" s="842"/>
      <c r="Q310" s="842"/>
      <c r="R310" s="842"/>
      <c r="S310" s="842"/>
      <c r="T310" s="842"/>
      <c r="U310" s="842"/>
      <c r="V310" s="842"/>
      <c r="W310" s="842"/>
      <c r="X310" s="843"/>
      <c r="Y310" s="844">
        <v>4.2</v>
      </c>
      <c r="Z310" s="845"/>
      <c r="AA310" s="845"/>
      <c r="AB310" s="846"/>
      <c r="AC310" s="838"/>
      <c r="AD310" s="839"/>
      <c r="AE310" s="839"/>
      <c r="AF310" s="839"/>
      <c r="AG310" s="840"/>
      <c r="AH310" s="841"/>
      <c r="AI310" s="842"/>
      <c r="AJ310" s="842"/>
      <c r="AK310" s="842"/>
      <c r="AL310" s="842"/>
      <c r="AM310" s="842"/>
      <c r="AN310" s="842"/>
      <c r="AO310" s="842"/>
      <c r="AP310" s="842"/>
      <c r="AQ310" s="842"/>
      <c r="AR310" s="842"/>
      <c r="AS310" s="842"/>
      <c r="AT310" s="843"/>
      <c r="AU310" s="844"/>
      <c r="AV310" s="845"/>
      <c r="AW310" s="845"/>
      <c r="AX310" s="847"/>
    </row>
    <row r="311" spans="1:50" ht="24.75" customHeight="1" x14ac:dyDescent="0.15">
      <c r="A311" s="814"/>
      <c r="B311" s="815"/>
      <c r="C311" s="815"/>
      <c r="D311" s="815"/>
      <c r="E311" s="815"/>
      <c r="F311" s="816"/>
      <c r="G311" s="824" t="s">
        <v>743</v>
      </c>
      <c r="H311" s="825"/>
      <c r="I311" s="825"/>
      <c r="J311" s="825"/>
      <c r="K311" s="826"/>
      <c r="L311" s="827" t="s">
        <v>744</v>
      </c>
      <c r="M311" s="828"/>
      <c r="N311" s="828"/>
      <c r="O311" s="828"/>
      <c r="P311" s="828"/>
      <c r="Q311" s="828"/>
      <c r="R311" s="828"/>
      <c r="S311" s="828"/>
      <c r="T311" s="828"/>
      <c r="U311" s="828"/>
      <c r="V311" s="828"/>
      <c r="W311" s="828"/>
      <c r="X311" s="829"/>
      <c r="Y311" s="830">
        <v>0.2</v>
      </c>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customHeight="1" x14ac:dyDescent="0.15">
      <c r="A312" s="814"/>
      <c r="B312" s="815"/>
      <c r="C312" s="815"/>
      <c r="D312" s="815"/>
      <c r="E312" s="815"/>
      <c r="F312" s="816"/>
      <c r="G312" s="824" t="s">
        <v>745</v>
      </c>
      <c r="H312" s="825"/>
      <c r="I312" s="825"/>
      <c r="J312" s="825"/>
      <c r="K312" s="826"/>
      <c r="L312" s="827" t="s">
        <v>746</v>
      </c>
      <c r="M312" s="828"/>
      <c r="N312" s="828"/>
      <c r="O312" s="828"/>
      <c r="P312" s="828"/>
      <c r="Q312" s="828"/>
      <c r="R312" s="828"/>
      <c r="S312" s="828"/>
      <c r="T312" s="828"/>
      <c r="U312" s="828"/>
      <c r="V312" s="828"/>
      <c r="W312" s="828"/>
      <c r="X312" s="829"/>
      <c r="Y312" s="830">
        <v>0.1</v>
      </c>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customHeight="1" x14ac:dyDescent="0.15">
      <c r="A313" s="814"/>
      <c r="B313" s="815"/>
      <c r="C313" s="815"/>
      <c r="D313" s="815"/>
      <c r="E313" s="815"/>
      <c r="F313" s="816"/>
      <c r="G313" s="824" t="s">
        <v>747</v>
      </c>
      <c r="H313" s="825"/>
      <c r="I313" s="825"/>
      <c r="J313" s="825"/>
      <c r="K313" s="826"/>
      <c r="L313" s="827" t="s">
        <v>748</v>
      </c>
      <c r="M313" s="828"/>
      <c r="N313" s="828"/>
      <c r="O313" s="828"/>
      <c r="P313" s="828"/>
      <c r="Q313" s="828"/>
      <c r="R313" s="828"/>
      <c r="S313" s="828"/>
      <c r="T313" s="828"/>
      <c r="U313" s="828"/>
      <c r="V313" s="828"/>
      <c r="W313" s="828"/>
      <c r="X313" s="829"/>
      <c r="Y313" s="830">
        <v>0</v>
      </c>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4.5</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57" t="s">
        <v>662</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331</v>
      </c>
      <c r="AI365" s="862"/>
      <c r="AJ365" s="862"/>
      <c r="AK365" s="862"/>
      <c r="AL365" s="862" t="s">
        <v>19</v>
      </c>
      <c r="AM365" s="862"/>
      <c r="AN365" s="862"/>
      <c r="AO365" s="866"/>
      <c r="AP365" s="887" t="s">
        <v>275</v>
      </c>
      <c r="AQ365" s="887"/>
      <c r="AR365" s="887"/>
      <c r="AS365" s="887"/>
      <c r="AT365" s="887"/>
      <c r="AU365" s="887"/>
      <c r="AV365" s="887"/>
      <c r="AW365" s="887"/>
      <c r="AX365" s="887"/>
    </row>
    <row r="366" spans="1:51" ht="30" customHeight="1" x14ac:dyDescent="0.15">
      <c r="A366" s="873">
        <v>1</v>
      </c>
      <c r="B366" s="873">
        <v>1</v>
      </c>
      <c r="C366" s="874" t="s">
        <v>722</v>
      </c>
      <c r="D366" s="875"/>
      <c r="E366" s="875"/>
      <c r="F366" s="875"/>
      <c r="G366" s="875"/>
      <c r="H366" s="875"/>
      <c r="I366" s="875"/>
      <c r="J366" s="876">
        <v>5000020090000</v>
      </c>
      <c r="K366" s="877"/>
      <c r="L366" s="877"/>
      <c r="M366" s="877"/>
      <c r="N366" s="877"/>
      <c r="O366" s="877"/>
      <c r="P366" s="878" t="s">
        <v>735</v>
      </c>
      <c r="Q366" s="879"/>
      <c r="R366" s="879"/>
      <c r="S366" s="879"/>
      <c r="T366" s="879"/>
      <c r="U366" s="879"/>
      <c r="V366" s="879"/>
      <c r="W366" s="879"/>
      <c r="X366" s="879"/>
      <c r="Y366" s="880">
        <v>4.5</v>
      </c>
      <c r="Z366" s="881"/>
      <c r="AA366" s="881"/>
      <c r="AB366" s="882"/>
      <c r="AC366" s="883" t="s">
        <v>732</v>
      </c>
      <c r="AD366" s="884"/>
      <c r="AE366" s="884"/>
      <c r="AF366" s="884"/>
      <c r="AG366" s="884"/>
      <c r="AH366" s="867" t="s">
        <v>712</v>
      </c>
      <c r="AI366" s="868"/>
      <c r="AJ366" s="868"/>
      <c r="AK366" s="868"/>
      <c r="AL366" s="869" t="s">
        <v>712</v>
      </c>
      <c r="AM366" s="870"/>
      <c r="AN366" s="870"/>
      <c r="AO366" s="871"/>
      <c r="AP366" s="872" t="s">
        <v>734</v>
      </c>
      <c r="AQ366" s="872"/>
      <c r="AR366" s="872"/>
      <c r="AS366" s="872"/>
      <c r="AT366" s="872"/>
      <c r="AU366" s="872"/>
      <c r="AV366" s="872"/>
      <c r="AW366" s="872"/>
      <c r="AX366" s="872"/>
    </row>
    <row r="367" spans="1:51" ht="30" customHeight="1" x14ac:dyDescent="0.15">
      <c r="A367" s="873">
        <v>2</v>
      </c>
      <c r="B367" s="873">
        <v>1</v>
      </c>
      <c r="C367" s="874" t="s">
        <v>723</v>
      </c>
      <c r="D367" s="875"/>
      <c r="E367" s="875"/>
      <c r="F367" s="875"/>
      <c r="G367" s="875"/>
      <c r="H367" s="875"/>
      <c r="I367" s="875"/>
      <c r="J367" s="876">
        <v>1000020470007</v>
      </c>
      <c r="K367" s="877"/>
      <c r="L367" s="877"/>
      <c r="M367" s="877"/>
      <c r="N367" s="877"/>
      <c r="O367" s="877"/>
      <c r="P367" s="879" t="s">
        <v>735</v>
      </c>
      <c r="Q367" s="879"/>
      <c r="R367" s="879"/>
      <c r="S367" s="879"/>
      <c r="T367" s="879"/>
      <c r="U367" s="879"/>
      <c r="V367" s="879"/>
      <c r="W367" s="879"/>
      <c r="X367" s="879"/>
      <c r="Y367" s="880">
        <v>2.5</v>
      </c>
      <c r="Z367" s="881"/>
      <c r="AA367" s="881"/>
      <c r="AB367" s="882"/>
      <c r="AC367" s="883" t="s">
        <v>732</v>
      </c>
      <c r="AD367" s="884"/>
      <c r="AE367" s="884"/>
      <c r="AF367" s="884"/>
      <c r="AG367" s="884"/>
      <c r="AH367" s="867" t="s">
        <v>700</v>
      </c>
      <c r="AI367" s="868"/>
      <c r="AJ367" s="868"/>
      <c r="AK367" s="868"/>
      <c r="AL367" s="869" t="s">
        <v>700</v>
      </c>
      <c r="AM367" s="870"/>
      <c r="AN367" s="870"/>
      <c r="AO367" s="871"/>
      <c r="AP367" s="872" t="s">
        <v>733</v>
      </c>
      <c r="AQ367" s="872"/>
      <c r="AR367" s="872"/>
      <c r="AS367" s="872"/>
      <c r="AT367" s="872"/>
      <c r="AU367" s="872"/>
      <c r="AV367" s="872"/>
      <c r="AW367" s="872"/>
      <c r="AX367" s="872"/>
      <c r="AY367">
        <f>COUNTA($C$367)</f>
        <v>1</v>
      </c>
    </row>
    <row r="368" spans="1:51" ht="30" customHeight="1" x14ac:dyDescent="0.15">
      <c r="A368" s="873">
        <v>3</v>
      </c>
      <c r="B368" s="873">
        <v>1</v>
      </c>
      <c r="C368" s="874" t="s">
        <v>730</v>
      </c>
      <c r="D368" s="875"/>
      <c r="E368" s="875"/>
      <c r="F368" s="875"/>
      <c r="G368" s="875"/>
      <c r="H368" s="875"/>
      <c r="I368" s="875"/>
      <c r="J368" s="876">
        <v>1000020290009</v>
      </c>
      <c r="K368" s="877"/>
      <c r="L368" s="877"/>
      <c r="M368" s="877"/>
      <c r="N368" s="877"/>
      <c r="O368" s="877"/>
      <c r="P368" s="878" t="s">
        <v>735</v>
      </c>
      <c r="Q368" s="879"/>
      <c r="R368" s="879"/>
      <c r="S368" s="879"/>
      <c r="T368" s="879"/>
      <c r="U368" s="879"/>
      <c r="V368" s="879"/>
      <c r="W368" s="879"/>
      <c r="X368" s="879"/>
      <c r="Y368" s="880">
        <v>2.5</v>
      </c>
      <c r="Z368" s="881"/>
      <c r="AA368" s="881"/>
      <c r="AB368" s="882"/>
      <c r="AC368" s="883" t="s">
        <v>732</v>
      </c>
      <c r="AD368" s="884"/>
      <c r="AE368" s="884"/>
      <c r="AF368" s="884"/>
      <c r="AG368" s="884"/>
      <c r="AH368" s="885" t="s">
        <v>700</v>
      </c>
      <c r="AI368" s="886"/>
      <c r="AJ368" s="886"/>
      <c r="AK368" s="886"/>
      <c r="AL368" s="869" t="s">
        <v>700</v>
      </c>
      <c r="AM368" s="870"/>
      <c r="AN368" s="870"/>
      <c r="AO368" s="871"/>
      <c r="AP368" s="872" t="s">
        <v>733</v>
      </c>
      <c r="AQ368" s="872"/>
      <c r="AR368" s="872"/>
      <c r="AS368" s="872"/>
      <c r="AT368" s="872"/>
      <c r="AU368" s="872"/>
      <c r="AV368" s="872"/>
      <c r="AW368" s="872"/>
      <c r="AX368" s="872"/>
      <c r="AY368">
        <f>COUNTA($C$368)</f>
        <v>1</v>
      </c>
    </row>
    <row r="369" spans="1:51" ht="30" customHeight="1" x14ac:dyDescent="0.15">
      <c r="A369" s="873">
        <v>4</v>
      </c>
      <c r="B369" s="873">
        <v>1</v>
      </c>
      <c r="C369" s="874" t="s">
        <v>724</v>
      </c>
      <c r="D369" s="875"/>
      <c r="E369" s="875"/>
      <c r="F369" s="875"/>
      <c r="G369" s="875"/>
      <c r="H369" s="875"/>
      <c r="I369" s="875"/>
      <c r="J369" s="876">
        <v>5000020390003</v>
      </c>
      <c r="K369" s="877"/>
      <c r="L369" s="877"/>
      <c r="M369" s="877"/>
      <c r="N369" s="877"/>
      <c r="O369" s="877"/>
      <c r="P369" s="878" t="s">
        <v>735</v>
      </c>
      <c r="Q369" s="879"/>
      <c r="R369" s="879"/>
      <c r="S369" s="879"/>
      <c r="T369" s="879"/>
      <c r="U369" s="879"/>
      <c r="V369" s="879"/>
      <c r="W369" s="879"/>
      <c r="X369" s="879"/>
      <c r="Y369" s="880">
        <v>1.8</v>
      </c>
      <c r="Z369" s="881"/>
      <c r="AA369" s="881"/>
      <c r="AB369" s="882"/>
      <c r="AC369" s="883" t="s">
        <v>732</v>
      </c>
      <c r="AD369" s="884"/>
      <c r="AE369" s="884"/>
      <c r="AF369" s="884"/>
      <c r="AG369" s="884"/>
      <c r="AH369" s="885" t="s">
        <v>700</v>
      </c>
      <c r="AI369" s="886"/>
      <c r="AJ369" s="886"/>
      <c r="AK369" s="886"/>
      <c r="AL369" s="869" t="s">
        <v>700</v>
      </c>
      <c r="AM369" s="870"/>
      <c r="AN369" s="870"/>
      <c r="AO369" s="871"/>
      <c r="AP369" s="872" t="s">
        <v>733</v>
      </c>
      <c r="AQ369" s="872"/>
      <c r="AR369" s="872"/>
      <c r="AS369" s="872"/>
      <c r="AT369" s="872"/>
      <c r="AU369" s="872"/>
      <c r="AV369" s="872"/>
      <c r="AW369" s="872"/>
      <c r="AX369" s="872"/>
      <c r="AY369">
        <f>COUNTA($C$369)</f>
        <v>1</v>
      </c>
    </row>
    <row r="370" spans="1:51" ht="30" customHeight="1" x14ac:dyDescent="0.15">
      <c r="A370" s="873">
        <v>5</v>
      </c>
      <c r="B370" s="873">
        <v>1</v>
      </c>
      <c r="C370" s="874" t="s">
        <v>727</v>
      </c>
      <c r="D370" s="875"/>
      <c r="E370" s="875"/>
      <c r="F370" s="875"/>
      <c r="G370" s="875"/>
      <c r="H370" s="875"/>
      <c r="I370" s="875"/>
      <c r="J370" s="876">
        <v>1000020140007</v>
      </c>
      <c r="K370" s="877"/>
      <c r="L370" s="877"/>
      <c r="M370" s="877"/>
      <c r="N370" s="877"/>
      <c r="O370" s="877"/>
      <c r="P370" s="879" t="s">
        <v>735</v>
      </c>
      <c r="Q370" s="879"/>
      <c r="R370" s="879"/>
      <c r="S370" s="879"/>
      <c r="T370" s="879"/>
      <c r="U370" s="879"/>
      <c r="V370" s="879"/>
      <c r="W370" s="879"/>
      <c r="X370" s="879"/>
      <c r="Y370" s="880">
        <v>1.6</v>
      </c>
      <c r="Z370" s="881"/>
      <c r="AA370" s="881"/>
      <c r="AB370" s="882"/>
      <c r="AC370" s="883" t="s">
        <v>732</v>
      </c>
      <c r="AD370" s="884"/>
      <c r="AE370" s="884"/>
      <c r="AF370" s="884"/>
      <c r="AG370" s="884"/>
      <c r="AH370" s="885" t="s">
        <v>700</v>
      </c>
      <c r="AI370" s="886"/>
      <c r="AJ370" s="886"/>
      <c r="AK370" s="886"/>
      <c r="AL370" s="869" t="s">
        <v>700</v>
      </c>
      <c r="AM370" s="870"/>
      <c r="AN370" s="870"/>
      <c r="AO370" s="871"/>
      <c r="AP370" s="872" t="s">
        <v>733</v>
      </c>
      <c r="AQ370" s="872"/>
      <c r="AR370" s="872"/>
      <c r="AS370" s="872"/>
      <c r="AT370" s="872"/>
      <c r="AU370" s="872"/>
      <c r="AV370" s="872"/>
      <c r="AW370" s="872"/>
      <c r="AX370" s="872"/>
      <c r="AY370">
        <f>COUNTA($C$370)</f>
        <v>1</v>
      </c>
    </row>
    <row r="371" spans="1:51" ht="30" customHeight="1" x14ac:dyDescent="0.15">
      <c r="A371" s="873">
        <v>6</v>
      </c>
      <c r="B371" s="873">
        <v>1</v>
      </c>
      <c r="C371" s="874" t="s">
        <v>729</v>
      </c>
      <c r="D371" s="875"/>
      <c r="E371" s="875"/>
      <c r="F371" s="875"/>
      <c r="G371" s="875"/>
      <c r="H371" s="875"/>
      <c r="I371" s="875"/>
      <c r="J371" s="876">
        <v>4000020300004</v>
      </c>
      <c r="K371" s="877"/>
      <c r="L371" s="877"/>
      <c r="M371" s="877"/>
      <c r="N371" s="877"/>
      <c r="O371" s="877"/>
      <c r="P371" s="879" t="s">
        <v>735</v>
      </c>
      <c r="Q371" s="879"/>
      <c r="R371" s="879"/>
      <c r="S371" s="879"/>
      <c r="T371" s="879"/>
      <c r="U371" s="879"/>
      <c r="V371" s="879"/>
      <c r="W371" s="879"/>
      <c r="X371" s="879"/>
      <c r="Y371" s="880">
        <v>1.5</v>
      </c>
      <c r="Z371" s="881"/>
      <c r="AA371" s="881"/>
      <c r="AB371" s="882"/>
      <c r="AC371" s="883" t="s">
        <v>732</v>
      </c>
      <c r="AD371" s="884"/>
      <c r="AE371" s="884"/>
      <c r="AF371" s="884"/>
      <c r="AG371" s="884"/>
      <c r="AH371" s="885" t="s">
        <v>700</v>
      </c>
      <c r="AI371" s="886"/>
      <c r="AJ371" s="886"/>
      <c r="AK371" s="886"/>
      <c r="AL371" s="869" t="s">
        <v>700</v>
      </c>
      <c r="AM371" s="870"/>
      <c r="AN371" s="870"/>
      <c r="AO371" s="871"/>
      <c r="AP371" s="872" t="s">
        <v>733</v>
      </c>
      <c r="AQ371" s="872"/>
      <c r="AR371" s="872"/>
      <c r="AS371" s="872"/>
      <c r="AT371" s="872"/>
      <c r="AU371" s="872"/>
      <c r="AV371" s="872"/>
      <c r="AW371" s="872"/>
      <c r="AX371" s="872"/>
      <c r="AY371">
        <f>COUNTA($C$371)</f>
        <v>1</v>
      </c>
    </row>
    <row r="372" spans="1:51" ht="30" customHeight="1" x14ac:dyDescent="0.15">
      <c r="A372" s="873">
        <v>7</v>
      </c>
      <c r="B372" s="873">
        <v>1</v>
      </c>
      <c r="C372" s="874" t="s">
        <v>725</v>
      </c>
      <c r="D372" s="875"/>
      <c r="E372" s="875"/>
      <c r="F372" s="875"/>
      <c r="G372" s="875"/>
      <c r="H372" s="875"/>
      <c r="I372" s="875"/>
      <c r="J372" s="876">
        <v>2000020080004</v>
      </c>
      <c r="K372" s="877"/>
      <c r="L372" s="877"/>
      <c r="M372" s="877"/>
      <c r="N372" s="877"/>
      <c r="O372" s="877"/>
      <c r="P372" s="879" t="s">
        <v>735</v>
      </c>
      <c r="Q372" s="879"/>
      <c r="R372" s="879"/>
      <c r="S372" s="879"/>
      <c r="T372" s="879"/>
      <c r="U372" s="879"/>
      <c r="V372" s="879"/>
      <c r="W372" s="879"/>
      <c r="X372" s="879"/>
      <c r="Y372" s="880">
        <v>1.3</v>
      </c>
      <c r="Z372" s="881"/>
      <c r="AA372" s="881"/>
      <c r="AB372" s="882"/>
      <c r="AC372" s="883" t="s">
        <v>732</v>
      </c>
      <c r="AD372" s="884"/>
      <c r="AE372" s="884"/>
      <c r="AF372" s="884"/>
      <c r="AG372" s="884"/>
      <c r="AH372" s="885" t="s">
        <v>700</v>
      </c>
      <c r="AI372" s="886"/>
      <c r="AJ372" s="886"/>
      <c r="AK372" s="886"/>
      <c r="AL372" s="869" t="s">
        <v>700</v>
      </c>
      <c r="AM372" s="870"/>
      <c r="AN372" s="870"/>
      <c r="AO372" s="871"/>
      <c r="AP372" s="872" t="s">
        <v>733</v>
      </c>
      <c r="AQ372" s="872"/>
      <c r="AR372" s="872"/>
      <c r="AS372" s="872"/>
      <c r="AT372" s="872"/>
      <c r="AU372" s="872"/>
      <c r="AV372" s="872"/>
      <c r="AW372" s="872"/>
      <c r="AX372" s="872"/>
      <c r="AY372">
        <f>COUNTA($C$372)</f>
        <v>1</v>
      </c>
    </row>
    <row r="373" spans="1:51" ht="30" customHeight="1" x14ac:dyDescent="0.15">
      <c r="A373" s="873">
        <v>8</v>
      </c>
      <c r="B373" s="873">
        <v>1</v>
      </c>
      <c r="C373" s="874" t="s">
        <v>728</v>
      </c>
      <c r="D373" s="875"/>
      <c r="E373" s="875"/>
      <c r="F373" s="875"/>
      <c r="G373" s="875"/>
      <c r="H373" s="875"/>
      <c r="I373" s="875"/>
      <c r="J373" s="876">
        <v>5000020240001</v>
      </c>
      <c r="K373" s="877"/>
      <c r="L373" s="877"/>
      <c r="M373" s="877"/>
      <c r="N373" s="877"/>
      <c r="O373" s="877"/>
      <c r="P373" s="879" t="s">
        <v>735</v>
      </c>
      <c r="Q373" s="879"/>
      <c r="R373" s="879"/>
      <c r="S373" s="879"/>
      <c r="T373" s="879"/>
      <c r="U373" s="879"/>
      <c r="V373" s="879"/>
      <c r="W373" s="879"/>
      <c r="X373" s="879"/>
      <c r="Y373" s="880">
        <v>1.3</v>
      </c>
      <c r="Z373" s="881"/>
      <c r="AA373" s="881"/>
      <c r="AB373" s="882"/>
      <c r="AC373" s="883" t="s">
        <v>732</v>
      </c>
      <c r="AD373" s="884"/>
      <c r="AE373" s="884"/>
      <c r="AF373" s="884"/>
      <c r="AG373" s="884"/>
      <c r="AH373" s="885" t="s">
        <v>700</v>
      </c>
      <c r="AI373" s="886"/>
      <c r="AJ373" s="886"/>
      <c r="AK373" s="886"/>
      <c r="AL373" s="869" t="s">
        <v>700</v>
      </c>
      <c r="AM373" s="870"/>
      <c r="AN373" s="870"/>
      <c r="AO373" s="871"/>
      <c r="AP373" s="872" t="s">
        <v>733</v>
      </c>
      <c r="AQ373" s="872"/>
      <c r="AR373" s="872"/>
      <c r="AS373" s="872"/>
      <c r="AT373" s="872"/>
      <c r="AU373" s="872"/>
      <c r="AV373" s="872"/>
      <c r="AW373" s="872"/>
      <c r="AX373" s="872"/>
      <c r="AY373">
        <f>COUNTA($C$373)</f>
        <v>1</v>
      </c>
    </row>
    <row r="374" spans="1:51" ht="30" customHeight="1" x14ac:dyDescent="0.15">
      <c r="A374" s="873">
        <v>9</v>
      </c>
      <c r="B374" s="873">
        <v>1</v>
      </c>
      <c r="C374" s="874" t="s">
        <v>726</v>
      </c>
      <c r="D374" s="875"/>
      <c r="E374" s="875"/>
      <c r="F374" s="875"/>
      <c r="G374" s="875"/>
      <c r="H374" s="875"/>
      <c r="I374" s="875"/>
      <c r="J374" s="876">
        <v>1000020110001</v>
      </c>
      <c r="K374" s="877"/>
      <c r="L374" s="877"/>
      <c r="M374" s="877"/>
      <c r="N374" s="877"/>
      <c r="O374" s="877"/>
      <c r="P374" s="879" t="s">
        <v>735</v>
      </c>
      <c r="Q374" s="879"/>
      <c r="R374" s="879"/>
      <c r="S374" s="879"/>
      <c r="T374" s="879"/>
      <c r="U374" s="879"/>
      <c r="V374" s="879"/>
      <c r="W374" s="879"/>
      <c r="X374" s="879"/>
      <c r="Y374" s="880">
        <v>1.3</v>
      </c>
      <c r="Z374" s="881"/>
      <c r="AA374" s="881"/>
      <c r="AB374" s="882"/>
      <c r="AC374" s="883" t="s">
        <v>732</v>
      </c>
      <c r="AD374" s="884"/>
      <c r="AE374" s="884"/>
      <c r="AF374" s="884"/>
      <c r="AG374" s="884"/>
      <c r="AH374" s="885" t="s">
        <v>700</v>
      </c>
      <c r="AI374" s="886"/>
      <c r="AJ374" s="886"/>
      <c r="AK374" s="886"/>
      <c r="AL374" s="869" t="s">
        <v>700</v>
      </c>
      <c r="AM374" s="870"/>
      <c r="AN374" s="870"/>
      <c r="AO374" s="871"/>
      <c r="AP374" s="872" t="s">
        <v>733</v>
      </c>
      <c r="AQ374" s="872"/>
      <c r="AR374" s="872"/>
      <c r="AS374" s="872"/>
      <c r="AT374" s="872"/>
      <c r="AU374" s="872"/>
      <c r="AV374" s="872"/>
      <c r="AW374" s="872"/>
      <c r="AX374" s="872"/>
      <c r="AY374">
        <f>COUNTA($C$374)</f>
        <v>1</v>
      </c>
    </row>
    <row r="375" spans="1:51" ht="30" customHeight="1" x14ac:dyDescent="0.15">
      <c r="A375" s="873">
        <v>10</v>
      </c>
      <c r="B375" s="873">
        <v>1</v>
      </c>
      <c r="C375" s="874" t="s">
        <v>731</v>
      </c>
      <c r="D375" s="875"/>
      <c r="E375" s="875"/>
      <c r="F375" s="875"/>
      <c r="G375" s="875"/>
      <c r="H375" s="875"/>
      <c r="I375" s="875"/>
      <c r="J375" s="876">
        <v>2000020350001</v>
      </c>
      <c r="K375" s="877"/>
      <c r="L375" s="877"/>
      <c r="M375" s="877"/>
      <c r="N375" s="877"/>
      <c r="O375" s="877"/>
      <c r="P375" s="879" t="s">
        <v>735</v>
      </c>
      <c r="Q375" s="879"/>
      <c r="R375" s="879"/>
      <c r="S375" s="879"/>
      <c r="T375" s="879"/>
      <c r="U375" s="879"/>
      <c r="V375" s="879"/>
      <c r="W375" s="879"/>
      <c r="X375" s="879"/>
      <c r="Y375" s="880">
        <v>1.3</v>
      </c>
      <c r="Z375" s="881"/>
      <c r="AA375" s="881"/>
      <c r="AB375" s="882"/>
      <c r="AC375" s="883" t="s">
        <v>732</v>
      </c>
      <c r="AD375" s="884"/>
      <c r="AE375" s="884"/>
      <c r="AF375" s="884"/>
      <c r="AG375" s="884"/>
      <c r="AH375" s="885" t="s">
        <v>700</v>
      </c>
      <c r="AI375" s="886"/>
      <c r="AJ375" s="886"/>
      <c r="AK375" s="886"/>
      <c r="AL375" s="869" t="s">
        <v>700</v>
      </c>
      <c r="AM375" s="870"/>
      <c r="AN375" s="870"/>
      <c r="AO375" s="871"/>
      <c r="AP375" s="872" t="s">
        <v>733</v>
      </c>
      <c r="AQ375" s="872"/>
      <c r="AR375" s="872"/>
      <c r="AS375" s="872"/>
      <c r="AT375" s="872"/>
      <c r="AU375" s="872"/>
      <c r="AV375" s="872"/>
      <c r="AW375" s="872"/>
      <c r="AX375" s="872"/>
      <c r="AY375">
        <f>COUNTA($C$375)</f>
        <v>1</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331</v>
      </c>
      <c r="AI398" s="862"/>
      <c r="AJ398" s="862"/>
      <c r="AK398" s="862"/>
      <c r="AL398" s="862" t="s">
        <v>19</v>
      </c>
      <c r="AM398" s="862"/>
      <c r="AN398" s="862"/>
      <c r="AO398" s="866"/>
      <c r="AP398" s="887" t="s">
        <v>275</v>
      </c>
      <c r="AQ398" s="887"/>
      <c r="AR398" s="887"/>
      <c r="AS398" s="887"/>
      <c r="AT398" s="887"/>
      <c r="AU398" s="887"/>
      <c r="AV398" s="887"/>
      <c r="AW398" s="887"/>
      <c r="AX398" s="887"/>
      <c r="AY398">
        <f>$AY$396</f>
        <v>0</v>
      </c>
    </row>
    <row r="399" spans="1:51" ht="30" hidden="1" customHeight="1" x14ac:dyDescent="0.15">
      <c r="A399" s="873">
        <v>1</v>
      </c>
      <c r="B399" s="873">
        <v>1</v>
      </c>
      <c r="C399" s="875"/>
      <c r="D399" s="875"/>
      <c r="E399" s="875"/>
      <c r="F399" s="875"/>
      <c r="G399" s="875"/>
      <c r="H399" s="875"/>
      <c r="I399" s="875"/>
      <c r="J399" s="876"/>
      <c r="K399" s="877"/>
      <c r="L399" s="877"/>
      <c r="M399" s="877"/>
      <c r="N399" s="877"/>
      <c r="O399" s="877"/>
      <c r="P399" s="879"/>
      <c r="Q399" s="879"/>
      <c r="R399" s="879"/>
      <c r="S399" s="879"/>
      <c r="T399" s="879"/>
      <c r="U399" s="879"/>
      <c r="V399" s="879"/>
      <c r="W399" s="879"/>
      <c r="X399" s="879"/>
      <c r="Y399" s="880"/>
      <c r="Z399" s="881"/>
      <c r="AA399" s="881"/>
      <c r="AB399" s="882"/>
      <c r="AC399" s="883"/>
      <c r="AD399" s="884"/>
      <c r="AE399" s="884"/>
      <c r="AF399" s="884"/>
      <c r="AG399" s="884"/>
      <c r="AH399" s="867"/>
      <c r="AI399" s="868"/>
      <c r="AJ399" s="868"/>
      <c r="AK399" s="868"/>
      <c r="AL399" s="869"/>
      <c r="AM399" s="870"/>
      <c r="AN399" s="870"/>
      <c r="AO399" s="871"/>
      <c r="AP399" s="872"/>
      <c r="AQ399" s="872"/>
      <c r="AR399" s="872"/>
      <c r="AS399" s="872"/>
      <c r="AT399" s="872"/>
      <c r="AU399" s="872"/>
      <c r="AV399" s="872"/>
      <c r="AW399" s="872"/>
      <c r="AX399" s="872"/>
      <c r="AY399">
        <f>$AY$396</f>
        <v>0</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331</v>
      </c>
      <c r="AI431" s="862"/>
      <c r="AJ431" s="862"/>
      <c r="AK431" s="862"/>
      <c r="AL431" s="862" t="s">
        <v>19</v>
      </c>
      <c r="AM431" s="862"/>
      <c r="AN431" s="862"/>
      <c r="AO431" s="866"/>
      <c r="AP431" s="887" t="s">
        <v>275</v>
      </c>
      <c r="AQ431" s="887"/>
      <c r="AR431" s="887"/>
      <c r="AS431" s="887"/>
      <c r="AT431" s="887"/>
      <c r="AU431" s="887"/>
      <c r="AV431" s="887"/>
      <c r="AW431" s="887"/>
      <c r="AX431" s="887"/>
      <c r="AY431">
        <f>$AY$429</f>
        <v>0</v>
      </c>
    </row>
    <row r="432" spans="1:51" ht="30" hidden="1" customHeight="1" x14ac:dyDescent="0.15">
      <c r="A432" s="873">
        <v>1</v>
      </c>
      <c r="B432" s="873">
        <v>1</v>
      </c>
      <c r="C432" s="875"/>
      <c r="D432" s="875"/>
      <c r="E432" s="875"/>
      <c r="F432" s="875"/>
      <c r="G432" s="875"/>
      <c r="H432" s="875"/>
      <c r="I432" s="875"/>
      <c r="J432" s="876"/>
      <c r="K432" s="877"/>
      <c r="L432" s="877"/>
      <c r="M432" s="877"/>
      <c r="N432" s="877"/>
      <c r="O432" s="877"/>
      <c r="P432" s="879"/>
      <c r="Q432" s="879"/>
      <c r="R432" s="879"/>
      <c r="S432" s="879"/>
      <c r="T432" s="879"/>
      <c r="U432" s="879"/>
      <c r="V432" s="879"/>
      <c r="W432" s="879"/>
      <c r="X432" s="879"/>
      <c r="Y432" s="880"/>
      <c r="Z432" s="881"/>
      <c r="AA432" s="881"/>
      <c r="AB432" s="882"/>
      <c r="AC432" s="883"/>
      <c r="AD432" s="884"/>
      <c r="AE432" s="884"/>
      <c r="AF432" s="884"/>
      <c r="AG432" s="884"/>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331</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x14ac:dyDescent="0.15">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331</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331</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331</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331</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88" t="s">
        <v>663</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312</v>
      </c>
      <c r="AM627" s="892"/>
      <c r="AN627" s="892"/>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7" t="s">
        <v>306</v>
      </c>
      <c r="AQ630" s="887"/>
      <c r="AR630" s="887"/>
      <c r="AS630" s="887"/>
      <c r="AT630" s="887"/>
      <c r="AU630" s="887"/>
      <c r="AV630" s="887"/>
      <c r="AW630" s="887"/>
      <c r="AX630" s="887"/>
    </row>
    <row r="631" spans="1:51" ht="30" customHeight="1" x14ac:dyDescent="0.15">
      <c r="A631" s="873">
        <v>1</v>
      </c>
      <c r="B631" s="873">
        <v>1</v>
      </c>
      <c r="C631" s="895"/>
      <c r="D631" s="895"/>
      <c r="E631" s="662" t="s">
        <v>766</v>
      </c>
      <c r="F631" s="896"/>
      <c r="G631" s="896"/>
      <c r="H631" s="896"/>
      <c r="I631" s="896"/>
      <c r="J631" s="876" t="s">
        <v>766</v>
      </c>
      <c r="K631" s="877"/>
      <c r="L631" s="877"/>
      <c r="M631" s="877"/>
      <c r="N631" s="877"/>
      <c r="O631" s="877"/>
      <c r="P631" s="878" t="s">
        <v>766</v>
      </c>
      <c r="Q631" s="879"/>
      <c r="R631" s="879"/>
      <c r="S631" s="879"/>
      <c r="T631" s="879"/>
      <c r="U631" s="879"/>
      <c r="V631" s="879"/>
      <c r="W631" s="879"/>
      <c r="X631" s="879"/>
      <c r="Y631" s="880" t="s">
        <v>766</v>
      </c>
      <c r="Z631" s="881"/>
      <c r="AA631" s="881"/>
      <c r="AB631" s="882"/>
      <c r="AC631" s="883"/>
      <c r="AD631" s="884"/>
      <c r="AE631" s="884"/>
      <c r="AF631" s="884"/>
      <c r="AG631" s="884"/>
      <c r="AH631" s="885" t="s">
        <v>766</v>
      </c>
      <c r="AI631" s="886"/>
      <c r="AJ631" s="886"/>
      <c r="AK631" s="886"/>
      <c r="AL631" s="869" t="s">
        <v>766</v>
      </c>
      <c r="AM631" s="870"/>
      <c r="AN631" s="870"/>
      <c r="AO631" s="871"/>
      <c r="AP631" s="872" t="s">
        <v>766</v>
      </c>
      <c r="AQ631" s="872"/>
      <c r="AR631" s="872"/>
      <c r="AS631" s="872"/>
      <c r="AT631" s="872"/>
      <c r="AU631" s="872"/>
      <c r="AV631" s="872"/>
      <c r="AW631" s="872"/>
      <c r="AX631" s="872"/>
    </row>
    <row r="632" spans="1:51" ht="30" hidden="1" customHeight="1" x14ac:dyDescent="0.15">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62"/>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1" max="16383" man="1"/>
    <brk id="250" max="16383" man="1"/>
    <brk id="268" max="16383" man="1"/>
    <brk id="364"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709</v>
      </c>
      <c r="H2" s="13" t="str">
        <f>IF(G2="","",F2)</f>
        <v>一般会計</v>
      </c>
      <c r="I2" s="13" t="str">
        <f>IF(H2="","",IF(I1&lt;&gt;"",CONCATENATE(I1,"、",H2),H2))</f>
        <v>一般会計</v>
      </c>
      <c r="K2" s="14" t="s">
        <v>98</v>
      </c>
      <c r="L2" s="15" t="s">
        <v>709</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709</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316</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372</v>
      </c>
      <c r="AF2" s="963"/>
      <c r="AG2" s="963"/>
      <c r="AH2" s="900"/>
      <c r="AI2" s="963" t="s">
        <v>468</v>
      </c>
      <c r="AJ2" s="963"/>
      <c r="AK2" s="963"/>
      <c r="AL2" s="900"/>
      <c r="AM2" s="963" t="s">
        <v>469</v>
      </c>
      <c r="AN2" s="963"/>
      <c r="AO2" s="963"/>
      <c r="AP2" s="900"/>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8"/>
      <c r="H3" s="339"/>
      <c r="I3" s="339"/>
      <c r="J3" s="339"/>
      <c r="K3" s="339"/>
      <c r="L3" s="339"/>
      <c r="M3" s="339"/>
      <c r="N3" s="339"/>
      <c r="O3" s="340"/>
      <c r="P3" s="343"/>
      <c r="Q3" s="339"/>
      <c r="R3" s="339"/>
      <c r="S3" s="339"/>
      <c r="T3" s="339"/>
      <c r="U3" s="339"/>
      <c r="V3" s="339"/>
      <c r="W3" s="339"/>
      <c r="X3" s="340"/>
      <c r="Y3" s="956"/>
      <c r="Z3" s="957"/>
      <c r="AA3" s="958"/>
      <c r="AB3" s="962"/>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15">
      <c r="A4" s="487"/>
      <c r="B4" s="485"/>
      <c r="C4" s="485"/>
      <c r="D4" s="485"/>
      <c r="E4" s="485"/>
      <c r="F4" s="486"/>
      <c r="G4" s="389"/>
      <c r="H4" s="937"/>
      <c r="I4" s="937"/>
      <c r="J4" s="937"/>
      <c r="K4" s="937"/>
      <c r="L4" s="937"/>
      <c r="M4" s="937"/>
      <c r="N4" s="937"/>
      <c r="O4" s="938"/>
      <c r="P4" s="154"/>
      <c r="Q4" s="377"/>
      <c r="R4" s="377"/>
      <c r="S4" s="377"/>
      <c r="T4" s="377"/>
      <c r="U4" s="377"/>
      <c r="V4" s="377"/>
      <c r="W4" s="377"/>
      <c r="X4" s="378"/>
      <c r="Y4" s="951" t="s">
        <v>12</v>
      </c>
      <c r="Z4" s="952"/>
      <c r="AA4" s="953"/>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8"/>
      <c r="B5" s="489"/>
      <c r="C5" s="489"/>
      <c r="D5" s="489"/>
      <c r="E5" s="489"/>
      <c r="F5" s="490"/>
      <c r="G5" s="939"/>
      <c r="H5" s="940"/>
      <c r="I5" s="940"/>
      <c r="J5" s="940"/>
      <c r="K5" s="940"/>
      <c r="L5" s="940"/>
      <c r="M5" s="940"/>
      <c r="N5" s="940"/>
      <c r="O5" s="941"/>
      <c r="P5" s="945"/>
      <c r="Q5" s="945"/>
      <c r="R5" s="945"/>
      <c r="S5" s="945"/>
      <c r="T5" s="945"/>
      <c r="U5" s="945"/>
      <c r="V5" s="945"/>
      <c r="W5" s="945"/>
      <c r="X5" s="946"/>
      <c r="Y5" s="237" t="s">
        <v>51</v>
      </c>
      <c r="Z5" s="948"/>
      <c r="AA5" s="949"/>
      <c r="AB5" s="462"/>
      <c r="AC5" s="954"/>
      <c r="AD5" s="954"/>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8"/>
      <c r="B6" s="489"/>
      <c r="C6" s="489"/>
      <c r="D6" s="489"/>
      <c r="E6" s="489"/>
      <c r="F6" s="490"/>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5" t="s">
        <v>344</v>
      </c>
      <c r="B7" s="926"/>
      <c r="C7" s="926"/>
      <c r="D7" s="926"/>
      <c r="E7" s="926"/>
      <c r="F7" s="927"/>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28"/>
      <c r="B8" s="929"/>
      <c r="C8" s="929"/>
      <c r="D8" s="929"/>
      <c r="E8" s="929"/>
      <c r="F8" s="930"/>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316</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372</v>
      </c>
      <c r="AF9" s="963"/>
      <c r="AG9" s="963"/>
      <c r="AH9" s="900"/>
      <c r="AI9" s="963" t="s">
        <v>468</v>
      </c>
      <c r="AJ9" s="963"/>
      <c r="AK9" s="963"/>
      <c r="AL9" s="900"/>
      <c r="AM9" s="963" t="s">
        <v>469</v>
      </c>
      <c r="AN9" s="963"/>
      <c r="AO9" s="963"/>
      <c r="AP9" s="900"/>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15">
      <c r="A11" s="487"/>
      <c r="B11" s="485"/>
      <c r="C11" s="485"/>
      <c r="D11" s="485"/>
      <c r="E11" s="485"/>
      <c r="F11" s="486"/>
      <c r="G11" s="389"/>
      <c r="H11" s="937"/>
      <c r="I11" s="937"/>
      <c r="J11" s="937"/>
      <c r="K11" s="937"/>
      <c r="L11" s="937"/>
      <c r="M11" s="937"/>
      <c r="N11" s="937"/>
      <c r="O11" s="938"/>
      <c r="P11" s="154"/>
      <c r="Q11" s="377"/>
      <c r="R11" s="377"/>
      <c r="S11" s="377"/>
      <c r="T11" s="377"/>
      <c r="U11" s="377"/>
      <c r="V11" s="377"/>
      <c r="W11" s="377"/>
      <c r="X11" s="378"/>
      <c r="Y11" s="951" t="s">
        <v>12</v>
      </c>
      <c r="Z11" s="952"/>
      <c r="AA11" s="953"/>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8"/>
      <c r="B12" s="489"/>
      <c r="C12" s="489"/>
      <c r="D12" s="489"/>
      <c r="E12" s="489"/>
      <c r="F12" s="490"/>
      <c r="G12" s="939"/>
      <c r="H12" s="940"/>
      <c r="I12" s="940"/>
      <c r="J12" s="940"/>
      <c r="K12" s="940"/>
      <c r="L12" s="940"/>
      <c r="M12" s="940"/>
      <c r="N12" s="940"/>
      <c r="O12" s="941"/>
      <c r="P12" s="945"/>
      <c r="Q12" s="945"/>
      <c r="R12" s="945"/>
      <c r="S12" s="945"/>
      <c r="T12" s="945"/>
      <c r="U12" s="945"/>
      <c r="V12" s="945"/>
      <c r="W12" s="945"/>
      <c r="X12" s="946"/>
      <c r="Y12" s="237" t="s">
        <v>51</v>
      </c>
      <c r="Z12" s="948"/>
      <c r="AA12" s="949"/>
      <c r="AB12" s="462"/>
      <c r="AC12" s="954"/>
      <c r="AD12" s="954"/>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5" t="s">
        <v>344</v>
      </c>
      <c r="B14" s="926"/>
      <c r="C14" s="926"/>
      <c r="D14" s="926"/>
      <c r="E14" s="926"/>
      <c r="F14" s="927"/>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28"/>
      <c r="B15" s="929"/>
      <c r="C15" s="929"/>
      <c r="D15" s="929"/>
      <c r="E15" s="929"/>
      <c r="F15" s="930"/>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316</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372</v>
      </c>
      <c r="AF16" s="963"/>
      <c r="AG16" s="963"/>
      <c r="AH16" s="900"/>
      <c r="AI16" s="963" t="s">
        <v>468</v>
      </c>
      <c r="AJ16" s="963"/>
      <c r="AK16" s="963"/>
      <c r="AL16" s="900"/>
      <c r="AM16" s="963" t="s">
        <v>469</v>
      </c>
      <c r="AN16" s="963"/>
      <c r="AO16" s="963"/>
      <c r="AP16" s="900"/>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15">
      <c r="A18" s="487"/>
      <c r="B18" s="485"/>
      <c r="C18" s="485"/>
      <c r="D18" s="485"/>
      <c r="E18" s="485"/>
      <c r="F18" s="486"/>
      <c r="G18" s="389"/>
      <c r="H18" s="937"/>
      <c r="I18" s="937"/>
      <c r="J18" s="937"/>
      <c r="K18" s="937"/>
      <c r="L18" s="937"/>
      <c r="M18" s="937"/>
      <c r="N18" s="937"/>
      <c r="O18" s="938"/>
      <c r="P18" s="154"/>
      <c r="Q18" s="377"/>
      <c r="R18" s="377"/>
      <c r="S18" s="377"/>
      <c r="T18" s="377"/>
      <c r="U18" s="377"/>
      <c r="V18" s="377"/>
      <c r="W18" s="377"/>
      <c r="X18" s="378"/>
      <c r="Y18" s="951" t="s">
        <v>12</v>
      </c>
      <c r="Z18" s="952"/>
      <c r="AA18" s="953"/>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8"/>
      <c r="B19" s="489"/>
      <c r="C19" s="489"/>
      <c r="D19" s="489"/>
      <c r="E19" s="489"/>
      <c r="F19" s="490"/>
      <c r="G19" s="939"/>
      <c r="H19" s="940"/>
      <c r="I19" s="940"/>
      <c r="J19" s="940"/>
      <c r="K19" s="940"/>
      <c r="L19" s="940"/>
      <c r="M19" s="940"/>
      <c r="N19" s="940"/>
      <c r="O19" s="941"/>
      <c r="P19" s="945"/>
      <c r="Q19" s="945"/>
      <c r="R19" s="945"/>
      <c r="S19" s="945"/>
      <c r="T19" s="945"/>
      <c r="U19" s="945"/>
      <c r="V19" s="945"/>
      <c r="W19" s="945"/>
      <c r="X19" s="946"/>
      <c r="Y19" s="237" t="s">
        <v>51</v>
      </c>
      <c r="Z19" s="948"/>
      <c r="AA19" s="949"/>
      <c r="AB19" s="462"/>
      <c r="AC19" s="954"/>
      <c r="AD19" s="954"/>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5" t="s">
        <v>344</v>
      </c>
      <c r="B21" s="926"/>
      <c r="C21" s="926"/>
      <c r="D21" s="926"/>
      <c r="E21" s="926"/>
      <c r="F21" s="927"/>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28"/>
      <c r="B22" s="929"/>
      <c r="C22" s="929"/>
      <c r="D22" s="929"/>
      <c r="E22" s="929"/>
      <c r="F22" s="930"/>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316</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372</v>
      </c>
      <c r="AF23" s="963"/>
      <c r="AG23" s="963"/>
      <c r="AH23" s="900"/>
      <c r="AI23" s="963" t="s">
        <v>468</v>
      </c>
      <c r="AJ23" s="963"/>
      <c r="AK23" s="963"/>
      <c r="AL23" s="900"/>
      <c r="AM23" s="963" t="s">
        <v>469</v>
      </c>
      <c r="AN23" s="963"/>
      <c r="AO23" s="963"/>
      <c r="AP23" s="900"/>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15">
      <c r="A25" s="487"/>
      <c r="B25" s="485"/>
      <c r="C25" s="485"/>
      <c r="D25" s="485"/>
      <c r="E25" s="485"/>
      <c r="F25" s="486"/>
      <c r="G25" s="389"/>
      <c r="H25" s="937"/>
      <c r="I25" s="937"/>
      <c r="J25" s="937"/>
      <c r="K25" s="937"/>
      <c r="L25" s="937"/>
      <c r="M25" s="937"/>
      <c r="N25" s="937"/>
      <c r="O25" s="938"/>
      <c r="P25" s="154"/>
      <c r="Q25" s="377"/>
      <c r="R25" s="377"/>
      <c r="S25" s="377"/>
      <c r="T25" s="377"/>
      <c r="U25" s="377"/>
      <c r="V25" s="377"/>
      <c r="W25" s="377"/>
      <c r="X25" s="378"/>
      <c r="Y25" s="951" t="s">
        <v>12</v>
      </c>
      <c r="Z25" s="952"/>
      <c r="AA25" s="953"/>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8"/>
      <c r="B26" s="489"/>
      <c r="C26" s="489"/>
      <c r="D26" s="489"/>
      <c r="E26" s="489"/>
      <c r="F26" s="490"/>
      <c r="G26" s="939"/>
      <c r="H26" s="940"/>
      <c r="I26" s="940"/>
      <c r="J26" s="940"/>
      <c r="K26" s="940"/>
      <c r="L26" s="940"/>
      <c r="M26" s="940"/>
      <c r="N26" s="940"/>
      <c r="O26" s="941"/>
      <c r="P26" s="945"/>
      <c r="Q26" s="945"/>
      <c r="R26" s="945"/>
      <c r="S26" s="945"/>
      <c r="T26" s="945"/>
      <c r="U26" s="945"/>
      <c r="V26" s="945"/>
      <c r="W26" s="945"/>
      <c r="X26" s="946"/>
      <c r="Y26" s="237" t="s">
        <v>51</v>
      </c>
      <c r="Z26" s="948"/>
      <c r="AA26" s="949"/>
      <c r="AB26" s="462"/>
      <c r="AC26" s="954"/>
      <c r="AD26" s="954"/>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5" t="s">
        <v>344</v>
      </c>
      <c r="B28" s="926"/>
      <c r="C28" s="926"/>
      <c r="D28" s="926"/>
      <c r="E28" s="926"/>
      <c r="F28" s="927"/>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28"/>
      <c r="B29" s="929"/>
      <c r="C29" s="929"/>
      <c r="D29" s="929"/>
      <c r="E29" s="929"/>
      <c r="F29" s="930"/>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316</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372</v>
      </c>
      <c r="AF30" s="963"/>
      <c r="AG30" s="963"/>
      <c r="AH30" s="900"/>
      <c r="AI30" s="963" t="s">
        <v>468</v>
      </c>
      <c r="AJ30" s="963"/>
      <c r="AK30" s="963"/>
      <c r="AL30" s="900"/>
      <c r="AM30" s="963" t="s">
        <v>469</v>
      </c>
      <c r="AN30" s="963"/>
      <c r="AO30" s="963"/>
      <c r="AP30" s="900"/>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15">
      <c r="A32" s="487"/>
      <c r="B32" s="485"/>
      <c r="C32" s="485"/>
      <c r="D32" s="485"/>
      <c r="E32" s="485"/>
      <c r="F32" s="486"/>
      <c r="G32" s="389"/>
      <c r="H32" s="937"/>
      <c r="I32" s="937"/>
      <c r="J32" s="937"/>
      <c r="K32" s="937"/>
      <c r="L32" s="937"/>
      <c r="M32" s="937"/>
      <c r="N32" s="937"/>
      <c r="O32" s="938"/>
      <c r="P32" s="154"/>
      <c r="Q32" s="377"/>
      <c r="R32" s="377"/>
      <c r="S32" s="377"/>
      <c r="T32" s="377"/>
      <c r="U32" s="377"/>
      <c r="V32" s="377"/>
      <c r="W32" s="377"/>
      <c r="X32" s="378"/>
      <c r="Y32" s="951" t="s">
        <v>12</v>
      </c>
      <c r="Z32" s="952"/>
      <c r="AA32" s="953"/>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8"/>
      <c r="B33" s="489"/>
      <c r="C33" s="489"/>
      <c r="D33" s="489"/>
      <c r="E33" s="489"/>
      <c r="F33" s="490"/>
      <c r="G33" s="939"/>
      <c r="H33" s="940"/>
      <c r="I33" s="940"/>
      <c r="J33" s="940"/>
      <c r="K33" s="940"/>
      <c r="L33" s="940"/>
      <c r="M33" s="940"/>
      <c r="N33" s="940"/>
      <c r="O33" s="941"/>
      <c r="P33" s="945"/>
      <c r="Q33" s="945"/>
      <c r="R33" s="945"/>
      <c r="S33" s="945"/>
      <c r="T33" s="945"/>
      <c r="U33" s="945"/>
      <c r="V33" s="945"/>
      <c r="W33" s="945"/>
      <c r="X33" s="946"/>
      <c r="Y33" s="237" t="s">
        <v>51</v>
      </c>
      <c r="Z33" s="948"/>
      <c r="AA33" s="949"/>
      <c r="AB33" s="462"/>
      <c r="AC33" s="954"/>
      <c r="AD33" s="954"/>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5" t="s">
        <v>344</v>
      </c>
      <c r="B35" s="926"/>
      <c r="C35" s="926"/>
      <c r="D35" s="926"/>
      <c r="E35" s="926"/>
      <c r="F35" s="927"/>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28"/>
      <c r="B36" s="929"/>
      <c r="C36" s="929"/>
      <c r="D36" s="929"/>
      <c r="E36" s="929"/>
      <c r="F36" s="930"/>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316</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372</v>
      </c>
      <c r="AF37" s="963"/>
      <c r="AG37" s="963"/>
      <c r="AH37" s="900"/>
      <c r="AI37" s="963" t="s">
        <v>468</v>
      </c>
      <c r="AJ37" s="963"/>
      <c r="AK37" s="963"/>
      <c r="AL37" s="900"/>
      <c r="AM37" s="963" t="s">
        <v>469</v>
      </c>
      <c r="AN37" s="963"/>
      <c r="AO37" s="963"/>
      <c r="AP37" s="900"/>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15">
      <c r="A39" s="487"/>
      <c r="B39" s="485"/>
      <c r="C39" s="485"/>
      <c r="D39" s="485"/>
      <c r="E39" s="485"/>
      <c r="F39" s="486"/>
      <c r="G39" s="389"/>
      <c r="H39" s="937"/>
      <c r="I39" s="937"/>
      <c r="J39" s="937"/>
      <c r="K39" s="937"/>
      <c r="L39" s="937"/>
      <c r="M39" s="937"/>
      <c r="N39" s="937"/>
      <c r="O39" s="938"/>
      <c r="P39" s="154"/>
      <c r="Q39" s="377"/>
      <c r="R39" s="377"/>
      <c r="S39" s="377"/>
      <c r="T39" s="377"/>
      <c r="U39" s="377"/>
      <c r="V39" s="377"/>
      <c r="W39" s="377"/>
      <c r="X39" s="378"/>
      <c r="Y39" s="951" t="s">
        <v>12</v>
      </c>
      <c r="Z39" s="952"/>
      <c r="AA39" s="953"/>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8"/>
      <c r="B40" s="489"/>
      <c r="C40" s="489"/>
      <c r="D40" s="489"/>
      <c r="E40" s="489"/>
      <c r="F40" s="490"/>
      <c r="G40" s="939"/>
      <c r="H40" s="940"/>
      <c r="I40" s="940"/>
      <c r="J40" s="940"/>
      <c r="K40" s="940"/>
      <c r="L40" s="940"/>
      <c r="M40" s="940"/>
      <c r="N40" s="940"/>
      <c r="O40" s="941"/>
      <c r="P40" s="945"/>
      <c r="Q40" s="945"/>
      <c r="R40" s="945"/>
      <c r="S40" s="945"/>
      <c r="T40" s="945"/>
      <c r="U40" s="945"/>
      <c r="V40" s="945"/>
      <c r="W40" s="945"/>
      <c r="X40" s="946"/>
      <c r="Y40" s="237" t="s">
        <v>51</v>
      </c>
      <c r="Z40" s="948"/>
      <c r="AA40" s="949"/>
      <c r="AB40" s="462"/>
      <c r="AC40" s="954"/>
      <c r="AD40" s="954"/>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5" t="s">
        <v>344</v>
      </c>
      <c r="B42" s="926"/>
      <c r="C42" s="926"/>
      <c r="D42" s="926"/>
      <c r="E42" s="926"/>
      <c r="F42" s="927"/>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28"/>
      <c r="B43" s="929"/>
      <c r="C43" s="929"/>
      <c r="D43" s="929"/>
      <c r="E43" s="929"/>
      <c r="F43" s="930"/>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316</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372</v>
      </c>
      <c r="AF44" s="963"/>
      <c r="AG44" s="963"/>
      <c r="AH44" s="900"/>
      <c r="AI44" s="963" t="s">
        <v>468</v>
      </c>
      <c r="AJ44" s="963"/>
      <c r="AK44" s="963"/>
      <c r="AL44" s="900"/>
      <c r="AM44" s="963" t="s">
        <v>469</v>
      </c>
      <c r="AN44" s="963"/>
      <c r="AO44" s="963"/>
      <c r="AP44" s="900"/>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15">
      <c r="A46" s="487"/>
      <c r="B46" s="485"/>
      <c r="C46" s="485"/>
      <c r="D46" s="485"/>
      <c r="E46" s="485"/>
      <c r="F46" s="486"/>
      <c r="G46" s="389"/>
      <c r="H46" s="937"/>
      <c r="I46" s="937"/>
      <c r="J46" s="937"/>
      <c r="K46" s="937"/>
      <c r="L46" s="937"/>
      <c r="M46" s="937"/>
      <c r="N46" s="937"/>
      <c r="O46" s="938"/>
      <c r="P46" s="154"/>
      <c r="Q46" s="377"/>
      <c r="R46" s="377"/>
      <c r="S46" s="377"/>
      <c r="T46" s="377"/>
      <c r="U46" s="377"/>
      <c r="V46" s="377"/>
      <c r="W46" s="377"/>
      <c r="X46" s="378"/>
      <c r="Y46" s="951" t="s">
        <v>12</v>
      </c>
      <c r="Z46" s="952"/>
      <c r="AA46" s="953"/>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8"/>
      <c r="B47" s="489"/>
      <c r="C47" s="489"/>
      <c r="D47" s="489"/>
      <c r="E47" s="489"/>
      <c r="F47" s="490"/>
      <c r="G47" s="939"/>
      <c r="H47" s="940"/>
      <c r="I47" s="940"/>
      <c r="J47" s="940"/>
      <c r="K47" s="940"/>
      <c r="L47" s="940"/>
      <c r="M47" s="940"/>
      <c r="N47" s="940"/>
      <c r="O47" s="941"/>
      <c r="P47" s="945"/>
      <c r="Q47" s="945"/>
      <c r="R47" s="945"/>
      <c r="S47" s="945"/>
      <c r="T47" s="945"/>
      <c r="U47" s="945"/>
      <c r="V47" s="945"/>
      <c r="W47" s="945"/>
      <c r="X47" s="946"/>
      <c r="Y47" s="237" t="s">
        <v>51</v>
      </c>
      <c r="Z47" s="948"/>
      <c r="AA47" s="949"/>
      <c r="AB47" s="462"/>
      <c r="AC47" s="954"/>
      <c r="AD47" s="954"/>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5" t="s">
        <v>344</v>
      </c>
      <c r="B49" s="926"/>
      <c r="C49" s="926"/>
      <c r="D49" s="926"/>
      <c r="E49" s="926"/>
      <c r="F49" s="927"/>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28"/>
      <c r="B50" s="929"/>
      <c r="C50" s="929"/>
      <c r="D50" s="929"/>
      <c r="E50" s="929"/>
      <c r="F50" s="930"/>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316</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372</v>
      </c>
      <c r="AF51" s="963"/>
      <c r="AG51" s="963"/>
      <c r="AH51" s="900"/>
      <c r="AI51" s="963" t="s">
        <v>468</v>
      </c>
      <c r="AJ51" s="963"/>
      <c r="AK51" s="963"/>
      <c r="AL51" s="900"/>
      <c r="AM51" s="963" t="s">
        <v>469</v>
      </c>
      <c r="AN51" s="963"/>
      <c r="AO51" s="963"/>
      <c r="AP51" s="900"/>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15">
      <c r="A53" s="487"/>
      <c r="B53" s="485"/>
      <c r="C53" s="485"/>
      <c r="D53" s="485"/>
      <c r="E53" s="485"/>
      <c r="F53" s="486"/>
      <c r="G53" s="389"/>
      <c r="H53" s="937"/>
      <c r="I53" s="937"/>
      <c r="J53" s="937"/>
      <c r="K53" s="937"/>
      <c r="L53" s="937"/>
      <c r="M53" s="937"/>
      <c r="N53" s="937"/>
      <c r="O53" s="938"/>
      <c r="P53" s="154"/>
      <c r="Q53" s="377"/>
      <c r="R53" s="377"/>
      <c r="S53" s="377"/>
      <c r="T53" s="377"/>
      <c r="U53" s="377"/>
      <c r="V53" s="377"/>
      <c r="W53" s="377"/>
      <c r="X53" s="378"/>
      <c r="Y53" s="951" t="s">
        <v>12</v>
      </c>
      <c r="Z53" s="952"/>
      <c r="AA53" s="953"/>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8"/>
      <c r="B54" s="489"/>
      <c r="C54" s="489"/>
      <c r="D54" s="489"/>
      <c r="E54" s="489"/>
      <c r="F54" s="490"/>
      <c r="G54" s="939"/>
      <c r="H54" s="940"/>
      <c r="I54" s="940"/>
      <c r="J54" s="940"/>
      <c r="K54" s="940"/>
      <c r="L54" s="940"/>
      <c r="M54" s="940"/>
      <c r="N54" s="940"/>
      <c r="O54" s="941"/>
      <c r="P54" s="945"/>
      <c r="Q54" s="945"/>
      <c r="R54" s="945"/>
      <c r="S54" s="945"/>
      <c r="T54" s="945"/>
      <c r="U54" s="945"/>
      <c r="V54" s="945"/>
      <c r="W54" s="945"/>
      <c r="X54" s="946"/>
      <c r="Y54" s="237" t="s">
        <v>51</v>
      </c>
      <c r="Z54" s="948"/>
      <c r="AA54" s="949"/>
      <c r="AB54" s="462"/>
      <c r="AC54" s="954"/>
      <c r="AD54" s="954"/>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5" t="s">
        <v>344</v>
      </c>
      <c r="B56" s="926"/>
      <c r="C56" s="926"/>
      <c r="D56" s="926"/>
      <c r="E56" s="926"/>
      <c r="F56" s="927"/>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28"/>
      <c r="B57" s="929"/>
      <c r="C57" s="929"/>
      <c r="D57" s="929"/>
      <c r="E57" s="929"/>
      <c r="F57" s="930"/>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316</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372</v>
      </c>
      <c r="AF58" s="963"/>
      <c r="AG58" s="963"/>
      <c r="AH58" s="900"/>
      <c r="AI58" s="963" t="s">
        <v>468</v>
      </c>
      <c r="AJ58" s="963"/>
      <c r="AK58" s="963"/>
      <c r="AL58" s="900"/>
      <c r="AM58" s="963" t="s">
        <v>469</v>
      </c>
      <c r="AN58" s="963"/>
      <c r="AO58" s="963"/>
      <c r="AP58" s="900"/>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15">
      <c r="A60" s="487"/>
      <c r="B60" s="485"/>
      <c r="C60" s="485"/>
      <c r="D60" s="485"/>
      <c r="E60" s="485"/>
      <c r="F60" s="486"/>
      <c r="G60" s="389"/>
      <c r="H60" s="937"/>
      <c r="I60" s="937"/>
      <c r="J60" s="937"/>
      <c r="K60" s="937"/>
      <c r="L60" s="937"/>
      <c r="M60" s="937"/>
      <c r="N60" s="937"/>
      <c r="O60" s="938"/>
      <c r="P60" s="154"/>
      <c r="Q60" s="377"/>
      <c r="R60" s="377"/>
      <c r="S60" s="377"/>
      <c r="T60" s="377"/>
      <c r="U60" s="377"/>
      <c r="V60" s="377"/>
      <c r="W60" s="377"/>
      <c r="X60" s="378"/>
      <c r="Y60" s="951" t="s">
        <v>12</v>
      </c>
      <c r="Z60" s="952"/>
      <c r="AA60" s="953"/>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8"/>
      <c r="B61" s="489"/>
      <c r="C61" s="489"/>
      <c r="D61" s="489"/>
      <c r="E61" s="489"/>
      <c r="F61" s="490"/>
      <c r="G61" s="939"/>
      <c r="H61" s="940"/>
      <c r="I61" s="940"/>
      <c r="J61" s="940"/>
      <c r="K61" s="940"/>
      <c r="L61" s="940"/>
      <c r="M61" s="940"/>
      <c r="N61" s="940"/>
      <c r="O61" s="941"/>
      <c r="P61" s="945"/>
      <c r="Q61" s="945"/>
      <c r="R61" s="945"/>
      <c r="S61" s="945"/>
      <c r="T61" s="945"/>
      <c r="U61" s="945"/>
      <c r="V61" s="945"/>
      <c r="W61" s="945"/>
      <c r="X61" s="946"/>
      <c r="Y61" s="237" t="s">
        <v>51</v>
      </c>
      <c r="Z61" s="948"/>
      <c r="AA61" s="949"/>
      <c r="AB61" s="462"/>
      <c r="AC61" s="954"/>
      <c r="AD61" s="954"/>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5" t="s">
        <v>344</v>
      </c>
      <c r="B63" s="926"/>
      <c r="C63" s="926"/>
      <c r="D63" s="926"/>
      <c r="E63" s="926"/>
      <c r="F63" s="927"/>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28"/>
      <c r="B64" s="929"/>
      <c r="C64" s="929"/>
      <c r="D64" s="929"/>
      <c r="E64" s="929"/>
      <c r="F64" s="930"/>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316</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372</v>
      </c>
      <c r="AF65" s="963"/>
      <c r="AG65" s="963"/>
      <c r="AH65" s="900"/>
      <c r="AI65" s="963" t="s">
        <v>468</v>
      </c>
      <c r="AJ65" s="963"/>
      <c r="AK65" s="963"/>
      <c r="AL65" s="900"/>
      <c r="AM65" s="963" t="s">
        <v>469</v>
      </c>
      <c r="AN65" s="963"/>
      <c r="AO65" s="963"/>
      <c r="AP65" s="900"/>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15">
      <c r="A67" s="487"/>
      <c r="B67" s="485"/>
      <c r="C67" s="485"/>
      <c r="D67" s="485"/>
      <c r="E67" s="485"/>
      <c r="F67" s="486"/>
      <c r="G67" s="389"/>
      <c r="H67" s="937"/>
      <c r="I67" s="937"/>
      <c r="J67" s="937"/>
      <c r="K67" s="937"/>
      <c r="L67" s="937"/>
      <c r="M67" s="937"/>
      <c r="N67" s="937"/>
      <c r="O67" s="938"/>
      <c r="P67" s="154"/>
      <c r="Q67" s="377"/>
      <c r="R67" s="377"/>
      <c r="S67" s="377"/>
      <c r="T67" s="377"/>
      <c r="U67" s="377"/>
      <c r="V67" s="377"/>
      <c r="W67" s="377"/>
      <c r="X67" s="378"/>
      <c r="Y67" s="951" t="s">
        <v>12</v>
      </c>
      <c r="Z67" s="952"/>
      <c r="AA67" s="953"/>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8"/>
      <c r="B68" s="489"/>
      <c r="C68" s="489"/>
      <c r="D68" s="489"/>
      <c r="E68" s="489"/>
      <c r="F68" s="490"/>
      <c r="G68" s="939"/>
      <c r="H68" s="940"/>
      <c r="I68" s="940"/>
      <c r="J68" s="940"/>
      <c r="K68" s="940"/>
      <c r="L68" s="940"/>
      <c r="M68" s="940"/>
      <c r="N68" s="940"/>
      <c r="O68" s="941"/>
      <c r="P68" s="945"/>
      <c r="Q68" s="945"/>
      <c r="R68" s="945"/>
      <c r="S68" s="945"/>
      <c r="T68" s="945"/>
      <c r="U68" s="945"/>
      <c r="V68" s="945"/>
      <c r="W68" s="945"/>
      <c r="X68" s="946"/>
      <c r="Y68" s="237" t="s">
        <v>51</v>
      </c>
      <c r="Z68" s="948"/>
      <c r="AA68" s="949"/>
      <c r="AB68" s="462"/>
      <c r="AC68" s="954"/>
      <c r="AD68" s="954"/>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5" t="s">
        <v>344</v>
      </c>
      <c r="B70" s="926"/>
      <c r="C70" s="926"/>
      <c r="D70" s="926"/>
      <c r="E70" s="926"/>
      <c r="F70" s="927"/>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817" t="s">
        <v>330</v>
      </c>
      <c r="H2" s="818"/>
      <c r="I2" s="818"/>
      <c r="J2" s="818"/>
      <c r="K2" s="818"/>
      <c r="L2" s="818"/>
      <c r="M2" s="818"/>
      <c r="N2" s="818"/>
      <c r="O2" s="818"/>
      <c r="P2" s="818"/>
      <c r="Q2" s="818"/>
      <c r="R2" s="818"/>
      <c r="S2" s="818"/>
      <c r="T2" s="818"/>
      <c r="U2" s="818"/>
      <c r="V2" s="818"/>
      <c r="W2" s="818"/>
      <c r="X2" s="818"/>
      <c r="Y2" s="818"/>
      <c r="Z2" s="818"/>
      <c r="AA2" s="818"/>
      <c r="AB2" s="819"/>
      <c r="AC2" s="817" t="s">
        <v>332</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319</v>
      </c>
      <c r="Z3" s="865"/>
      <c r="AA3" s="865"/>
      <c r="AB3" s="865"/>
      <c r="AC3" s="989" t="s">
        <v>310</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15">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319</v>
      </c>
      <c r="Z36" s="865"/>
      <c r="AA36" s="865"/>
      <c r="AB36" s="865"/>
      <c r="AC36" s="989" t="s">
        <v>310</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15">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319</v>
      </c>
      <c r="Z69" s="865"/>
      <c r="AA69" s="865"/>
      <c r="AB69" s="865"/>
      <c r="AC69" s="989" t="s">
        <v>310</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15">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319</v>
      </c>
      <c r="Z102" s="865"/>
      <c r="AA102" s="865"/>
      <c r="AB102" s="865"/>
      <c r="AC102" s="989" t="s">
        <v>310</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15">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319</v>
      </c>
      <c r="Z135" s="865"/>
      <c r="AA135" s="865"/>
      <c r="AB135" s="865"/>
      <c r="AC135" s="989" t="s">
        <v>310</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15">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319</v>
      </c>
      <c r="Z168" s="865"/>
      <c r="AA168" s="865"/>
      <c r="AB168" s="865"/>
      <c r="AC168" s="989" t="s">
        <v>310</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15">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319</v>
      </c>
      <c r="Z201" s="865"/>
      <c r="AA201" s="865"/>
      <c r="AB201" s="865"/>
      <c r="AC201" s="989" t="s">
        <v>310</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15">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319</v>
      </c>
      <c r="Z234" s="865"/>
      <c r="AA234" s="865"/>
      <c r="AB234" s="865"/>
      <c r="AC234" s="989" t="s">
        <v>310</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15">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319</v>
      </c>
      <c r="Z267" s="865"/>
      <c r="AA267" s="865"/>
      <c r="AB267" s="865"/>
      <c r="AC267" s="989" t="s">
        <v>310</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15">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319</v>
      </c>
      <c r="Z300" s="865"/>
      <c r="AA300" s="865"/>
      <c r="AB300" s="865"/>
      <c r="AC300" s="989" t="s">
        <v>310</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15">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319</v>
      </c>
      <c r="Z333" s="865"/>
      <c r="AA333" s="865"/>
      <c r="AB333" s="865"/>
      <c r="AC333" s="989" t="s">
        <v>310</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15">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319</v>
      </c>
      <c r="Z366" s="865"/>
      <c r="AA366" s="865"/>
      <c r="AB366" s="865"/>
      <c r="AC366" s="989" t="s">
        <v>310</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15">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319</v>
      </c>
      <c r="Z399" s="865"/>
      <c r="AA399" s="865"/>
      <c r="AB399" s="865"/>
      <c r="AC399" s="989" t="s">
        <v>310</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15">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319</v>
      </c>
      <c r="Z432" s="865"/>
      <c r="AA432" s="865"/>
      <c r="AB432" s="865"/>
      <c r="AC432" s="989" t="s">
        <v>310</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15">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319</v>
      </c>
      <c r="Z465" s="865"/>
      <c r="AA465" s="865"/>
      <c r="AB465" s="865"/>
      <c r="AC465" s="989" t="s">
        <v>310</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15">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319</v>
      </c>
      <c r="Z498" s="865"/>
      <c r="AA498" s="865"/>
      <c r="AB498" s="865"/>
      <c r="AC498" s="989" t="s">
        <v>310</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15">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319</v>
      </c>
      <c r="Z531" s="865"/>
      <c r="AA531" s="865"/>
      <c r="AB531" s="865"/>
      <c r="AC531" s="989" t="s">
        <v>310</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15">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319</v>
      </c>
      <c r="Z564" s="865"/>
      <c r="AA564" s="865"/>
      <c r="AB564" s="865"/>
      <c r="AC564" s="989" t="s">
        <v>310</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15">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319</v>
      </c>
      <c r="Z597" s="865"/>
      <c r="AA597" s="865"/>
      <c r="AB597" s="865"/>
      <c r="AC597" s="989" t="s">
        <v>310</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15">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319</v>
      </c>
      <c r="Z630" s="865"/>
      <c r="AA630" s="865"/>
      <c r="AB630" s="865"/>
      <c r="AC630" s="989" t="s">
        <v>310</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15">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319</v>
      </c>
      <c r="Z663" s="865"/>
      <c r="AA663" s="865"/>
      <c r="AB663" s="865"/>
      <c r="AC663" s="989" t="s">
        <v>310</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15">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319</v>
      </c>
      <c r="Z696" s="865"/>
      <c r="AA696" s="865"/>
      <c r="AB696" s="865"/>
      <c r="AC696" s="989" t="s">
        <v>310</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15">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319</v>
      </c>
      <c r="Z729" s="865"/>
      <c r="AA729" s="865"/>
      <c r="AB729" s="865"/>
      <c r="AC729" s="989" t="s">
        <v>310</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15">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319</v>
      </c>
      <c r="Z762" s="865"/>
      <c r="AA762" s="865"/>
      <c r="AB762" s="865"/>
      <c r="AC762" s="989" t="s">
        <v>310</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15">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319</v>
      </c>
      <c r="Z795" s="865"/>
      <c r="AA795" s="865"/>
      <c r="AB795" s="865"/>
      <c r="AC795" s="989" t="s">
        <v>310</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15">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319</v>
      </c>
      <c r="Z828" s="865"/>
      <c r="AA828" s="865"/>
      <c r="AB828" s="865"/>
      <c r="AC828" s="989" t="s">
        <v>310</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15">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319</v>
      </c>
      <c r="Z861" s="865"/>
      <c r="AA861" s="865"/>
      <c r="AB861" s="865"/>
      <c r="AC861" s="989" t="s">
        <v>310</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15">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319</v>
      </c>
      <c r="Z894" s="865"/>
      <c r="AA894" s="865"/>
      <c r="AB894" s="865"/>
      <c r="AC894" s="989" t="s">
        <v>310</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15">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319</v>
      </c>
      <c r="Z927" s="865"/>
      <c r="AA927" s="865"/>
      <c r="AB927" s="865"/>
      <c r="AC927" s="989" t="s">
        <v>310</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15">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319</v>
      </c>
      <c r="Z960" s="865"/>
      <c r="AA960" s="865"/>
      <c r="AB960" s="865"/>
      <c r="AC960" s="989" t="s">
        <v>310</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15">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319</v>
      </c>
      <c r="Z993" s="865"/>
      <c r="AA993" s="865"/>
      <c r="AB993" s="865"/>
      <c r="AC993" s="989" t="s">
        <v>310</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15">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319</v>
      </c>
      <c r="Z1026" s="865"/>
      <c r="AA1026" s="865"/>
      <c r="AB1026" s="865"/>
      <c r="AC1026" s="989" t="s">
        <v>310</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15">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319</v>
      </c>
      <c r="Z1059" s="865"/>
      <c r="AA1059" s="865"/>
      <c r="AB1059" s="865"/>
      <c r="AC1059" s="989" t="s">
        <v>310</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15">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319</v>
      </c>
      <c r="Z1092" s="865"/>
      <c r="AA1092" s="865"/>
      <c r="AB1092" s="865"/>
      <c r="AC1092" s="989" t="s">
        <v>310</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15">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319</v>
      </c>
      <c r="Z1125" s="865"/>
      <c r="AA1125" s="865"/>
      <c r="AB1125" s="865"/>
      <c r="AC1125" s="989" t="s">
        <v>310</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15">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319</v>
      </c>
      <c r="Z1158" s="865"/>
      <c r="AA1158" s="865"/>
      <c r="AB1158" s="865"/>
      <c r="AC1158" s="989" t="s">
        <v>310</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15">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319</v>
      </c>
      <c r="Z1191" s="865"/>
      <c r="AA1191" s="865"/>
      <c r="AB1191" s="865"/>
      <c r="AC1191" s="989" t="s">
        <v>310</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15">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319</v>
      </c>
      <c r="Z1224" s="865"/>
      <c r="AA1224" s="865"/>
      <c r="AB1224" s="865"/>
      <c r="AC1224" s="989" t="s">
        <v>310</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15">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319</v>
      </c>
      <c r="Z1257" s="865"/>
      <c r="AA1257" s="865"/>
      <c r="AB1257" s="865"/>
      <c r="AC1257" s="989" t="s">
        <v>310</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15">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319</v>
      </c>
      <c r="Z1290" s="865"/>
      <c r="AA1290" s="865"/>
      <c r="AB1290" s="865"/>
      <c r="AC1290" s="989" t="s">
        <v>310</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15">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杉本 一輝(sugimoto-kazuki)</cp:lastModifiedBy>
  <cp:lastPrinted>2022-03-22T09:36:04Z</cp:lastPrinted>
  <dcterms:created xsi:type="dcterms:W3CDTF">2012-03-13T00:50:25Z</dcterms:created>
  <dcterms:modified xsi:type="dcterms:W3CDTF">2022-08-18T11:34:55Z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