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
    </mc:Choice>
  </mc:AlternateContent>
  <bookViews>
    <workbookView xWindow="0" yWindow="0" windowWidth="28800" windowHeight="1183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40" i="11"/>
  <c r="AY337" i="11"/>
  <c r="AY336" i="11"/>
  <c r="AY321" i="11"/>
  <c r="AY333" i="11" s="1"/>
  <c r="AY398" i="11" l="1"/>
  <c r="AY397" i="11"/>
  <c r="AY325" i="11"/>
  <c r="AY329" i="11"/>
  <c r="AY322" i="11"/>
  <c r="AY326" i="11"/>
  <c r="AY330" i="11"/>
  <c r="AY323" i="11"/>
  <c r="AY327" i="11"/>
  <c r="AY331" i="11"/>
  <c r="AY324" i="11"/>
  <c r="AY328" i="11"/>
  <c r="AY332" i="11"/>
  <c r="AY338"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2" i="11"/>
  <c r="AY125" i="11" s="1"/>
  <c r="AY121" i="11"/>
  <c r="AY119" i="11"/>
  <c r="AY118" i="11"/>
  <c r="AY117" i="11"/>
  <c r="AY115" i="11"/>
  <c r="AY114" i="11"/>
  <c r="AY113" i="11"/>
  <c r="AY112" i="11"/>
  <c r="AY120" i="11" s="1"/>
  <c r="AY99" i="11"/>
  <c r="AY100" i="11" s="1"/>
  <c r="AY98" i="11"/>
  <c r="AY102" i="11"/>
  <c r="AY104" i="11" s="1"/>
  <c r="AY126" i="11" l="1"/>
  <c r="AY101" i="11"/>
  <c r="AY123" i="11"/>
  <c r="AY131" i="11"/>
  <c r="AY143" i="11"/>
  <c r="AY138" i="11"/>
  <c r="AY177" i="11"/>
  <c r="AY204" i="11"/>
  <c r="AY212" i="11"/>
  <c r="AY116" i="11"/>
  <c r="AY124" i="11"/>
  <c r="AY154" i="11"/>
  <c r="AY163" i="11"/>
  <c r="AY140" i="11"/>
  <c r="AY174" i="11"/>
  <c r="AY178" i="11"/>
  <c r="AY193" i="11"/>
  <c r="AY201" i="11"/>
  <c r="AY205" i="11"/>
  <c r="AY209" i="11"/>
  <c r="AY213" i="11"/>
  <c r="AY175" i="11"/>
  <c r="AY179" i="11"/>
  <c r="AY202" i="11"/>
  <c r="AY206" i="11"/>
  <c r="AY210" i="11"/>
  <c r="AY172"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5" i="11"/>
  <c r="AY84" i="11"/>
  <c r="AY81" i="11"/>
  <c r="AY80" i="11"/>
  <c r="AY78" i="11"/>
  <c r="AY87" i="11" s="1"/>
  <c r="AY44" i="11"/>
  <c r="AY52" i="11" s="1"/>
  <c r="AY92" i="11" l="1"/>
  <c r="AY97" i="11"/>
  <c r="AY82" i="11"/>
  <c r="AY86" i="11"/>
  <c r="AY90" i="11"/>
  <c r="AY94" i="11"/>
  <c r="AY63"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<sst xmlns="http://schemas.openxmlformats.org/spreadsheetml/2006/main" count="1455" uniqueCount="708">
  <si>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</si>
  <si>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</si>
  <si>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</si>
  <si>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</si>
  <si>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</si>
  <si>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</si>
  <si>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</si>
  <si>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</si>
  <si>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</si>
  <si>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</si>
  <si>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</si>
  <si>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</si>
  <si>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</si>
  <si>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</si>
  <si>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</si>
  <si>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</si>
  <si>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</si>
  <si>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</si>
  <si>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</si>
  <si>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</si>
  <si>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</si>
  <si>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</si>
  <si>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</si>
  <si>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</si>
  <si>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</si>
  <si>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</si>
  <si>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</si>
  <si>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</si>
  <si>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</si>
  <si>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</si>
  <si>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</si>
  <si>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</si>
  <si>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</si>
  <si>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</si>
  <si>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</si>
  <si>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</si>
  <si>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</si>
  <si>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</si>
  <si>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</si>
  <si>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</si>
  <si>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</si>
  <si>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</si>
  <si>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</si>
  <si>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</si>
  <si>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</si>
  <si>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</si>
  <si>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</si>
  <si>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</si>
  <si>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</si>
  <si>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</si>
  <si>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</si>
  <si>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</si>
  <si>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</si>
  <si>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</si>
  <si>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</si>
  <si>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</si>
  <si>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</si>
  <si>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</si>
  <si>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</si>
  <si>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</si>
  <si>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</si>
  <si>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</si>
  <si>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</si>
  <si>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</si>
  <si>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</si>
  <si>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</si>
  <si>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</si>
  <si>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</si>
  <si>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</si>
  <si>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</si>
  <si>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</si>
  <si>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</si>
  <si>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</si>
  <si>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</si>
  <si>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</si>
  <si>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</si>
  <si>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</si>
  <si>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</si>
  <si>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</si>
  <si>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</si>
  <si>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</si>
  <si>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</si>
  <si>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</si>
  <si>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</si>
  <si>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</si>
  <si>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</si>
  <si>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</si>
  <si>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</si>
  <si>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</si>
  <si>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</si>
  <si>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</si>
  <si>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</si>
  <si>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</si>
  <si>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</si>
  <si>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</si>
  <si>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</si>
  <si>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</si>
  <si>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</si>
  <si>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</si>
  <si>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</si>
  <si>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</si>
  <si>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</si>
  <si>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</si>
  <si>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</si>
  <si>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</si>
  <si>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</si>
  <si>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</si>
  <si>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</si>
  <si>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</si>
  <si>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</si>
  <si>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</si>
  <si>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</si>
  <si>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</si>
  <si>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</si>
  <si>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</si>
  <si>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</si>
  <si>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</si>
  <si>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</si>
  <si>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</si>
  <si>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</si>
  <si>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</si>
  <si>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</si>
  <si>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</si>
  <si>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</si>
  <si>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</si>
  <si>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</si>
  <si>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</si>
  <si>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</si>
  <si>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</si>
  <si>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</si>
  <si>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</si>
  <si>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</si>
  <si>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</si>
  <si>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</si>
  <si>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</si>
  <si>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</si>
  <si>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</si>
  <si>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</si>
  <si>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</si>
  <si>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</si>
  <si>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</si>
  <si>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</si>
  <si>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</si>
  <si>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</si>
  <si>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</si>
  <si>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</si>
  <si>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</si>
  <si>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</si>
  <si>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</si>
  <si>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</si>
  <si>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</si>
  <si>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</si>
  <si>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</si>
  <si>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</si>
  <si>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</si>
  <si>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</si>
  <si>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</si>
  <si>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</si>
  <si>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</si>
  <si>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</si>
  <si>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</si>
  <si>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</si>
  <si>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</si>
  <si>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</si>
  <si>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</si>
  <si>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</si>
  <si>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</si>
  <si>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</si>
  <si>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</si>
  <si>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</si>
  <si>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</si>
  <si>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</si>
  <si>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</si>
  <si>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</si>
  <si>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</si>
  <si>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</si>
  <si>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</si>
  <si>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</si>
  <si>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</si>
  <si>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</si>
  <si>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</si>
  <si>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</si>
  <si>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</si>
  <si>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</si>
  <si>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</si>
  <si>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</si>
  <si>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</si>
  <si>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</si>
  <si>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</si>
  <si>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</si>
  <si>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</si>
  <si>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</si>
  <si>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</si>
  <si>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</si>
  <si>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</si>
  <si>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</si>
  <si>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</si>
  <si>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</si>
  <si>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</si>
  <si>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</si>
  <si>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</si>
  <si>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</si>
  <si>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</si>
  <si>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</si>
  <si>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</si>
  <si>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</si>
  <si>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</si>
  <si>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</si>
  <si>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</si>
  <si>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</si>
  <si>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</si>
  <si>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</si>
  <si>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</si>
  <si>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</si>
  <si>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</si>
  <si>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</si>
  <si>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</si>
  <si>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</si>
  <si>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</si>
  <si>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</si>
  <si>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</si>
  <si>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</si>
  <si>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</si>
  <si>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</si>
  <si>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</si>
  <si>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</si>
  <si>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</si>
  <si>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</si>
  <si>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</si>
  <si>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</si>
  <si>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</si>
  <si>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</si>
  <si>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</si>
  <si>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</si>
  <si>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</si>
  <si>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</si>
  <si>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</si>
  <si>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</si>
  <si>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</si>
  <si>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</si>
  <si>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</si>
  <si>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</si>
  <si>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</si>
  <si>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</si>
  <si>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</si>
  <si>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</si>
  <si>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</si>
  <si>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</si>
  <si>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</si>
  <si>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</si>
  <si>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</si>
  <si>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</si>
  <si>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</si>
  <si>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</si>
  <si>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</si>
  <si>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</si>
  <si>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</si>
  <si>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</si>
  <si>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</si>
  <si>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</si>
  <si>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</si>
  <si>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</si>
  <si>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</si>
  <si>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</si>
  <si>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</si>
  <si>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</si>
  <si>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</si>
  <si>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</si>
  <si>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</si>
  <si>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</si>
  <si>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</si>
  <si>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</si>
  <si>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</si>
  <si>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</si>
  <si>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</si>
  <si>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</si>
  <si>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</si>
  <si>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</si>
  <si>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</si>
  <si>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</si>
  <si>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</si>
  <si>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</si>
  <si>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</si>
  <si>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</si>
  <si>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</si>
  <si>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</si>
  <si>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</si>
  <si>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</si>
  <si>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</si>
  <si>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</si>
  <si>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</si>
  <si>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</si>
  <si>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</si>
  <si>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</si>
  <si>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</si>
  <si>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</si>
  <si>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</si>
  <si>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</si>
  <si>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</si>
  <si>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</si>
  <si>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</si>
  <si>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</si>
  <si>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</si>
  <si>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</si>
  <si>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</si>
  <si>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</si>
  <si>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</si>
  <si>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</si>
  <si>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</si>
  <si>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</si>
  <si>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</si>
  <si>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</si>
  <si>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</si>
  <si>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</si>
  <si>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</si>
  <si>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</si>
  <si>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</si>
  <si>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</si>
  <si>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</si>
  <si>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</si>
  <si>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</si>
  <si>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</si>
  <si>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</si>
  <si>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</si>
  <si>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</si>
  <si>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</si>
  <si>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</si>
  <si>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</si>
  <si>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</si>
  <si>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</si>
  <si>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</si>
  <si>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</si>
  <si>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</si>
  <si>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</si>
  <si>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</si>
  <si>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</si>
  <si>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</si>
  <si>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</si>
  <si>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</si>
  <si>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</si>
  <si>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</si>
  <si>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</si>
  <si>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</si>
  <si>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</si>
  <si>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</si>
  <si>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</si>
  <si>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</si>
  <si>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</si>
  <si>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</si>
  <si>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</si>
  <si>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</si>
  <si>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</si>
  <si>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</si>
  <si>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</si>
  <si>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</si>
  <si>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</si>
  <si>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</si>
  <si>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</si>
  <si>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</si>
  <si>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</si>
  <si>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</si>
  <si>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</si>
  <si>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</si>
  <si>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</si>
  <si>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</si>
  <si>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</si>
  <si>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</si>
  <si>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</si>
  <si>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</si>
  <si>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</si>
  <si>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</si>
  <si>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</si>
  <si>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</si>
  <si>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</si>
  <si>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</si>
  <si>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</si>
  <si>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</si>
  <si>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</si>
  <si>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</si>
  <si>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</si>
  <si>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</si>
  <si>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</si>
  <si>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</si>
  <si>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</si>
  <si>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</si>
  <si>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</si>
  <si>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</si>
  <si>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</si>
  <si>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</si>
  <si>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</si>
  <si>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</si>
  <si>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</si>
  <si>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</si>
  <si>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</si>
  <si>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</si>
  <si>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</si>
  <si>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</si>
  <si>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</si>
  <si>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</si>
  <si>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</si>
  <si>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</si>
  <si>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</si>
  <si>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</si>
  <si>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</si>
  <si>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</si>
  <si>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</si>
  <si>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</si>
  <si>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</si>
  <si>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</si>
  <si>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</si>
  <si>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</si>
  <si>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</si>
  <si>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</si>
  <si>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</si>
  <si>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</si>
  <si>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</si>
  <si>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</si>
  <si>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</si>
  <si>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</si>
  <si>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</si>
  <si>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</si>
  <si>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</si>
  <si>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</si>
  <si>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</si>
  <si>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</si>
  <si>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</si>
  <si>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</si>
  <si>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</si>
  <si>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</si>
  <si>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</si>
  <si>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</si>
  <si>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</si>
  <si>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</si>
  <si>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</si>
  <si>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</si>
  <si>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</si>
  <si>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</si>
  <si>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</si>
  <si>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</si>
  <si>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</si>
  <si>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</si>
  <si>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</si>
  <si>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</si>
  <si>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</si>
  <si>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</si>
  <si>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</si>
  <si>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</si>
  <si>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</si>
  <si>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</si>
  <si>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</si>
  <si>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</si>
  <si>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</si>
  <si>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</si>
  <si>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</si>
  <si>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</si>
  <si>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</si>
  <si>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</si>
  <si>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</si>
  <si>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</si>
  <si>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</si>
  <si>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</si>
  <si>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</si>
  <si>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</si>
  <si>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</si>
  <si>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</si>
  <si>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</si>
  <si>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</si>
  <si>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</si>
  <si>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</si>
  <si>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</si>
  <si>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</si>
  <si>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</si>
  <si>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</si>
  <si>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</si>
  <si>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</si>
  <si>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</si>
  <si>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</si>
  <si>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</si>
  <si>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</si>
  <si>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</si>
  <si>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</si>
  <si>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</si>
  <si>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</si>
  <si>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</si>
  <si>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</si>
  <si>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</si>
  <si>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</si>
  <si>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</si>
  <si>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</si>
  <si>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</si>
  <si>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</si>
  <si>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</si>
  <si>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</si>
  <si>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</si>
  <si>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</si>
  <si>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</si>
  <si>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</si>
  <si>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</si>
  <si>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</si>
  <si>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</si>
  <si>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</si>
  <si>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</si>
  <si>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</si>
  <si>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</si>
  <si>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</si>
  <si>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</si>
  <si>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</si>
  <si>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</si>
  <si>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</si>
  <si>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</si>
  <si>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</si>
  <si>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</si>
  <si>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</si>
  <si>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</si>
  <si>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</si>
  <si>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</si>
  <si>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</si>
  <si>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</si>
  <si>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</si>
  <si>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</si>
  <si>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</si>
  <si>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</si>
  <si>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</si>
  <si>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</si>
  <si>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</si>
  <si>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</si>
  <si>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</si>
  <si>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</si>
  <si>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</si>
  <si>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</si>
  <si>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</si>
  <si>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</si>
  <si>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</si>
  <si>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</si>
  <si>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</si>
  <si>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</si>
  <si>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</si>
  <si>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</si>
  <si>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</si>
  <si>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</si>
  <si>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</si>
  <si>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</si>
  <si>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</si>
  <si>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</si>
  <si>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</si>
  <si>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</si>
  <si>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</si>
  <si>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</si>
  <si>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</si>
  <si>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</si>
  <si>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</si>
  <si>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</si>
  <si>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</si>
  <si>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</si>
  <si>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</si>
  <si>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</si>
  <si>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</si>
  <si>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</si>
  <si>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</si>
  <si>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</si>
  <si>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</si>
  <si>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</si>
  <si>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</si>
  <si>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</si>
  <si>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</si>
  <si>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</si>
  <si>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</si>
  <si>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</si>
  <si>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</si>
  <si>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</si>
  <si>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</si>
  <si>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</si>
  <si>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</si>
  <si>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</si>
  <si>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</si>
  <si>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</si>
  <si>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</si>
  <si>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</si>
  <si>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</si>
  <si>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</si>
  <si>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</si>
  <si>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</si>
  <si>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</si>
  <si>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</si>
  <si>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</si>
  <si>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</si>
  <si>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</si>
  <si>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</si>
  <si>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</si>
  <si>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</si>
  <si>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</si>
  <si>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</si>
  <si>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</si>
  <si>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</si>
  <si>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</si>
  <si>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</si>
  <si>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</si>
  <si>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</si>
  <si>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</si>
  <si>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</si>
  <si>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</si>
  <si>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</si>
  <si>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</si>
  <si>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</si>
  <si>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</si>
  <si>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</si>
  <si>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</si>
  <si>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</si>
  <si>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慢性疼痛診療システム普及・人材養成モデル事業</t>
  </si>
  <si>
    <t>健康局</t>
  </si>
  <si>
    <t>令和2年度</t>
  </si>
  <si>
    <t>終了予定なし</t>
  </si>
  <si>
    <t>難病対策課</t>
  </si>
  <si>
    <t>-</t>
  </si>
  <si>
    <t>地域の関連する疾病分野の中核的医療機関に慢性疼痛にかかる診療ノウハウを普及することにより地域の慢性疼痛の診療体制の充実を図る。</t>
  </si>
  <si>
    <t>難病等情報提供事業費補助金</t>
  </si>
  <si>
    <t>前年度実績以上</t>
  </si>
  <si>
    <t>連携により診察した患者数</t>
  </si>
  <si>
    <t>人</t>
  </si>
  <si>
    <t>慢性疼痛診療システム普及・人材養成モデル事業費補助金事業実績報告書</t>
  </si>
  <si>
    <t>研修会受講者数</t>
  </si>
  <si>
    <t>痛み診療コーディネーター配置施設数</t>
  </si>
  <si>
    <t>施設</t>
  </si>
  <si>
    <t>研修会開催回数</t>
  </si>
  <si>
    <t>回</t>
  </si>
  <si>
    <t>単位当たりコスト ＝ Ｘ ／ Ｙ
Ｘ：「執行額」
Ｙ：「痛み診療コーディネーター配置施設数」　　</t>
    <phoneticPr fontId="5"/>
  </si>
  <si>
    <t>千円／人</t>
  </si>
  <si>
    <t>　　X/Y</t>
    <phoneticPr fontId="5"/>
  </si>
  <si>
    <t>単位当たりコスト ＝ Ｘ ／ Ｙ
Ｘ：「執行額」
Ｙ：「研修会開催回数」　　</t>
    <phoneticPr fontId="5"/>
  </si>
  <si>
    <t>新32</t>
  </si>
  <si>
    <t>新02</t>
  </si>
  <si>
    <t>○</t>
  </si>
  <si>
    <t>厚労</t>
  </si>
  <si>
    <t>-</t>
    <phoneticPr fontId="5"/>
  </si>
  <si>
    <t>課長：簑原 哲弘</t>
    <rPh sb="0" eb="2">
      <t>カチョウ</t>
    </rPh>
    <rPh sb="3" eb="5">
      <t>ミノハラ</t>
    </rPh>
    <rPh sb="6" eb="8">
      <t>テツヒロ</t>
    </rPh>
    <phoneticPr fontId="5"/>
  </si>
  <si>
    <t>前年度実績以上</t>
    <rPh sb="0" eb="3">
      <t>ゼンネンド</t>
    </rPh>
    <rPh sb="3" eb="5">
      <t>ジッセキ</t>
    </rPh>
    <rPh sb="5" eb="7">
      <t>イジョウ</t>
    </rPh>
    <phoneticPr fontId="5"/>
  </si>
  <si>
    <t>Ⅰ－５　感染症など健康を脅かす疾病を予防・防止するとともに、感染者等に必要な医療等を確保すること</t>
    <phoneticPr fontId="5"/>
  </si>
  <si>
    <t>Ⅰ－５－２　難病等の予防・治療等を充実させること</t>
    <phoneticPr fontId="5"/>
  </si>
  <si>
    <t>https://www.mhlw.go.jp/wp/seisaku/hyouka/dl/r03_jizenbunseki/I-5-2.pdf</t>
    <phoneticPr fontId="5"/>
  </si>
  <si>
    <t>国民の多くが痛みを抱えているという報告もあり、広く国民のニーズがあり、慢性の痛みを抱えた患者が地域で速やかに適切な医療が受けられる診療体制の構築を図るために、国費を投入する必要がある。</t>
    <phoneticPr fontId="5"/>
  </si>
  <si>
    <t>痛みに関する医療は、痛みの客観的な指標が確立されていないことから、十分に整備されていないため、国が主体となって実施する必要がある。</t>
    <phoneticPr fontId="5"/>
  </si>
  <si>
    <t>慢性の痛みを抱えた患者に対して、地域で学際的診療を行う診療モデルの構築を推進するという成果目標達成に向けて、優先度の高い事業である。</t>
    <phoneticPr fontId="5"/>
  </si>
  <si>
    <t>無</t>
  </si>
  <si>
    <t>少額随意契約を行っている。</t>
    <rPh sb="0" eb="2">
      <t>ショウガク</t>
    </rPh>
    <rPh sb="2" eb="4">
      <t>ズイイ</t>
    </rPh>
    <rPh sb="4" eb="6">
      <t>ケイヤク</t>
    </rPh>
    <rPh sb="7" eb="8">
      <t>オコナ</t>
    </rPh>
    <phoneticPr fontId="5"/>
  </si>
  <si>
    <t>交付要綱に負担割合を定めており、妥当である。</t>
    <rPh sb="0" eb="2">
      <t>コウフ</t>
    </rPh>
    <rPh sb="2" eb="4">
      <t>ヨウコウ</t>
    </rPh>
    <rPh sb="5" eb="7">
      <t>フタン</t>
    </rPh>
    <rPh sb="7" eb="9">
      <t>ワリアイ</t>
    </rPh>
    <rPh sb="10" eb="11">
      <t>サダ</t>
    </rPh>
    <rPh sb="16" eb="18">
      <t>ダトウ</t>
    </rPh>
    <phoneticPr fontId="5"/>
  </si>
  <si>
    <t>効率的な運営になっている。</t>
    <rPh sb="0" eb="3">
      <t>コウリツテキ</t>
    </rPh>
    <rPh sb="4" eb="6">
      <t>ウンエイ</t>
    </rPh>
    <phoneticPr fontId="5"/>
  </si>
  <si>
    <t>実施主体の事務経費等、必要なもののみに支出している。</t>
  </si>
  <si>
    <t>事業に必要な経費のみを補助の対象としており、真に必要なものに限定されている。</t>
  </si>
  <si>
    <t>‐</t>
  </si>
  <si>
    <t>成果目標に対して大きな乖離はなく、見合ったものとなっている。</t>
  </si>
  <si>
    <t>見込みに見合ったものとなっている。</t>
  </si>
  <si>
    <t>慢性疼痛の診療体制の構築は、喫緊に対応が必要な課題であり、引き続き地域の慢性疼痛診療体制の充実に向けて適切な執行に努める。</t>
    <rPh sb="29" eb="30">
      <t>ヒ</t>
    </rPh>
    <rPh sb="31" eb="32">
      <t>ツヅ</t>
    </rPh>
    <rPh sb="33" eb="35">
      <t>チイキ</t>
    </rPh>
    <rPh sb="36" eb="38">
      <t>マンセイ</t>
    </rPh>
    <rPh sb="38" eb="40">
      <t>トウツウ</t>
    </rPh>
    <rPh sb="40" eb="42">
      <t>シンリョウ</t>
    </rPh>
    <rPh sb="42" eb="44">
      <t>タイセイ</t>
    </rPh>
    <rPh sb="45" eb="47">
      <t>ジュウジツ</t>
    </rPh>
    <phoneticPr fontId="6"/>
  </si>
  <si>
    <t>A.国立大学法人滋賀医科大学</t>
    <rPh sb="2" eb="4">
      <t>コクリツ</t>
    </rPh>
    <rPh sb="4" eb="6">
      <t>ダイガク</t>
    </rPh>
    <rPh sb="6" eb="8">
      <t>ホウジン</t>
    </rPh>
    <rPh sb="8" eb="10">
      <t>シガ</t>
    </rPh>
    <rPh sb="10" eb="12">
      <t>イカ</t>
    </rPh>
    <rPh sb="12" eb="14">
      <t>ダイガク</t>
    </rPh>
    <phoneticPr fontId="5"/>
  </si>
  <si>
    <t>委託費</t>
    <rPh sb="0" eb="3">
      <t>イタクヒ</t>
    </rPh>
    <phoneticPr fontId="5"/>
  </si>
  <si>
    <t>庁費</t>
    <rPh sb="0" eb="2">
      <t>チョウヒ</t>
    </rPh>
    <phoneticPr fontId="5"/>
  </si>
  <si>
    <t>諸謝金</t>
    <rPh sb="0" eb="1">
      <t>ショ</t>
    </rPh>
    <rPh sb="1" eb="3">
      <t>シャキン</t>
    </rPh>
    <phoneticPr fontId="5"/>
  </si>
  <si>
    <t>旅費</t>
    <rPh sb="0" eb="2">
      <t>リョヒ</t>
    </rPh>
    <phoneticPr fontId="5"/>
  </si>
  <si>
    <t>国立大学法人滋賀医科大学</t>
    <rPh sb="0" eb="2">
      <t>コクリツ</t>
    </rPh>
    <rPh sb="2" eb="4">
      <t>ダイガク</t>
    </rPh>
    <rPh sb="4" eb="6">
      <t>ホウジン</t>
    </rPh>
    <rPh sb="6" eb="8">
      <t>シガ</t>
    </rPh>
    <rPh sb="8" eb="10">
      <t>イカ</t>
    </rPh>
    <rPh sb="10" eb="12">
      <t>ダイガク</t>
    </rPh>
    <phoneticPr fontId="5"/>
  </si>
  <si>
    <t>学校法人順天堂</t>
    <rPh sb="0" eb="2">
      <t>ガッコウ</t>
    </rPh>
    <rPh sb="2" eb="4">
      <t>ホウジン</t>
    </rPh>
    <rPh sb="4" eb="7">
      <t>ジュンテンドウ</t>
    </rPh>
    <phoneticPr fontId="5"/>
  </si>
  <si>
    <t>公立大学法人福島県立医科大学</t>
    <rPh sb="0" eb="2">
      <t>コウリツ</t>
    </rPh>
    <rPh sb="2" eb="4">
      <t>ダイガク</t>
    </rPh>
    <rPh sb="4" eb="6">
      <t>ホウジン</t>
    </rPh>
    <rPh sb="6" eb="8">
      <t>フクシマ</t>
    </rPh>
    <rPh sb="8" eb="10">
      <t>ケンリツ</t>
    </rPh>
    <rPh sb="10" eb="12">
      <t>イカ</t>
    </rPh>
    <rPh sb="12" eb="14">
      <t>ダイガク</t>
    </rPh>
    <phoneticPr fontId="5"/>
  </si>
  <si>
    <t>国立大学法人九州大学</t>
    <rPh sb="0" eb="2">
      <t>コクリツ</t>
    </rPh>
    <rPh sb="2" eb="4">
      <t>ダイガク</t>
    </rPh>
    <rPh sb="4" eb="6">
      <t>ホウジン</t>
    </rPh>
    <rPh sb="6" eb="8">
      <t>キュウシュウ</t>
    </rPh>
    <rPh sb="8" eb="10">
      <t>ダイガク</t>
    </rPh>
    <phoneticPr fontId="5"/>
  </si>
  <si>
    <t>公立大学法人名古屋市立大学</t>
    <rPh sb="0" eb="2">
      <t>コウリツ</t>
    </rPh>
    <rPh sb="2" eb="4">
      <t>ダイガク</t>
    </rPh>
    <rPh sb="4" eb="6">
      <t>ホウジン</t>
    </rPh>
    <rPh sb="6" eb="9">
      <t>ナゴヤ</t>
    </rPh>
    <rPh sb="9" eb="11">
      <t>イチリツ</t>
    </rPh>
    <rPh sb="11" eb="13">
      <t>ダイガク</t>
    </rPh>
    <phoneticPr fontId="5"/>
  </si>
  <si>
    <t>国立大学法人山口大学</t>
    <rPh sb="0" eb="2">
      <t>コクリツ</t>
    </rPh>
    <rPh sb="2" eb="4">
      <t>ダイガク</t>
    </rPh>
    <rPh sb="4" eb="6">
      <t>ホウジン</t>
    </rPh>
    <rPh sb="6" eb="8">
      <t>ヤマグチ</t>
    </rPh>
    <rPh sb="8" eb="10">
      <t>ダイガク</t>
    </rPh>
    <phoneticPr fontId="5"/>
  </si>
  <si>
    <t>独立行政法人国立病院機構四国こどもとおとなの医療センター</t>
  </si>
  <si>
    <t>北海道公立大学法人札幌医科大学</t>
  </si>
  <si>
    <t>慢性疼痛診療システム普及・人材養成モデル事業の実施</t>
    <phoneticPr fontId="5"/>
  </si>
  <si>
    <t>補助金等交付</t>
  </si>
  <si>
    <t>-</t>
    <phoneticPr fontId="5"/>
  </si>
  <si>
    <t>B.医療法人篤友会千里山病院</t>
    <rPh sb="2" eb="4">
      <t>イリョウ</t>
    </rPh>
    <rPh sb="4" eb="6">
      <t>ホウジン</t>
    </rPh>
    <rPh sb="6" eb="7">
      <t>アツシ</t>
    </rPh>
    <rPh sb="7" eb="8">
      <t>ユウ</t>
    </rPh>
    <rPh sb="8" eb="9">
      <t>カイ</t>
    </rPh>
    <rPh sb="9" eb="11">
      <t>チサト</t>
    </rPh>
    <rPh sb="11" eb="12">
      <t>サン</t>
    </rPh>
    <rPh sb="12" eb="14">
      <t>ビョウイン</t>
    </rPh>
    <phoneticPr fontId="5"/>
  </si>
  <si>
    <t>賃金</t>
    <rPh sb="0" eb="2">
      <t>チンギン</t>
    </rPh>
    <phoneticPr fontId="5"/>
  </si>
  <si>
    <t>委託費</t>
    <rPh sb="0" eb="3">
      <t>イタクヒ</t>
    </rPh>
    <phoneticPr fontId="5"/>
  </si>
  <si>
    <t>ホームページ、動画製作費用</t>
    <rPh sb="7" eb="9">
      <t>ドウガ</t>
    </rPh>
    <rPh sb="9" eb="11">
      <t>セイサク</t>
    </rPh>
    <rPh sb="11" eb="13">
      <t>ヒヨウ</t>
    </rPh>
    <phoneticPr fontId="5"/>
  </si>
  <si>
    <t>理学療法士、公認心理士等賃金</t>
    <rPh sb="0" eb="2">
      <t>リガク</t>
    </rPh>
    <rPh sb="2" eb="5">
      <t>リョウホウシ</t>
    </rPh>
    <rPh sb="6" eb="8">
      <t>コウニン</t>
    </rPh>
    <rPh sb="8" eb="11">
      <t>シンリシ</t>
    </rPh>
    <rPh sb="11" eb="12">
      <t>トウ</t>
    </rPh>
    <rPh sb="12" eb="14">
      <t>チンギン</t>
    </rPh>
    <phoneticPr fontId="5"/>
  </si>
  <si>
    <t>事業の実施、研修会委託等</t>
    <rPh sb="0" eb="2">
      <t>ジギョウ</t>
    </rPh>
    <rPh sb="3" eb="5">
      <t>ジッシ</t>
    </rPh>
    <rPh sb="6" eb="9">
      <t>ケンシュウカイ</t>
    </rPh>
    <rPh sb="9" eb="11">
      <t>イタク</t>
    </rPh>
    <rPh sb="11" eb="12">
      <t>トウ</t>
    </rPh>
    <phoneticPr fontId="5"/>
  </si>
  <si>
    <t>セミナー講師謝金</t>
    <rPh sb="4" eb="6">
      <t>コウシ</t>
    </rPh>
    <rPh sb="6" eb="8">
      <t>シャキン</t>
    </rPh>
    <phoneticPr fontId="5"/>
  </si>
  <si>
    <t>セミナー講師旅費</t>
    <rPh sb="4" eb="6">
      <t>コウシ</t>
    </rPh>
    <rPh sb="6" eb="8">
      <t>リョヒ</t>
    </rPh>
    <phoneticPr fontId="5"/>
  </si>
  <si>
    <t>診療コーディネーター等賃金、セミナーチラシ印刷費、資料郵送代等</t>
    <rPh sb="0" eb="2">
      <t>シンリョウ</t>
    </rPh>
    <rPh sb="10" eb="11">
      <t>トウ</t>
    </rPh>
    <rPh sb="11" eb="13">
      <t>チンギン</t>
    </rPh>
    <rPh sb="21" eb="24">
      <t>インサツヒ</t>
    </rPh>
    <rPh sb="25" eb="27">
      <t>シリョウ</t>
    </rPh>
    <rPh sb="27" eb="29">
      <t>ユウソウ</t>
    </rPh>
    <rPh sb="29" eb="30">
      <t>ダイ</t>
    </rPh>
    <rPh sb="30" eb="31">
      <t>トウ</t>
    </rPh>
    <phoneticPr fontId="5"/>
  </si>
  <si>
    <t>あたらす株式会社</t>
    <rPh sb="4" eb="6">
      <t>カブシキ</t>
    </rPh>
    <rPh sb="6" eb="8">
      <t>カイシャ</t>
    </rPh>
    <phoneticPr fontId="5"/>
  </si>
  <si>
    <t>一般財団法人日本いたみ財団</t>
    <rPh sb="0" eb="2">
      <t>イッパン</t>
    </rPh>
    <rPh sb="2" eb="4">
      <t>ザイダン</t>
    </rPh>
    <rPh sb="4" eb="6">
      <t>ホウジン</t>
    </rPh>
    <rPh sb="6" eb="8">
      <t>ニホン</t>
    </rPh>
    <rPh sb="11" eb="13">
      <t>ザイダン</t>
    </rPh>
    <phoneticPr fontId="5"/>
  </si>
  <si>
    <t>慢性疼痛診療システム普及・人材養成モデル事業の実施</t>
  </si>
  <si>
    <t>いたきんネット　HP制作費</t>
    <rPh sb="10" eb="12">
      <t>セイサク</t>
    </rPh>
    <rPh sb="12" eb="13">
      <t>ヒ</t>
    </rPh>
    <phoneticPr fontId="5"/>
  </si>
  <si>
    <t>研修会業務</t>
    <rPh sb="0" eb="3">
      <t>ケンシュウカイ</t>
    </rPh>
    <rPh sb="3" eb="5">
      <t>ギョウム</t>
    </rPh>
    <phoneticPr fontId="5"/>
  </si>
  <si>
    <t>学校法人関西医科大学</t>
    <rPh sb="0" eb="2">
      <t>ガッコウ</t>
    </rPh>
    <rPh sb="2" eb="4">
      <t>ホウジン</t>
    </rPh>
    <rPh sb="4" eb="6">
      <t>カンサイ</t>
    </rPh>
    <rPh sb="6" eb="8">
      <t>イカ</t>
    </rPh>
    <rPh sb="8" eb="10">
      <t>ダイガク</t>
    </rPh>
    <phoneticPr fontId="5"/>
  </si>
  <si>
    <t>学校法人兵庫医科大学</t>
    <rPh sb="0" eb="2">
      <t>ガッコウ</t>
    </rPh>
    <rPh sb="2" eb="4">
      <t>ホウジン</t>
    </rPh>
    <rPh sb="4" eb="6">
      <t>ヒョウゴ</t>
    </rPh>
    <rPh sb="6" eb="8">
      <t>イカ</t>
    </rPh>
    <rPh sb="8" eb="10">
      <t>ダイガク</t>
    </rPh>
    <phoneticPr fontId="5"/>
  </si>
  <si>
    <t>国立大学法人神戸大学</t>
    <rPh sb="0" eb="2">
      <t>コクリツ</t>
    </rPh>
    <rPh sb="2" eb="4">
      <t>ダイガク</t>
    </rPh>
    <rPh sb="4" eb="6">
      <t>ホウジン</t>
    </rPh>
    <rPh sb="6" eb="8">
      <t>コウベ</t>
    </rPh>
    <rPh sb="8" eb="10">
      <t>ダイガク</t>
    </rPh>
    <phoneticPr fontId="5"/>
  </si>
  <si>
    <t>独立行政法人国立病院機構大阪南医療センター</t>
    <rPh sb="12" eb="14">
      <t>オオサカ</t>
    </rPh>
    <rPh sb="14" eb="15">
      <t>ミナミ</t>
    </rPh>
    <rPh sb="15" eb="17">
      <t>イリョウ</t>
    </rPh>
    <phoneticPr fontId="5"/>
  </si>
  <si>
    <t>公立大学法人奈良県立医科大学</t>
    <rPh sb="0" eb="2">
      <t>コウリツ</t>
    </rPh>
    <rPh sb="2" eb="4">
      <t>ダイガク</t>
    </rPh>
    <rPh sb="4" eb="6">
      <t>ホウジン</t>
    </rPh>
    <rPh sb="6" eb="10">
      <t>ナラケンリツ</t>
    </rPh>
    <rPh sb="10" eb="12">
      <t>イカ</t>
    </rPh>
    <rPh sb="12" eb="14">
      <t>ダイガク</t>
    </rPh>
    <phoneticPr fontId="5"/>
  </si>
  <si>
    <t>社会医療法人寿会富永病院</t>
    <rPh sb="0" eb="2">
      <t>シャカイ</t>
    </rPh>
    <rPh sb="2" eb="4">
      <t>イリョウ</t>
    </rPh>
    <rPh sb="4" eb="6">
      <t>ホウジン</t>
    </rPh>
    <rPh sb="6" eb="7">
      <t>ヒサシ</t>
    </rPh>
    <rPh sb="7" eb="8">
      <t>カイ</t>
    </rPh>
    <rPh sb="8" eb="10">
      <t>トミナガ</t>
    </rPh>
    <rPh sb="10" eb="12">
      <t>ビョウイン</t>
    </rPh>
    <phoneticPr fontId="5"/>
  </si>
  <si>
    <t>医療法人篤友会千里山病院</t>
    <rPh sb="0" eb="2">
      <t>イリョウ</t>
    </rPh>
    <rPh sb="2" eb="4">
      <t>ホウジン</t>
    </rPh>
    <rPh sb="4" eb="5">
      <t>アツシ</t>
    </rPh>
    <rPh sb="5" eb="6">
      <t>ユウ</t>
    </rPh>
    <rPh sb="6" eb="7">
      <t>カイ</t>
    </rPh>
    <rPh sb="7" eb="10">
      <t>センリヤマ</t>
    </rPh>
    <rPh sb="10" eb="12">
      <t>ビョウイン</t>
    </rPh>
    <phoneticPr fontId="5"/>
  </si>
  <si>
    <t>京都府公立大学法人京都府立医科大学</t>
    <rPh sb="0" eb="3">
      <t>キョウトフ</t>
    </rPh>
    <rPh sb="3" eb="5">
      <t>コウリツ</t>
    </rPh>
    <rPh sb="5" eb="7">
      <t>ダイガク</t>
    </rPh>
    <rPh sb="7" eb="9">
      <t>ホウジン</t>
    </rPh>
    <rPh sb="9" eb="11">
      <t>キョウト</t>
    </rPh>
    <rPh sb="11" eb="13">
      <t>フリツ</t>
    </rPh>
    <rPh sb="13" eb="15">
      <t>イカ</t>
    </rPh>
    <rPh sb="15" eb="17">
      <t>ダイガク</t>
    </rPh>
    <phoneticPr fontId="5"/>
  </si>
  <si>
    <t>-</t>
    <phoneticPr fontId="5"/>
  </si>
  <si>
    <t>令和３年度は、実施団体を公募し審査のうえ8団体を選定した。地域の医療機関と連携した慢性疼痛診療モデルの実践が適切に実施され、目的・予算の状況、資金の流れ、費目・使途、活動実績等についても適切であった。慢性疼痛の診療にあたっては診療科間の枠組みを超えた集学的な対応が必要であり、今後も引き続き、慢性疼痛の診療体制整備を促進する必要がある。</t>
    <rPh sb="0" eb="2">
      <t>レイワ</t>
    </rPh>
    <phoneticPr fontId="6"/>
  </si>
  <si>
    <t>①痛みセンターに地域医療との連携調整のためのコーディネーターを配置
②痛みセンターと地域医療機関が相互に診療に参加し、地域医療と連携した診療モデルを実践
③診療モデルに参加した医療機関以外の医療機関・従事者や企業・介護施設等の民間団体向けの啓発研修会を実施
④各自治体における中核医療機関からの人材受入
（補助率：定額）</t>
    <phoneticPr fontId="5"/>
  </si>
  <si>
    <t>P3</t>
    <phoneticPr fontId="5"/>
  </si>
  <si>
    <t>事業実施者に対して、痛みセンターで地域の医療機関と連携した診療モデルの実践を行うための支援を行う。</t>
    <rPh sb="0" eb="2">
      <t>ジギョウ</t>
    </rPh>
    <rPh sb="2" eb="5">
      <t>ジッシシャ</t>
    </rPh>
    <rPh sb="6" eb="7">
      <t>タイ</t>
    </rPh>
    <rPh sb="10" eb="11">
      <t>イタ</t>
    </rPh>
    <rPh sb="17" eb="19">
      <t>チイキ</t>
    </rPh>
    <rPh sb="20" eb="22">
      <t>イリョウ</t>
    </rPh>
    <rPh sb="22" eb="24">
      <t>キカン</t>
    </rPh>
    <rPh sb="25" eb="27">
      <t>レンケイ</t>
    </rPh>
    <rPh sb="29" eb="31">
      <t>シンリョウ</t>
    </rPh>
    <rPh sb="35" eb="37">
      <t>ジッセン</t>
    </rPh>
    <rPh sb="38" eb="39">
      <t>オコナ</t>
    </rPh>
    <rPh sb="43" eb="45">
      <t>シエン</t>
    </rPh>
    <rPh sb="46" eb="47">
      <t>オコナ</t>
    </rPh>
    <phoneticPr fontId="5"/>
  </si>
  <si>
    <t>事業実施者が行う診療モデルに参加した医療機関以外の医療機関・従事者や企業・介護施設等の民間団体向けの啓発研修会に対する支援を行う。</t>
    <rPh sb="0" eb="2">
      <t>ジギョウ</t>
    </rPh>
    <rPh sb="2" eb="5">
      <t>ジッシシャ</t>
    </rPh>
    <rPh sb="6" eb="7">
      <t>オコナ</t>
    </rPh>
    <rPh sb="8" eb="10">
      <t>シンリョウ</t>
    </rPh>
    <rPh sb="14" eb="16">
      <t>サンカ</t>
    </rPh>
    <rPh sb="18" eb="20">
      <t>イリョウ</t>
    </rPh>
    <rPh sb="20" eb="22">
      <t>キカン</t>
    </rPh>
    <rPh sb="22" eb="24">
      <t>イガイ</t>
    </rPh>
    <rPh sb="25" eb="27">
      <t>イリョウ</t>
    </rPh>
    <rPh sb="27" eb="29">
      <t>キカン</t>
    </rPh>
    <rPh sb="30" eb="33">
      <t>ジュウジシャ</t>
    </rPh>
    <rPh sb="34" eb="36">
      <t>キギョウ</t>
    </rPh>
    <rPh sb="37" eb="39">
      <t>カイゴ</t>
    </rPh>
    <rPh sb="39" eb="41">
      <t>シセツ</t>
    </rPh>
    <rPh sb="41" eb="42">
      <t>トウ</t>
    </rPh>
    <rPh sb="43" eb="45">
      <t>ミンカン</t>
    </rPh>
    <rPh sb="45" eb="47">
      <t>ダンタイ</t>
    </rPh>
    <rPh sb="47" eb="48">
      <t>ム</t>
    </rPh>
    <rPh sb="50" eb="52">
      <t>ケイハツ</t>
    </rPh>
    <rPh sb="52" eb="55">
      <t>ケンシュウカイ</t>
    </rPh>
    <rPh sb="56" eb="57">
      <t>タイ</t>
    </rPh>
    <rPh sb="59" eb="61">
      <t>シエン</t>
    </rPh>
    <rPh sb="62" eb="63">
      <t>オコナ</t>
    </rPh>
    <phoneticPr fontId="5"/>
  </si>
  <si>
    <t>計画していた痛みコーディネーターの方々の他施設の診療見学等が新型コロナウイルス感染症の影響のために、実施できなかったため。</t>
    <rPh sb="0" eb="2">
      <t>ケイカク</t>
    </rPh>
    <rPh sb="28" eb="29">
      <t>トウ</t>
    </rPh>
    <phoneticPr fontId="5"/>
  </si>
  <si>
    <t>37,820/18</t>
    <phoneticPr fontId="5"/>
  </si>
  <si>
    <t>64,393/28</t>
    <phoneticPr fontId="5"/>
  </si>
  <si>
    <t>69,472/28</t>
    <phoneticPr fontId="5"/>
  </si>
  <si>
    <t>32,680/64</t>
    <phoneticPr fontId="5"/>
  </si>
  <si>
    <t>36,309/118</t>
    <phoneticPr fontId="5"/>
  </si>
  <si>
    <t>36,464/118</t>
    <phoneticPr fontId="5"/>
  </si>
  <si>
    <t>アウトプット指標・アウトカム指標については単に前年度実績によって設定するのではなく、想定される需要やそれに対する割合などを用いて客観的に算出することが望まれる。（大屋　雄裕）</t>
    <phoneticPr fontId="5"/>
  </si>
  <si>
    <t>アウトプット指標・アウトカム指標の算出方法について検討すること。</t>
    <rPh sb="17" eb="19">
      <t>サンシュツ</t>
    </rPh>
    <rPh sb="19" eb="21">
      <t>ホウホウ</t>
    </rPh>
    <rPh sb="25" eb="27">
      <t>ケントウ</t>
    </rPh>
    <phoneticPr fontId="5"/>
  </si>
  <si>
    <t>-</t>
    <phoneticPr fontId="5"/>
  </si>
  <si>
    <t>どのようなアウトプット目標及びアウトカム指標が適切であるのか、今後の検討課題とさせていただき、引き続き適正な執行に努めてまいりたい。</t>
    <rPh sb="11" eb="13">
      <t>モクヒョウ</t>
    </rPh>
    <rPh sb="13" eb="14">
      <t>オヨ</t>
    </rPh>
    <rPh sb="20" eb="22">
      <t>シヒョウ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</si>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</sst>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11906</xdr:colOff>
      <xdr:row>269</xdr:row>
      <xdr:rowOff>23813</xdr:rowOff>
    </xdr:from>
    <xdr:ext cx="1689100" cy="492753"/>
    <xdr:sp macro="" textlink="">
      <xdr:nvSpPr>
        <xdr:cNvPr id="2" name="テキスト ボックス 1"/>
        <xdr:cNvSpPr txBox="1"/>
      </xdr:nvSpPr>
      <xdr:spPr>
        <a:xfrm>
          <a:off x="4667250" y="40838438"/>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101</a:t>
          </a:r>
          <a:r>
            <a:rPr kumimoji="1" lang="ja-JP" altLang="ja-JP" sz="1100">
              <a:solidFill>
                <a:schemeClr val="tx1"/>
              </a:solidFill>
              <a:effectLst/>
              <a:latin typeface="+mn-lt"/>
              <a:ea typeface="+mn-ea"/>
              <a:cs typeface="+mn-cs"/>
            </a:rPr>
            <a:t>百万円</a:t>
          </a:r>
          <a:endParaRPr lang="ja-JP" altLang="ja-JP" sz="1200">
            <a:effectLst/>
          </a:endParaRPr>
        </a:p>
      </xdr:txBody>
    </xdr:sp>
    <xdr:clientData/>
  </xdr:oneCellAnchor>
  <xdr:twoCellAnchor>
    <xdr:from>
      <xdr:col>19</xdr:col>
      <xdr:colOff>1</xdr:colOff>
      <xdr:row>270</xdr:row>
      <xdr:rowOff>261937</xdr:rowOff>
    </xdr:from>
    <xdr:to>
      <xdr:col>36</xdr:col>
      <xdr:colOff>67017</xdr:colOff>
      <xdr:row>272</xdr:row>
      <xdr:rowOff>198462</xdr:rowOff>
    </xdr:to>
    <xdr:sp macro="" textlink="">
      <xdr:nvSpPr>
        <xdr:cNvPr id="3" name="大かっこ 2"/>
        <xdr:cNvSpPr/>
      </xdr:nvSpPr>
      <xdr:spPr>
        <a:xfrm>
          <a:off x="3845720" y="41433750"/>
          <a:ext cx="3507922" cy="650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慢性疼痛診療システム普及・人材養成モデル事業を実施する補助事業者に資金を補助</a:t>
          </a:r>
          <a:endParaRPr kumimoji="1" lang="en-US" altLang="ja-JP" sz="1200"/>
        </a:p>
      </xdr:txBody>
    </xdr:sp>
    <xdr:clientData/>
  </xdr:twoCellAnchor>
  <xdr:twoCellAnchor>
    <xdr:from>
      <xdr:col>27</xdr:col>
      <xdr:colOff>11907</xdr:colOff>
      <xdr:row>272</xdr:row>
      <xdr:rowOff>202406</xdr:rowOff>
    </xdr:from>
    <xdr:to>
      <xdr:col>27</xdr:col>
      <xdr:colOff>11907</xdr:colOff>
      <xdr:row>273</xdr:row>
      <xdr:rowOff>349698</xdr:rowOff>
    </xdr:to>
    <xdr:cxnSp macro="">
      <xdr:nvCxnSpPr>
        <xdr:cNvPr id="4" name="直線矢印コネクタ 3"/>
        <xdr:cNvCxnSpPr/>
      </xdr:nvCxnSpPr>
      <xdr:spPr>
        <a:xfrm>
          <a:off x="5476876" y="42088594"/>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0</xdr:colOff>
      <xdr:row>274</xdr:row>
      <xdr:rowOff>47625</xdr:rowOff>
    </xdr:from>
    <xdr:ext cx="1261884" cy="292452"/>
    <xdr:sp macro="" textlink="">
      <xdr:nvSpPr>
        <xdr:cNvPr id="5" name="テキスト ボックス 4"/>
        <xdr:cNvSpPr txBox="1"/>
      </xdr:nvSpPr>
      <xdr:spPr>
        <a:xfrm>
          <a:off x="4857750" y="42648188"/>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20</xdr:col>
      <xdr:colOff>178594</xdr:colOff>
      <xdr:row>275</xdr:row>
      <xdr:rowOff>59531</xdr:rowOff>
    </xdr:from>
    <xdr:to>
      <xdr:col>33</xdr:col>
      <xdr:colOff>27739</xdr:colOff>
      <xdr:row>277</xdr:row>
      <xdr:rowOff>9789</xdr:rowOff>
    </xdr:to>
    <xdr:sp macro="" textlink="">
      <xdr:nvSpPr>
        <xdr:cNvPr id="6" name="テキスト ボックス 5"/>
        <xdr:cNvSpPr txBox="1"/>
      </xdr:nvSpPr>
      <xdr:spPr>
        <a:xfrm>
          <a:off x="4226719" y="43017281"/>
          <a:ext cx="2480426" cy="664633"/>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lt"/>
              <a:ea typeface="+mn-ea"/>
              <a:cs typeface="+mn-cs"/>
            </a:rPr>
            <a:t>Ａ　民間団体（</a:t>
          </a:r>
          <a:r>
            <a:rPr kumimoji="1" lang="en-US" altLang="ja-JP" sz="1200">
              <a:solidFill>
                <a:schemeClr val="dk1"/>
              </a:solidFill>
              <a:latin typeface="+mn-lt"/>
              <a:ea typeface="+mn-ea"/>
              <a:cs typeface="+mn-cs"/>
            </a:rPr>
            <a:t>8</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pPr algn="ctr"/>
          <a:r>
            <a:rPr kumimoji="1" lang="en-US" altLang="ja-JP" sz="1200">
              <a:solidFill>
                <a:schemeClr val="dk1"/>
              </a:solidFill>
              <a:latin typeface="+mn-lt"/>
              <a:ea typeface="+mn-ea"/>
              <a:cs typeface="+mn-cs"/>
            </a:rPr>
            <a:t>101</a:t>
          </a:r>
          <a:r>
            <a:rPr kumimoji="1" lang="ja-JP" altLang="en-US" sz="1200">
              <a:solidFill>
                <a:schemeClr val="dk1"/>
              </a:solidFill>
              <a:latin typeface="+mn-lt"/>
              <a:ea typeface="+mn-ea"/>
              <a:cs typeface="+mn-cs"/>
            </a:rPr>
            <a:t>百万円</a:t>
          </a:r>
          <a:endParaRPr kumimoji="1" lang="en-US" altLang="ja-JP" sz="1200">
            <a:solidFill>
              <a:schemeClr val="dk1"/>
            </a:solidFill>
            <a:latin typeface="+mn-lt"/>
            <a:ea typeface="+mn-ea"/>
            <a:cs typeface="+mn-cs"/>
          </a:endParaRPr>
        </a:p>
      </xdr:txBody>
    </xdr:sp>
    <xdr:clientData/>
  </xdr:twoCellAnchor>
  <xdr:twoCellAnchor>
    <xdr:from>
      <xdr:col>17</xdr:col>
      <xdr:colOff>71438</xdr:colOff>
      <xdr:row>277</xdr:row>
      <xdr:rowOff>154781</xdr:rowOff>
    </xdr:from>
    <xdr:to>
      <xdr:col>38</xdr:col>
      <xdr:colOff>59531</xdr:colOff>
      <xdr:row>278</xdr:row>
      <xdr:rowOff>230344</xdr:rowOff>
    </xdr:to>
    <xdr:sp macro="" textlink="">
      <xdr:nvSpPr>
        <xdr:cNvPr id="7" name="大かっこ 6"/>
        <xdr:cNvSpPr/>
      </xdr:nvSpPr>
      <xdr:spPr>
        <a:xfrm>
          <a:off x="3512344" y="43826906"/>
          <a:ext cx="4238625" cy="4327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慢性疼痛診療システム普及・人材養成モデル事業</a:t>
          </a:r>
          <a:r>
            <a:rPr kumimoji="1" lang="ja-JP" altLang="en-US" sz="1200"/>
            <a:t>の実施</a:t>
          </a:r>
          <a:endParaRPr kumimoji="1" lang="en-US" altLang="ja-JP" sz="1200"/>
        </a:p>
      </xdr:txBody>
    </xdr:sp>
    <xdr:clientData/>
  </xdr:twoCellAnchor>
  <xdr:twoCellAnchor>
    <xdr:from>
      <xdr:col>26</xdr:col>
      <xdr:colOff>190500</xdr:colOff>
      <xdr:row>279</xdr:row>
      <xdr:rowOff>23812</xdr:rowOff>
    </xdr:from>
    <xdr:to>
      <xdr:col>26</xdr:col>
      <xdr:colOff>190500</xdr:colOff>
      <xdr:row>280</xdr:row>
      <xdr:rowOff>171103</xdr:rowOff>
    </xdr:to>
    <xdr:cxnSp macro="">
      <xdr:nvCxnSpPr>
        <xdr:cNvPr id="8" name="直線矢印コネクタ 7"/>
        <xdr:cNvCxnSpPr/>
      </xdr:nvCxnSpPr>
      <xdr:spPr>
        <a:xfrm>
          <a:off x="5453063" y="44410312"/>
          <a:ext cx="0" cy="504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107156</xdr:colOff>
      <xdr:row>282</xdr:row>
      <xdr:rowOff>59531</xdr:rowOff>
    </xdr:from>
    <xdr:to>
      <xdr:col>32</xdr:col>
      <xdr:colOff>7938</xdr:colOff>
      <xdr:row>284</xdr:row>
      <xdr:rowOff>30956</xdr:rowOff>
    </xdr:to>
    <xdr:sp macro="" textlink="">
      <xdr:nvSpPr>
        <xdr:cNvPr id="9" name="正方形/長方形 8"/>
        <xdr:cNvSpPr/>
      </xdr:nvSpPr>
      <xdr:spPr>
        <a:xfrm>
          <a:off x="4357687" y="45517594"/>
          <a:ext cx="2127251" cy="685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民間企業等（</a:t>
          </a:r>
          <a:r>
            <a:rPr kumimoji="1" lang="en-US" altLang="ja-JP" sz="1100">
              <a:solidFill>
                <a:sysClr val="windowText" lastClr="000000"/>
              </a:solidFill>
            </a:rPr>
            <a:t>12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9.6</a:t>
          </a:r>
          <a:r>
            <a:rPr kumimoji="1" lang="ja-JP" altLang="en-US" sz="1100">
              <a:solidFill>
                <a:sysClr val="windowText" lastClr="000000"/>
              </a:solidFill>
            </a:rPr>
            <a:t>百万円</a:t>
          </a:r>
        </a:p>
      </xdr:txBody>
    </xdr:sp>
    <xdr:clientData/>
  </xdr:twoCellAnchor>
  <xdr:oneCellAnchor>
    <xdr:from>
      <xdr:col>23</xdr:col>
      <xdr:colOff>23812</xdr:colOff>
      <xdr:row>280</xdr:row>
      <xdr:rowOff>321469</xdr:rowOff>
    </xdr:from>
    <xdr:ext cx="1905000" cy="275717"/>
    <xdr:sp macro="" textlink="">
      <xdr:nvSpPr>
        <xdr:cNvPr id="10" name="テキスト ボックス 9"/>
        <xdr:cNvSpPr txBox="1"/>
      </xdr:nvSpPr>
      <xdr:spPr>
        <a:xfrm>
          <a:off x="4679156" y="45065157"/>
          <a:ext cx="1905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ja-JP" altLang="en-US"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sz="1200">
            <a:effectLst/>
          </a:endParaRPr>
        </a:p>
      </xdr:txBody>
    </xdr:sp>
    <xdr:clientData/>
  </xdr:oneCellAnchor>
  <xdr:oneCellAnchor>
    <xdr:from>
      <xdr:col>19</xdr:col>
      <xdr:colOff>107156</xdr:colOff>
      <xdr:row>279</xdr:row>
      <xdr:rowOff>23813</xdr:rowOff>
    </xdr:from>
    <xdr:ext cx="1244600" cy="504317"/>
    <xdr:sp macro="" textlink="">
      <xdr:nvSpPr>
        <xdr:cNvPr id="12" name="テキスト ボックス 11"/>
        <xdr:cNvSpPr txBox="1"/>
      </xdr:nvSpPr>
      <xdr:spPr>
        <a:xfrm>
          <a:off x="3952875" y="44410313"/>
          <a:ext cx="1244600" cy="504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solidFill>
                <a:schemeClr val="tx1"/>
              </a:solidFill>
              <a:effectLst/>
              <a:latin typeface="+mn-lt"/>
              <a:ea typeface="+mn-ea"/>
              <a:cs typeface="+mn-cs"/>
            </a:rPr>
            <a:t>国立大学法人</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滋賀医科大学の例</a:t>
          </a:r>
          <a:endParaRPr kumimoji="1" lang="en-US" altLang="ja-JP" sz="1100">
            <a:solidFill>
              <a:schemeClr val="tx1"/>
            </a:solidFill>
            <a:effectLst/>
            <a:latin typeface="+mn-lt"/>
            <a:ea typeface="+mn-ea"/>
            <a:cs typeface="+mn-cs"/>
          </a:endParaRPr>
        </a:p>
      </xdr:txBody>
    </xdr:sp>
    <xdr:clientData/>
  </xdr:oneCellAnchor>
  <xdr:twoCellAnchor>
    <xdr:from>
      <xdr:col>16</xdr:col>
      <xdr:colOff>142874</xdr:colOff>
      <xdr:row>284</xdr:row>
      <xdr:rowOff>190500</xdr:rowOff>
    </xdr:from>
    <xdr:to>
      <xdr:col>38</xdr:col>
      <xdr:colOff>47624</xdr:colOff>
      <xdr:row>285</xdr:row>
      <xdr:rowOff>315913</xdr:rowOff>
    </xdr:to>
    <xdr:sp macro="" textlink="">
      <xdr:nvSpPr>
        <xdr:cNvPr id="13" name="大かっこ 12"/>
        <xdr:cNvSpPr/>
      </xdr:nvSpPr>
      <xdr:spPr>
        <a:xfrm>
          <a:off x="3381374" y="46362938"/>
          <a:ext cx="4357688" cy="4826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慢性疼痛診療システム普及・人材養成モデル事業の実施</a:t>
          </a:r>
          <a:endParaRPr lang="ja-JP" altLang="ja-JP">
            <a:effectLst/>
          </a:endParaRPr>
        </a:p>
      </xdr:txBody>
    </xdr:sp>
    <xdr:clientData/>
  </xdr:twoCellAnchor>
  <xdr:twoCellAnchor>
    <xdr:from>
      <xdr:col>46</xdr:col>
      <xdr:colOff>71437</xdr:colOff>
      <xdr:row>37</xdr:row>
      <xdr:rowOff>-1</xdr:rowOff>
    </xdr:from>
    <xdr:to>
      <xdr:col>48</xdr:col>
      <xdr:colOff>178594</xdr:colOff>
      <xdr:row>38</xdr:row>
      <xdr:rowOff>130968</xdr:rowOff>
    </xdr:to>
    <xdr:sp macro="" textlink="">
      <xdr:nvSpPr>
        <xdr:cNvPr id="11" name="テキスト ボックス 10"/>
        <xdr:cNvSpPr txBox="1"/>
      </xdr:nvSpPr>
      <xdr:spPr>
        <a:xfrm>
          <a:off x="9382125" y="12406312"/>
          <a:ext cx="511969"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35719</xdr:colOff>
      <xdr:row>70</xdr:row>
      <xdr:rowOff>226218</xdr:rowOff>
    </xdr:from>
    <xdr:to>
      <xdr:col>48</xdr:col>
      <xdr:colOff>142876</xdr:colOff>
      <xdr:row>72</xdr:row>
      <xdr:rowOff>119062</xdr:rowOff>
    </xdr:to>
    <xdr:sp macro="" textlink="">
      <xdr:nvSpPr>
        <xdr:cNvPr id="14" name="テキスト ボックス 13"/>
        <xdr:cNvSpPr txBox="1"/>
      </xdr:nvSpPr>
      <xdr:spPr>
        <a:xfrm>
          <a:off x="9346407" y="17144999"/>
          <a:ext cx="511969" cy="369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3" zoomScale="75" zoomScaleNormal="75" zoomScaleSheetLayoutView="75" zoomScalePageLayoutView="85" workbookViewId="0">
      <selection activeCell="AB31" sqref="AB31: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7">
        <v>2022</v>
      </c>
      <c r="AE2" s="837"/>
      <c r="AF2" s="837"/>
      <c r="AG2" s="837"/>
      <c r="AH2" s="837"/>
      <c r="AI2" s="75" t="s">
        <v>284</v>
      </c>
      <c r="AJ2" s="837" t="s">
        <v>632</v>
      </c>
      <c r="AK2" s="837"/>
      <c r="AL2" s="837"/>
      <c r="AM2" s="837"/>
      <c r="AN2" s="75" t="s">
        <v>284</v>
      </c>
      <c r="AO2" s="837">
        <v>21</v>
      </c>
      <c r="AP2" s="837"/>
      <c r="AQ2" s="837"/>
      <c r="AR2" s="76" t="s">
        <v>284</v>
      </c>
      <c r="AS2" s="838">
        <v>248</v>
      </c>
      <c r="AT2" s="838"/>
      <c r="AU2" s="838"/>
      <c r="AV2" s="75" t="str">
        <f>IF(AW2="","","-")</f>
        <v/>
      </c>
      <c r="AW2" s="839"/>
      <c r="AX2" s="839"/>
    </row>
    <row r="3" spans="1:50" ht="21" customHeight="1" thickBot="1" x14ac:dyDescent="0.2">
      <c r="A3" s="840" t="s">
        <v>597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59</v>
      </c>
      <c r="AJ3" s="842" t="s">
        <v>607</v>
      </c>
      <c r="AK3" s="842"/>
      <c r="AL3" s="842"/>
      <c r="AM3" s="842"/>
      <c r="AN3" s="842"/>
      <c r="AO3" s="842"/>
      <c r="AP3" s="842"/>
      <c r="AQ3" s="842"/>
      <c r="AR3" s="842"/>
      <c r="AS3" s="842"/>
      <c r="AT3" s="842"/>
      <c r="AU3" s="842"/>
      <c r="AV3" s="842"/>
      <c r="AW3" s="842"/>
      <c r="AX3" s="24" t="s">
        <v>60</v>
      </c>
    </row>
    <row r="4" spans="1:50" ht="24.75" customHeight="1" x14ac:dyDescent="0.15">
      <c r="A4" s="812" t="s">
        <v>23</v>
      </c>
      <c r="B4" s="813"/>
      <c r="C4" s="813"/>
      <c r="D4" s="813"/>
      <c r="E4" s="813"/>
      <c r="F4" s="813"/>
      <c r="G4" s="814" t="s">
        <v>608</v>
      </c>
      <c r="H4" s="815"/>
      <c r="I4" s="815"/>
      <c r="J4" s="815"/>
      <c r="K4" s="815"/>
      <c r="L4" s="815"/>
      <c r="M4" s="815"/>
      <c r="N4" s="815"/>
      <c r="O4" s="815"/>
      <c r="P4" s="815"/>
      <c r="Q4" s="815"/>
      <c r="R4" s="815"/>
      <c r="S4" s="815"/>
      <c r="T4" s="815"/>
      <c r="U4" s="815"/>
      <c r="V4" s="815"/>
      <c r="W4" s="815"/>
      <c r="X4" s="815"/>
      <c r="Y4" s="816" t="s">
        <v>1</v>
      </c>
      <c r="Z4" s="817"/>
      <c r="AA4" s="817"/>
      <c r="AB4" s="817"/>
      <c r="AC4" s="817"/>
      <c r="AD4" s="818"/>
      <c r="AE4" s="819" t="s">
        <v>609</v>
      </c>
      <c r="AF4" s="820"/>
      <c r="AG4" s="820"/>
      <c r="AH4" s="820"/>
      <c r="AI4" s="820"/>
      <c r="AJ4" s="820"/>
      <c r="AK4" s="820"/>
      <c r="AL4" s="820"/>
      <c r="AM4" s="820"/>
      <c r="AN4" s="820"/>
      <c r="AO4" s="820"/>
      <c r="AP4" s="821"/>
      <c r="AQ4" s="822" t="s">
        <v>2</v>
      </c>
      <c r="AR4" s="817"/>
      <c r="AS4" s="817"/>
      <c r="AT4" s="817"/>
      <c r="AU4" s="817"/>
      <c r="AV4" s="817"/>
      <c r="AW4" s="817"/>
      <c r="AX4" s="823"/>
    </row>
    <row r="5" spans="1:50" ht="30" customHeight="1" x14ac:dyDescent="0.15">
      <c r="A5" s="824" t="s">
        <v>62</v>
      </c>
      <c r="B5" s="825"/>
      <c r="C5" s="825"/>
      <c r="D5" s="825"/>
      <c r="E5" s="825"/>
      <c r="F5" s="826"/>
      <c r="G5" s="827" t="s">
        <v>610</v>
      </c>
      <c r="H5" s="828"/>
      <c r="I5" s="828"/>
      <c r="J5" s="828"/>
      <c r="K5" s="828"/>
      <c r="L5" s="828"/>
      <c r="M5" s="829" t="s">
        <v>61</v>
      </c>
      <c r="N5" s="830"/>
      <c r="O5" s="830"/>
      <c r="P5" s="830"/>
      <c r="Q5" s="830"/>
      <c r="R5" s="831"/>
      <c r="S5" s="832" t="s">
        <v>611</v>
      </c>
      <c r="T5" s="828"/>
      <c r="U5" s="828"/>
      <c r="V5" s="828"/>
      <c r="W5" s="828"/>
      <c r="X5" s="833"/>
      <c r="Y5" s="834" t="s">
        <v>3</v>
      </c>
      <c r="Z5" s="835"/>
      <c r="AA5" s="835"/>
      <c r="AB5" s="835"/>
      <c r="AC5" s="835"/>
      <c r="AD5" s="836"/>
      <c r="AE5" s="857" t="s">
        <v>612</v>
      </c>
      <c r="AF5" s="857"/>
      <c r="AG5" s="857"/>
      <c r="AH5" s="857"/>
      <c r="AI5" s="857"/>
      <c r="AJ5" s="857"/>
      <c r="AK5" s="857"/>
      <c r="AL5" s="857"/>
      <c r="AM5" s="857"/>
      <c r="AN5" s="857"/>
      <c r="AO5" s="857"/>
      <c r="AP5" s="858"/>
      <c r="AQ5" s="859" t="s">
        <v>634</v>
      </c>
      <c r="AR5" s="860"/>
      <c r="AS5" s="860"/>
      <c r="AT5" s="860"/>
      <c r="AU5" s="860"/>
      <c r="AV5" s="860"/>
      <c r="AW5" s="860"/>
      <c r="AX5" s="861"/>
    </row>
    <row r="6" spans="1:50" ht="39" customHeight="1" x14ac:dyDescent="0.15">
      <c r="A6" s="862" t="s">
        <v>4</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43" t="s">
        <v>20</v>
      </c>
      <c r="B7" s="844"/>
      <c r="C7" s="844"/>
      <c r="D7" s="844"/>
      <c r="E7" s="844"/>
      <c r="F7" s="845"/>
      <c r="G7" s="867" t="s">
        <v>613</v>
      </c>
      <c r="H7" s="868"/>
      <c r="I7" s="868"/>
      <c r="J7" s="868"/>
      <c r="K7" s="868"/>
      <c r="L7" s="868"/>
      <c r="M7" s="868"/>
      <c r="N7" s="868"/>
      <c r="O7" s="868"/>
      <c r="P7" s="868"/>
      <c r="Q7" s="868"/>
      <c r="R7" s="868"/>
      <c r="S7" s="868"/>
      <c r="T7" s="868"/>
      <c r="U7" s="868"/>
      <c r="V7" s="868"/>
      <c r="W7" s="868"/>
      <c r="X7" s="869"/>
      <c r="Y7" s="870" t="s">
        <v>269</v>
      </c>
      <c r="Z7" s="689"/>
      <c r="AA7" s="689"/>
      <c r="AB7" s="689"/>
      <c r="AC7" s="689"/>
      <c r="AD7" s="871"/>
      <c r="AE7" s="799" t="s">
        <v>613</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3" t="s">
        <v>185</v>
      </c>
      <c r="B8" s="844"/>
      <c r="C8" s="844"/>
      <c r="D8" s="844"/>
      <c r="E8" s="844"/>
      <c r="F8" s="845"/>
      <c r="G8" s="846" t="str">
        <f>入力規則等!A27</f>
        <v>-</v>
      </c>
      <c r="H8" s="847"/>
      <c r="I8" s="847"/>
      <c r="J8" s="847"/>
      <c r="K8" s="847"/>
      <c r="L8" s="847"/>
      <c r="M8" s="847"/>
      <c r="N8" s="847"/>
      <c r="O8" s="847"/>
      <c r="P8" s="847"/>
      <c r="Q8" s="847"/>
      <c r="R8" s="847"/>
      <c r="S8" s="847"/>
      <c r="T8" s="847"/>
      <c r="U8" s="847"/>
      <c r="V8" s="847"/>
      <c r="W8" s="847"/>
      <c r="X8" s="848"/>
      <c r="Y8" s="849" t="s">
        <v>186</v>
      </c>
      <c r="Z8" s="850"/>
      <c r="AA8" s="850"/>
      <c r="AB8" s="850"/>
      <c r="AC8" s="850"/>
      <c r="AD8" s="851"/>
      <c r="AE8" s="852" t="str">
        <f>入力規則等!K13</f>
        <v>社会保障</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772" t="s">
        <v>21</v>
      </c>
      <c r="B9" s="773"/>
      <c r="C9" s="773"/>
      <c r="D9" s="773"/>
      <c r="E9" s="773"/>
      <c r="F9" s="773"/>
      <c r="G9" s="854" t="s">
        <v>614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760" t="s">
        <v>27</v>
      </c>
      <c r="B10" s="761"/>
      <c r="C10" s="761"/>
      <c r="D10" s="761"/>
      <c r="E10" s="761"/>
      <c r="F10" s="761"/>
      <c r="G10" s="762" t="s">
        <v>692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補助</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5"/>
    </row>
    <row r="13" spans="1:50" ht="21" customHeight="1" x14ac:dyDescent="0.15">
      <c r="A13" s="309"/>
      <c r="B13" s="310"/>
      <c r="C13" s="310"/>
      <c r="D13" s="310"/>
      <c r="E13" s="310"/>
      <c r="F13" s="311"/>
      <c r="G13" s="789" t="s">
        <v>6</v>
      </c>
      <c r="H13" s="790"/>
      <c r="I13" s="806" t="s">
        <v>7</v>
      </c>
      <c r="J13" s="807"/>
      <c r="K13" s="807"/>
      <c r="L13" s="807"/>
      <c r="M13" s="807"/>
      <c r="N13" s="807"/>
      <c r="O13" s="808"/>
      <c r="P13" s="701">
        <v>0</v>
      </c>
      <c r="Q13" s="702"/>
      <c r="R13" s="702"/>
      <c r="S13" s="702"/>
      <c r="T13" s="702"/>
      <c r="U13" s="702"/>
      <c r="V13" s="703"/>
      <c r="W13" s="701">
        <v>87</v>
      </c>
      <c r="X13" s="702"/>
      <c r="Y13" s="702"/>
      <c r="Z13" s="702"/>
      <c r="AA13" s="702"/>
      <c r="AB13" s="702"/>
      <c r="AC13" s="703"/>
      <c r="AD13" s="701">
        <v>113</v>
      </c>
      <c r="AE13" s="702"/>
      <c r="AF13" s="702"/>
      <c r="AG13" s="702"/>
      <c r="AH13" s="702"/>
      <c r="AI13" s="702"/>
      <c r="AJ13" s="703"/>
      <c r="AK13" s="701">
        <v>106</v>
      </c>
      <c r="AL13" s="702"/>
      <c r="AM13" s="702"/>
      <c r="AN13" s="702"/>
      <c r="AO13" s="702"/>
      <c r="AP13" s="702"/>
      <c r="AQ13" s="703"/>
      <c r="AR13" s="737">
        <v>106</v>
      </c>
      <c r="AS13" s="738"/>
      <c r="AT13" s="738"/>
      <c r="AU13" s="738"/>
      <c r="AV13" s="738"/>
      <c r="AW13" s="738"/>
      <c r="AX13" s="809"/>
    </row>
    <row r="14" spans="1:50" ht="21" customHeight="1" x14ac:dyDescent="0.15">
      <c r="A14" s="309"/>
      <c r="B14" s="310"/>
      <c r="C14" s="310"/>
      <c r="D14" s="310"/>
      <c r="E14" s="310"/>
      <c r="F14" s="311"/>
      <c r="G14" s="791"/>
      <c r="H14" s="792"/>
      <c r="I14" s="784" t="s">
        <v>8</v>
      </c>
      <c r="J14" s="785"/>
      <c r="K14" s="785"/>
      <c r="L14" s="785"/>
      <c r="M14" s="785"/>
      <c r="N14" s="785"/>
      <c r="O14" s="786"/>
      <c r="P14" s="701" t="s">
        <v>613</v>
      </c>
      <c r="Q14" s="702"/>
      <c r="R14" s="702"/>
      <c r="S14" s="702"/>
      <c r="T14" s="702"/>
      <c r="U14" s="702"/>
      <c r="V14" s="703"/>
      <c r="W14" s="701" t="s">
        <v>613</v>
      </c>
      <c r="X14" s="702"/>
      <c r="Y14" s="702"/>
      <c r="Z14" s="702"/>
      <c r="AA14" s="702"/>
      <c r="AB14" s="702"/>
      <c r="AC14" s="703"/>
      <c r="AD14" s="701" t="s">
        <v>613</v>
      </c>
      <c r="AE14" s="702"/>
      <c r="AF14" s="702"/>
      <c r="AG14" s="702"/>
      <c r="AH14" s="702"/>
      <c r="AI14" s="702"/>
      <c r="AJ14" s="703"/>
      <c r="AK14" s="701" t="s">
        <v>633</v>
      </c>
      <c r="AL14" s="702"/>
      <c r="AM14" s="702"/>
      <c r="AN14" s="702"/>
      <c r="AO14" s="702"/>
      <c r="AP14" s="702"/>
      <c r="AQ14" s="703"/>
      <c r="AR14" s="795"/>
      <c r="AS14" s="795"/>
      <c r="AT14" s="795"/>
      <c r="AU14" s="795"/>
      <c r="AV14" s="795"/>
      <c r="AW14" s="795"/>
      <c r="AX14" s="796"/>
    </row>
    <row r="15" spans="1:50" ht="21" customHeight="1" x14ac:dyDescent="0.15">
      <c r="A15" s="309"/>
      <c r="B15" s="310"/>
      <c r="C15" s="310"/>
      <c r="D15" s="310"/>
      <c r="E15" s="310"/>
      <c r="F15" s="311"/>
      <c r="G15" s="791"/>
      <c r="H15" s="792"/>
      <c r="I15" s="784" t="s">
        <v>47</v>
      </c>
      <c r="J15" s="797"/>
      <c r="K15" s="797"/>
      <c r="L15" s="797"/>
      <c r="M15" s="797"/>
      <c r="N15" s="797"/>
      <c r="O15" s="798"/>
      <c r="P15" s="701" t="s">
        <v>613</v>
      </c>
      <c r="Q15" s="702"/>
      <c r="R15" s="702"/>
      <c r="S15" s="702"/>
      <c r="T15" s="702"/>
      <c r="U15" s="702"/>
      <c r="V15" s="703"/>
      <c r="W15" s="701" t="s">
        <v>613</v>
      </c>
      <c r="X15" s="702"/>
      <c r="Y15" s="702"/>
      <c r="Z15" s="702"/>
      <c r="AA15" s="702"/>
      <c r="AB15" s="702"/>
      <c r="AC15" s="703"/>
      <c r="AD15" s="701" t="s">
        <v>613</v>
      </c>
      <c r="AE15" s="702"/>
      <c r="AF15" s="702"/>
      <c r="AG15" s="702"/>
      <c r="AH15" s="702"/>
      <c r="AI15" s="702"/>
      <c r="AJ15" s="703"/>
      <c r="AK15" s="701" t="s">
        <v>633</v>
      </c>
      <c r="AL15" s="702"/>
      <c r="AM15" s="702"/>
      <c r="AN15" s="702"/>
      <c r="AO15" s="702"/>
      <c r="AP15" s="702"/>
      <c r="AQ15" s="703"/>
      <c r="AR15" s="701"/>
      <c r="AS15" s="702"/>
      <c r="AT15" s="702"/>
      <c r="AU15" s="702"/>
      <c r="AV15" s="702"/>
      <c r="AW15" s="702"/>
      <c r="AX15" s="810"/>
    </row>
    <row r="16" spans="1:50" ht="21" customHeight="1" x14ac:dyDescent="0.15">
      <c r="A16" s="309"/>
      <c r="B16" s="310"/>
      <c r="C16" s="310"/>
      <c r="D16" s="310"/>
      <c r="E16" s="310"/>
      <c r="F16" s="311"/>
      <c r="G16" s="791"/>
      <c r="H16" s="792"/>
      <c r="I16" s="784" t="s">
        <v>48</v>
      </c>
      <c r="J16" s="797"/>
      <c r="K16" s="797"/>
      <c r="L16" s="797"/>
      <c r="M16" s="797"/>
      <c r="N16" s="797"/>
      <c r="O16" s="798"/>
      <c r="P16" s="701" t="s">
        <v>613</v>
      </c>
      <c r="Q16" s="702"/>
      <c r="R16" s="702"/>
      <c r="S16" s="702"/>
      <c r="T16" s="702"/>
      <c r="U16" s="702"/>
      <c r="V16" s="703"/>
      <c r="W16" s="701" t="s">
        <v>613</v>
      </c>
      <c r="X16" s="702"/>
      <c r="Y16" s="702"/>
      <c r="Z16" s="702"/>
      <c r="AA16" s="702"/>
      <c r="AB16" s="702"/>
      <c r="AC16" s="703"/>
      <c r="AD16" s="701" t="s">
        <v>613</v>
      </c>
      <c r="AE16" s="702"/>
      <c r="AF16" s="702"/>
      <c r="AG16" s="702"/>
      <c r="AH16" s="702"/>
      <c r="AI16" s="702"/>
      <c r="AJ16" s="703"/>
      <c r="AK16" s="701" t="s">
        <v>633</v>
      </c>
      <c r="AL16" s="702"/>
      <c r="AM16" s="702"/>
      <c r="AN16" s="702"/>
      <c r="AO16" s="702"/>
      <c r="AP16" s="702"/>
      <c r="AQ16" s="703"/>
      <c r="AR16" s="802"/>
      <c r="AS16" s="803"/>
      <c r="AT16" s="803"/>
      <c r="AU16" s="803"/>
      <c r="AV16" s="803"/>
      <c r="AW16" s="803"/>
      <c r="AX16" s="804"/>
    </row>
    <row r="17" spans="1:50" ht="24.75" customHeight="1" x14ac:dyDescent="0.15">
      <c r="A17" s="309"/>
      <c r="B17" s="310"/>
      <c r="C17" s="310"/>
      <c r="D17" s="310"/>
      <c r="E17" s="310"/>
      <c r="F17" s="311"/>
      <c r="G17" s="791"/>
      <c r="H17" s="792"/>
      <c r="I17" s="784" t="s">
        <v>46</v>
      </c>
      <c r="J17" s="785"/>
      <c r="K17" s="785"/>
      <c r="L17" s="785"/>
      <c r="M17" s="785"/>
      <c r="N17" s="785"/>
      <c r="O17" s="786"/>
      <c r="P17" s="701" t="s">
        <v>613</v>
      </c>
      <c r="Q17" s="702"/>
      <c r="R17" s="702"/>
      <c r="S17" s="702"/>
      <c r="T17" s="702"/>
      <c r="U17" s="702"/>
      <c r="V17" s="703"/>
      <c r="W17" s="701" t="s">
        <v>613</v>
      </c>
      <c r="X17" s="702"/>
      <c r="Y17" s="702"/>
      <c r="Z17" s="702"/>
      <c r="AA17" s="702"/>
      <c r="AB17" s="702"/>
      <c r="AC17" s="703"/>
      <c r="AD17" s="701" t="s">
        <v>613</v>
      </c>
      <c r="AE17" s="702"/>
      <c r="AF17" s="702"/>
      <c r="AG17" s="702"/>
      <c r="AH17" s="702"/>
      <c r="AI17" s="702"/>
      <c r="AJ17" s="703"/>
      <c r="AK17" s="701" t="s">
        <v>633</v>
      </c>
      <c r="AL17" s="702"/>
      <c r="AM17" s="702"/>
      <c r="AN17" s="702"/>
      <c r="AO17" s="702"/>
      <c r="AP17" s="702"/>
      <c r="AQ17" s="703"/>
      <c r="AR17" s="787"/>
      <c r="AS17" s="787"/>
      <c r="AT17" s="787"/>
      <c r="AU17" s="787"/>
      <c r="AV17" s="787"/>
      <c r="AW17" s="787"/>
      <c r="AX17" s="788"/>
    </row>
    <row r="18" spans="1:50" ht="24.75" customHeight="1" x14ac:dyDescent="0.15">
      <c r="A18" s="309"/>
      <c r="B18" s="310"/>
      <c r="C18" s="310"/>
      <c r="D18" s="310"/>
      <c r="E18" s="310"/>
      <c r="F18" s="311"/>
      <c r="G18" s="793"/>
      <c r="H18" s="794"/>
      <c r="I18" s="777" t="s">
        <v>18</v>
      </c>
      <c r="J18" s="778"/>
      <c r="K18" s="778"/>
      <c r="L18" s="778"/>
      <c r="M18" s="778"/>
      <c r="N18" s="778"/>
      <c r="O18" s="779"/>
      <c r="P18" s="780">
        <f>SUM(P13:V17)</f>
        <v>0</v>
      </c>
      <c r="Q18" s="781"/>
      <c r="R18" s="781"/>
      <c r="S18" s="781"/>
      <c r="T18" s="781"/>
      <c r="U18" s="781"/>
      <c r="V18" s="782"/>
      <c r="W18" s="780">
        <f>SUM(W13:AC17)</f>
        <v>87</v>
      </c>
      <c r="X18" s="781"/>
      <c r="Y18" s="781"/>
      <c r="Z18" s="781"/>
      <c r="AA18" s="781"/>
      <c r="AB18" s="781"/>
      <c r="AC18" s="782"/>
      <c r="AD18" s="780">
        <f>SUM(AD13:AJ17)</f>
        <v>113</v>
      </c>
      <c r="AE18" s="781"/>
      <c r="AF18" s="781"/>
      <c r="AG18" s="781"/>
      <c r="AH18" s="781"/>
      <c r="AI18" s="781"/>
      <c r="AJ18" s="782"/>
      <c r="AK18" s="780">
        <f>SUM(AK13:AQ17)</f>
        <v>106</v>
      </c>
      <c r="AL18" s="781"/>
      <c r="AM18" s="781"/>
      <c r="AN18" s="781"/>
      <c r="AO18" s="781"/>
      <c r="AP18" s="781"/>
      <c r="AQ18" s="782"/>
      <c r="AR18" s="780">
        <f>SUM(AR13:AX17)</f>
        <v>106</v>
      </c>
      <c r="AS18" s="781"/>
      <c r="AT18" s="781"/>
      <c r="AU18" s="781"/>
      <c r="AV18" s="781"/>
      <c r="AW18" s="781"/>
      <c r="AX18" s="783"/>
    </row>
    <row r="19" spans="1:50" ht="24.75" customHeight="1" x14ac:dyDescent="0.15">
      <c r="A19" s="309"/>
      <c r="B19" s="310"/>
      <c r="C19" s="310"/>
      <c r="D19" s="310"/>
      <c r="E19" s="310"/>
      <c r="F19" s="311"/>
      <c r="G19" s="752" t="s">
        <v>9</v>
      </c>
      <c r="H19" s="753"/>
      <c r="I19" s="753"/>
      <c r="J19" s="753"/>
      <c r="K19" s="753"/>
      <c r="L19" s="753"/>
      <c r="M19" s="753"/>
      <c r="N19" s="753"/>
      <c r="O19" s="753"/>
      <c r="P19" s="701">
        <v>0</v>
      </c>
      <c r="Q19" s="702"/>
      <c r="R19" s="702"/>
      <c r="S19" s="702"/>
      <c r="T19" s="702"/>
      <c r="U19" s="702"/>
      <c r="V19" s="703"/>
      <c r="W19" s="701">
        <v>71</v>
      </c>
      <c r="X19" s="702"/>
      <c r="Y19" s="702"/>
      <c r="Z19" s="702"/>
      <c r="AA19" s="702"/>
      <c r="AB19" s="702"/>
      <c r="AC19" s="703"/>
      <c r="AD19" s="701">
        <v>101</v>
      </c>
      <c r="AE19" s="702"/>
      <c r="AF19" s="702"/>
      <c r="AG19" s="702"/>
      <c r="AH19" s="702"/>
      <c r="AI19" s="702"/>
      <c r="AJ19" s="703"/>
      <c r="AK19" s="749"/>
      <c r="AL19" s="749"/>
      <c r="AM19" s="749"/>
      <c r="AN19" s="749"/>
      <c r="AO19" s="749"/>
      <c r="AP19" s="749"/>
      <c r="AQ19" s="749"/>
      <c r="AR19" s="749"/>
      <c r="AS19" s="749"/>
      <c r="AT19" s="749"/>
      <c r="AU19" s="749"/>
      <c r="AV19" s="749"/>
      <c r="AW19" s="749"/>
      <c r="AX19" s="751"/>
    </row>
    <row r="20" spans="1:50" ht="24.75" customHeight="1" x14ac:dyDescent="0.15">
      <c r="A20" s="309"/>
      <c r="B20" s="310"/>
      <c r="C20" s="310"/>
      <c r="D20" s="310"/>
      <c r="E20" s="310"/>
      <c r="F20" s="311"/>
      <c r="G20" s="752" t="s">
        <v>10</v>
      </c>
      <c r="H20" s="753"/>
      <c r="I20" s="753"/>
      <c r="J20" s="753"/>
      <c r="K20" s="753"/>
      <c r="L20" s="753"/>
      <c r="M20" s="753"/>
      <c r="N20" s="753"/>
      <c r="O20" s="753"/>
      <c r="P20" s="748" t="str">
        <f>IF(P18=0, "-", SUM(P19)/P18)</f>
        <v>-</v>
      </c>
      <c r="Q20" s="748"/>
      <c r="R20" s="748"/>
      <c r="S20" s="748"/>
      <c r="T20" s="748"/>
      <c r="U20" s="748"/>
      <c r="V20" s="748"/>
      <c r="W20" s="748">
        <f>IF(W18=0, "-", SUM(W19)/W18)</f>
        <v>0.81609195402298851</v>
      </c>
      <c r="X20" s="748"/>
      <c r="Y20" s="748"/>
      <c r="Z20" s="748"/>
      <c r="AA20" s="748"/>
      <c r="AB20" s="748"/>
      <c r="AC20" s="748"/>
      <c r="AD20" s="748">
        <f>IF(AD18=0, "-", SUM(AD19)/AD18)</f>
        <v>0.89380530973451322</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239</v>
      </c>
      <c r="H21" s="747"/>
      <c r="I21" s="747"/>
      <c r="J21" s="747"/>
      <c r="K21" s="747"/>
      <c r="L21" s="747"/>
      <c r="M21" s="747"/>
      <c r="N21" s="747"/>
      <c r="O21" s="747"/>
      <c r="P21" s="748" t="str">
        <f>IF(P19=0, "-", SUM(P19)/SUM(P13,P14))</f>
        <v>-</v>
      </c>
      <c r="Q21" s="748"/>
      <c r="R21" s="748"/>
      <c r="S21" s="748"/>
      <c r="T21" s="748"/>
      <c r="U21" s="748"/>
      <c r="V21" s="748"/>
      <c r="W21" s="748">
        <f>IF(W19=0, "-", SUM(W19)/SUM(W13,W14))</f>
        <v>0.81609195402298851</v>
      </c>
      <c r="X21" s="748"/>
      <c r="Y21" s="748"/>
      <c r="Z21" s="748"/>
      <c r="AA21" s="748"/>
      <c r="AB21" s="748"/>
      <c r="AC21" s="748"/>
      <c r="AD21" s="748">
        <f>IF(AD19=0, "-", SUM(AD19)/SUM(AD13,AD14))</f>
        <v>0.89380530973451322</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592</v>
      </c>
      <c r="B22" s="708"/>
      <c r="C22" s="708"/>
      <c r="D22" s="708"/>
      <c r="E22" s="708"/>
      <c r="F22" s="709"/>
      <c r="G22" s="713" t="s">
        <v>229</v>
      </c>
      <c r="H22" s="552"/>
      <c r="I22" s="552"/>
      <c r="J22" s="552"/>
      <c r="K22" s="552"/>
      <c r="L22" s="552"/>
      <c r="M22" s="552"/>
      <c r="N22" s="552"/>
      <c r="O22" s="553"/>
      <c r="P22" s="714" t="s">
        <v>590</v>
      </c>
      <c r="Q22" s="552"/>
      <c r="R22" s="552"/>
      <c r="S22" s="552"/>
      <c r="T22" s="552"/>
      <c r="U22" s="552"/>
      <c r="V22" s="553"/>
      <c r="W22" s="714" t="s">
        <v>591</v>
      </c>
      <c r="X22" s="552"/>
      <c r="Y22" s="552"/>
      <c r="Z22" s="552"/>
      <c r="AA22" s="552"/>
      <c r="AB22" s="552"/>
      <c r="AC22" s="553"/>
      <c r="AD22" s="714" t="s">
        <v>228</v>
      </c>
      <c r="AE22" s="552"/>
      <c r="AF22" s="552"/>
      <c r="AG22" s="552"/>
      <c r="AH22" s="552"/>
      <c r="AI22" s="552"/>
      <c r="AJ22" s="552"/>
      <c r="AK22" s="552"/>
      <c r="AL22" s="552"/>
      <c r="AM22" s="552"/>
      <c r="AN22" s="552"/>
      <c r="AO22" s="552"/>
      <c r="AP22" s="552"/>
      <c r="AQ22" s="552"/>
      <c r="AR22" s="552"/>
      <c r="AS22" s="552"/>
      <c r="AT22" s="552"/>
      <c r="AU22" s="552"/>
      <c r="AV22" s="552"/>
      <c r="AW22" s="552"/>
      <c r="AX22" s="733"/>
    </row>
    <row r="23" spans="1:50" ht="25.5" customHeight="1" x14ac:dyDescent="0.15">
      <c r="A23" s="710"/>
      <c r="B23" s="711"/>
      <c r="C23" s="711"/>
      <c r="D23" s="711"/>
      <c r="E23" s="711"/>
      <c r="F23" s="712"/>
      <c r="G23" s="734" t="s">
        <v>615</v>
      </c>
      <c r="H23" s="735"/>
      <c r="I23" s="735"/>
      <c r="J23" s="735"/>
      <c r="K23" s="735"/>
      <c r="L23" s="735"/>
      <c r="M23" s="735"/>
      <c r="N23" s="735"/>
      <c r="O23" s="736"/>
      <c r="P23" s="737">
        <v>106</v>
      </c>
      <c r="Q23" s="738"/>
      <c r="R23" s="738"/>
      <c r="S23" s="738"/>
      <c r="T23" s="738"/>
      <c r="U23" s="738"/>
      <c r="V23" s="739"/>
      <c r="W23" s="737">
        <v>106</v>
      </c>
      <c r="X23" s="738"/>
      <c r="Y23" s="738"/>
      <c r="Z23" s="738"/>
      <c r="AA23" s="738"/>
      <c r="AB23" s="738"/>
      <c r="AC23" s="739"/>
      <c r="AD23" s="740" t="s">
        <v>707</v>
      </c>
      <c r="AE23" s="741"/>
      <c r="AF23" s="741"/>
      <c r="AG23" s="741"/>
      <c r="AH23" s="741"/>
      <c r="AI23" s="741"/>
      <c r="AJ23" s="741"/>
      <c r="AK23" s="741"/>
      <c r="AL23" s="741"/>
      <c r="AM23" s="741"/>
      <c r="AN23" s="741"/>
      <c r="AO23" s="741"/>
      <c r="AP23" s="741"/>
      <c r="AQ23" s="741"/>
      <c r="AR23" s="741"/>
      <c r="AS23" s="741"/>
      <c r="AT23" s="741"/>
      <c r="AU23" s="741"/>
      <c r="AV23" s="741"/>
      <c r="AW23" s="741"/>
      <c r="AX23" s="742"/>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3"/>
      <c r="AE24" s="744"/>
      <c r="AF24" s="744"/>
      <c r="AG24" s="744"/>
      <c r="AH24" s="744"/>
      <c r="AI24" s="744"/>
      <c r="AJ24" s="744"/>
      <c r="AK24" s="744"/>
      <c r="AL24" s="744"/>
      <c r="AM24" s="744"/>
      <c r="AN24" s="744"/>
      <c r="AO24" s="744"/>
      <c r="AP24" s="744"/>
      <c r="AQ24" s="744"/>
      <c r="AR24" s="744"/>
      <c r="AS24" s="744"/>
      <c r="AT24" s="744"/>
      <c r="AU24" s="744"/>
      <c r="AV24" s="744"/>
      <c r="AW24" s="744"/>
      <c r="AX24" s="745"/>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3"/>
      <c r="AE25" s="744"/>
      <c r="AF25" s="744"/>
      <c r="AG25" s="744"/>
      <c r="AH25" s="744"/>
      <c r="AI25" s="744"/>
      <c r="AJ25" s="744"/>
      <c r="AK25" s="744"/>
      <c r="AL25" s="744"/>
      <c r="AM25" s="744"/>
      <c r="AN25" s="744"/>
      <c r="AO25" s="744"/>
      <c r="AP25" s="744"/>
      <c r="AQ25" s="744"/>
      <c r="AR25" s="744"/>
      <c r="AS25" s="744"/>
      <c r="AT25" s="744"/>
      <c r="AU25" s="744"/>
      <c r="AV25" s="744"/>
      <c r="AW25" s="744"/>
      <c r="AX25" s="745"/>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3"/>
      <c r="AE26" s="744"/>
      <c r="AF26" s="744"/>
      <c r="AG26" s="744"/>
      <c r="AH26" s="744"/>
      <c r="AI26" s="744"/>
      <c r="AJ26" s="744"/>
      <c r="AK26" s="744"/>
      <c r="AL26" s="744"/>
      <c r="AM26" s="744"/>
      <c r="AN26" s="744"/>
      <c r="AO26" s="744"/>
      <c r="AP26" s="744"/>
      <c r="AQ26" s="744"/>
      <c r="AR26" s="744"/>
      <c r="AS26" s="744"/>
      <c r="AT26" s="744"/>
      <c r="AU26" s="744"/>
      <c r="AV26" s="744"/>
      <c r="AW26" s="744"/>
      <c r="AX26" s="745"/>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3"/>
      <c r="AE27" s="744"/>
      <c r="AF27" s="744"/>
      <c r="AG27" s="744"/>
      <c r="AH27" s="744"/>
      <c r="AI27" s="744"/>
      <c r="AJ27" s="744"/>
      <c r="AK27" s="744"/>
      <c r="AL27" s="744"/>
      <c r="AM27" s="744"/>
      <c r="AN27" s="744"/>
      <c r="AO27" s="744"/>
      <c r="AP27" s="744"/>
      <c r="AQ27" s="744"/>
      <c r="AR27" s="744"/>
      <c r="AS27" s="744"/>
      <c r="AT27" s="744"/>
      <c r="AU27" s="744"/>
      <c r="AV27" s="744"/>
      <c r="AW27" s="744"/>
      <c r="AX27" s="745"/>
    </row>
    <row r="28" spans="1:50" ht="25.5" hidden="1" customHeight="1" x14ac:dyDescent="0.15">
      <c r="A28" s="710"/>
      <c r="B28" s="711"/>
      <c r="C28" s="711"/>
      <c r="D28" s="711"/>
      <c r="E28" s="711"/>
      <c r="F28" s="712"/>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43"/>
      <c r="AE28" s="744"/>
      <c r="AF28" s="744"/>
      <c r="AG28" s="744"/>
      <c r="AH28" s="744"/>
      <c r="AI28" s="744"/>
      <c r="AJ28" s="744"/>
      <c r="AK28" s="744"/>
      <c r="AL28" s="744"/>
      <c r="AM28" s="744"/>
      <c r="AN28" s="744"/>
      <c r="AO28" s="744"/>
      <c r="AP28" s="744"/>
      <c r="AQ28" s="744"/>
      <c r="AR28" s="744"/>
      <c r="AS28" s="744"/>
      <c r="AT28" s="744"/>
      <c r="AU28" s="744"/>
      <c r="AV28" s="744"/>
      <c r="AW28" s="744"/>
      <c r="AX28" s="745"/>
    </row>
    <row r="29" spans="1:50" ht="25.5" customHeight="1" thickBot="1" x14ac:dyDescent="0.2">
      <c r="A29" s="710"/>
      <c r="B29" s="711"/>
      <c r="C29" s="711"/>
      <c r="D29" s="711"/>
      <c r="E29" s="711"/>
      <c r="F29" s="712"/>
      <c r="G29" s="300" t="s">
        <v>18</v>
      </c>
      <c r="H29" s="721"/>
      <c r="I29" s="721"/>
      <c r="J29" s="721"/>
      <c r="K29" s="721"/>
      <c r="L29" s="721"/>
      <c r="M29" s="721"/>
      <c r="N29" s="721"/>
      <c r="O29" s="722"/>
      <c r="P29" s="723">
        <f>AK13</f>
        <v>106</v>
      </c>
      <c r="Q29" s="724"/>
      <c r="R29" s="724"/>
      <c r="S29" s="724"/>
      <c r="T29" s="724"/>
      <c r="U29" s="724"/>
      <c r="V29" s="725"/>
      <c r="W29" s="726">
        <f>AR13</f>
        <v>106</v>
      </c>
      <c r="X29" s="727"/>
      <c r="Y29" s="727"/>
      <c r="Z29" s="727"/>
      <c r="AA29" s="727"/>
      <c r="AB29" s="727"/>
      <c r="AC29" s="728"/>
      <c r="AD29" s="744"/>
      <c r="AE29" s="744"/>
      <c r="AF29" s="744"/>
      <c r="AG29" s="744"/>
      <c r="AH29" s="744"/>
      <c r="AI29" s="744"/>
      <c r="AJ29" s="744"/>
      <c r="AK29" s="744"/>
      <c r="AL29" s="744"/>
      <c r="AM29" s="744"/>
      <c r="AN29" s="744"/>
      <c r="AO29" s="744"/>
      <c r="AP29" s="744"/>
      <c r="AQ29" s="744"/>
      <c r="AR29" s="744"/>
      <c r="AS29" s="744"/>
      <c r="AT29" s="744"/>
      <c r="AU29" s="744"/>
      <c r="AV29" s="744"/>
      <c r="AW29" s="744"/>
      <c r="AX29" s="745"/>
    </row>
    <row r="30" spans="1:50" ht="47.25" customHeight="1" x14ac:dyDescent="0.15">
      <c r="A30" s="729" t="s">
        <v>579</v>
      </c>
      <c r="B30" s="730"/>
      <c r="C30" s="730"/>
      <c r="D30" s="730"/>
      <c r="E30" s="730"/>
      <c r="F30" s="731"/>
      <c r="G30" s="732" t="s">
        <v>694</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0" t="s">
        <v>580</v>
      </c>
      <c r="B31" s="153"/>
      <c r="C31" s="153"/>
      <c r="D31" s="153"/>
      <c r="E31" s="153"/>
      <c r="F31" s="154"/>
      <c r="G31" s="691" t="s">
        <v>572</v>
      </c>
      <c r="H31" s="692"/>
      <c r="I31" s="692"/>
      <c r="J31" s="692"/>
      <c r="K31" s="692"/>
      <c r="L31" s="692"/>
      <c r="M31" s="692"/>
      <c r="N31" s="692"/>
      <c r="O31" s="692"/>
      <c r="P31" s="693" t="s">
        <v>571</v>
      </c>
      <c r="Q31" s="692"/>
      <c r="R31" s="692"/>
      <c r="S31" s="692"/>
      <c r="T31" s="692"/>
      <c r="U31" s="692"/>
      <c r="V31" s="692"/>
      <c r="W31" s="692"/>
      <c r="X31" s="694"/>
      <c r="Y31" s="695"/>
      <c r="Z31" s="696"/>
      <c r="AA31" s="697"/>
      <c r="AB31" s="628" t="s">
        <v>11</v>
      </c>
      <c r="AC31" s="628"/>
      <c r="AD31" s="628"/>
      <c r="AE31" s="116" t="s">
        <v>416</v>
      </c>
      <c r="AF31" s="698"/>
      <c r="AG31" s="698"/>
      <c r="AH31" s="699"/>
      <c r="AI31" s="116" t="s">
        <v>568</v>
      </c>
      <c r="AJ31" s="698"/>
      <c r="AK31" s="698"/>
      <c r="AL31" s="699"/>
      <c r="AM31" s="116" t="s">
        <v>384</v>
      </c>
      <c r="AN31" s="698"/>
      <c r="AO31" s="698"/>
      <c r="AP31" s="699"/>
      <c r="AQ31" s="625" t="s">
        <v>415</v>
      </c>
      <c r="AR31" s="626"/>
      <c r="AS31" s="626"/>
      <c r="AT31" s="627"/>
      <c r="AU31" s="625" t="s">
        <v>593</v>
      </c>
      <c r="AV31" s="626"/>
      <c r="AW31" s="626"/>
      <c r="AX31" s="635"/>
    </row>
    <row r="32" spans="1:50" ht="23.25" customHeight="1" x14ac:dyDescent="0.15">
      <c r="A32" s="650"/>
      <c r="B32" s="153"/>
      <c r="C32" s="153"/>
      <c r="D32" s="153"/>
      <c r="E32" s="153"/>
      <c r="F32" s="154"/>
      <c r="G32" s="700" t="s">
        <v>635</v>
      </c>
      <c r="H32" s="637"/>
      <c r="I32" s="637"/>
      <c r="J32" s="637"/>
      <c r="K32" s="637"/>
      <c r="L32" s="637"/>
      <c r="M32" s="637"/>
      <c r="N32" s="637"/>
      <c r="O32" s="637"/>
      <c r="P32" s="640" t="s">
        <v>621</v>
      </c>
      <c r="Q32" s="641"/>
      <c r="R32" s="641"/>
      <c r="S32" s="641"/>
      <c r="T32" s="641"/>
      <c r="U32" s="641"/>
      <c r="V32" s="641"/>
      <c r="W32" s="641"/>
      <c r="X32" s="642"/>
      <c r="Y32" s="646" t="s">
        <v>51</v>
      </c>
      <c r="Z32" s="647"/>
      <c r="AA32" s="648"/>
      <c r="AB32" s="649" t="s">
        <v>622</v>
      </c>
      <c r="AC32" s="649"/>
      <c r="AD32" s="649"/>
      <c r="AE32" s="618" t="s">
        <v>613</v>
      </c>
      <c r="AF32" s="618"/>
      <c r="AG32" s="618"/>
      <c r="AH32" s="618"/>
      <c r="AI32" s="618">
        <v>18</v>
      </c>
      <c r="AJ32" s="618"/>
      <c r="AK32" s="618"/>
      <c r="AL32" s="618"/>
      <c r="AM32" s="618">
        <v>28</v>
      </c>
      <c r="AN32" s="618"/>
      <c r="AO32" s="618"/>
      <c r="AP32" s="618"/>
      <c r="AQ32" s="664" t="s">
        <v>667</v>
      </c>
      <c r="AR32" s="618"/>
      <c r="AS32" s="618"/>
      <c r="AT32" s="618"/>
      <c r="AU32" s="93" t="s">
        <v>705</v>
      </c>
      <c r="AV32" s="620"/>
      <c r="AW32" s="620"/>
      <c r="AX32" s="621"/>
    </row>
    <row r="33" spans="1:51" ht="23.25" customHeight="1" x14ac:dyDescent="0.15">
      <c r="A33" s="188"/>
      <c r="B33" s="158"/>
      <c r="C33" s="158"/>
      <c r="D33" s="158"/>
      <c r="E33" s="158"/>
      <c r="F33" s="159"/>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622</v>
      </c>
      <c r="AC33" s="649"/>
      <c r="AD33" s="649"/>
      <c r="AE33" s="618" t="s">
        <v>613</v>
      </c>
      <c r="AF33" s="618"/>
      <c r="AG33" s="618"/>
      <c r="AH33" s="618"/>
      <c r="AI33" s="618">
        <v>23</v>
      </c>
      <c r="AJ33" s="618"/>
      <c r="AK33" s="618"/>
      <c r="AL33" s="618"/>
      <c r="AM33" s="618">
        <v>18</v>
      </c>
      <c r="AN33" s="618"/>
      <c r="AO33" s="618"/>
      <c r="AP33" s="618"/>
      <c r="AQ33" s="618">
        <v>28</v>
      </c>
      <c r="AR33" s="618"/>
      <c r="AS33" s="618"/>
      <c r="AT33" s="618"/>
      <c r="AU33" s="619">
        <v>28</v>
      </c>
      <c r="AV33" s="620"/>
      <c r="AW33" s="620"/>
      <c r="AX33" s="621"/>
    </row>
    <row r="34" spans="1:51" ht="23.25" customHeight="1" x14ac:dyDescent="0.15">
      <c r="A34" s="682" t="s">
        <v>581</v>
      </c>
      <c r="B34" s="683"/>
      <c r="C34" s="683"/>
      <c r="D34" s="683"/>
      <c r="E34" s="683"/>
      <c r="F34" s="684"/>
      <c r="G34" s="176" t="s">
        <v>582</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416</v>
      </c>
      <c r="AF34" s="176"/>
      <c r="AG34" s="176"/>
      <c r="AH34" s="177"/>
      <c r="AI34" s="175" t="s">
        <v>568</v>
      </c>
      <c r="AJ34" s="176"/>
      <c r="AK34" s="176"/>
      <c r="AL34" s="177"/>
      <c r="AM34" s="175" t="s">
        <v>384</v>
      </c>
      <c r="AN34" s="176"/>
      <c r="AO34" s="176"/>
      <c r="AP34" s="177"/>
      <c r="AQ34" s="629" t="s">
        <v>594</v>
      </c>
      <c r="AR34" s="630"/>
      <c r="AS34" s="630"/>
      <c r="AT34" s="630"/>
      <c r="AU34" s="630"/>
      <c r="AV34" s="630"/>
      <c r="AW34" s="630"/>
      <c r="AX34" s="631"/>
    </row>
    <row r="35" spans="1:51" ht="23.25" customHeight="1" x14ac:dyDescent="0.15">
      <c r="A35" s="685"/>
      <c r="B35" s="686"/>
      <c r="C35" s="686"/>
      <c r="D35" s="686"/>
      <c r="E35" s="686"/>
      <c r="F35" s="687"/>
      <c r="G35" s="654" t="s">
        <v>625</v>
      </c>
      <c r="H35" s="655"/>
      <c r="I35" s="655"/>
      <c r="J35" s="655"/>
      <c r="K35" s="655"/>
      <c r="L35" s="655"/>
      <c r="M35" s="655"/>
      <c r="N35" s="655"/>
      <c r="O35" s="655"/>
      <c r="P35" s="655"/>
      <c r="Q35" s="655"/>
      <c r="R35" s="655"/>
      <c r="S35" s="655"/>
      <c r="T35" s="655"/>
      <c r="U35" s="655"/>
      <c r="V35" s="655"/>
      <c r="W35" s="655"/>
      <c r="X35" s="655"/>
      <c r="Y35" s="658" t="s">
        <v>581</v>
      </c>
      <c r="Z35" s="659"/>
      <c r="AA35" s="660"/>
      <c r="AB35" s="661" t="s">
        <v>626</v>
      </c>
      <c r="AC35" s="662"/>
      <c r="AD35" s="663"/>
      <c r="AE35" s="664" t="s">
        <v>613</v>
      </c>
      <c r="AF35" s="664"/>
      <c r="AG35" s="664"/>
      <c r="AH35" s="664"/>
      <c r="AI35" s="664">
        <v>2101</v>
      </c>
      <c r="AJ35" s="664"/>
      <c r="AK35" s="664"/>
      <c r="AL35" s="664"/>
      <c r="AM35" s="664">
        <v>2300</v>
      </c>
      <c r="AN35" s="664"/>
      <c r="AO35" s="664"/>
      <c r="AP35" s="664"/>
      <c r="AQ35" s="93">
        <v>2481</v>
      </c>
      <c r="AR35" s="87"/>
      <c r="AS35" s="87"/>
      <c r="AT35" s="87"/>
      <c r="AU35" s="87"/>
      <c r="AV35" s="87"/>
      <c r="AW35" s="87"/>
      <c r="AX35" s="88"/>
    </row>
    <row r="36" spans="1:51" ht="46.5" customHeight="1" x14ac:dyDescent="0.15">
      <c r="A36" s="688"/>
      <c r="B36" s="689"/>
      <c r="C36" s="689"/>
      <c r="D36" s="689"/>
      <c r="E36" s="689"/>
      <c r="F36" s="690"/>
      <c r="G36" s="656"/>
      <c r="H36" s="657"/>
      <c r="I36" s="657"/>
      <c r="J36" s="657"/>
      <c r="K36" s="657"/>
      <c r="L36" s="657"/>
      <c r="M36" s="657"/>
      <c r="N36" s="657"/>
      <c r="O36" s="657"/>
      <c r="P36" s="657"/>
      <c r="Q36" s="657"/>
      <c r="R36" s="657"/>
      <c r="S36" s="657"/>
      <c r="T36" s="657"/>
      <c r="U36" s="657"/>
      <c r="V36" s="657"/>
      <c r="W36" s="657"/>
      <c r="X36" s="657"/>
      <c r="Y36" s="219" t="s">
        <v>584</v>
      </c>
      <c r="Z36" s="651"/>
      <c r="AA36" s="652"/>
      <c r="AB36" s="614" t="s">
        <v>627</v>
      </c>
      <c r="AC36" s="615"/>
      <c r="AD36" s="616"/>
      <c r="AE36" s="617" t="s">
        <v>613</v>
      </c>
      <c r="AF36" s="617"/>
      <c r="AG36" s="617"/>
      <c r="AH36" s="617"/>
      <c r="AI36" s="617" t="s">
        <v>697</v>
      </c>
      <c r="AJ36" s="617"/>
      <c r="AK36" s="617"/>
      <c r="AL36" s="617"/>
      <c r="AM36" s="617" t="s">
        <v>698</v>
      </c>
      <c r="AN36" s="617"/>
      <c r="AO36" s="617"/>
      <c r="AP36" s="617"/>
      <c r="AQ36" s="617" t="s">
        <v>699</v>
      </c>
      <c r="AR36" s="617"/>
      <c r="AS36" s="617"/>
      <c r="AT36" s="617"/>
      <c r="AU36" s="617"/>
      <c r="AV36" s="617"/>
      <c r="AW36" s="617"/>
      <c r="AX36" s="653"/>
    </row>
    <row r="37" spans="1:51" ht="18.75" customHeight="1" x14ac:dyDescent="0.15">
      <c r="A37" s="670" t="s">
        <v>236</v>
      </c>
      <c r="B37" s="671"/>
      <c r="C37" s="671"/>
      <c r="D37" s="671"/>
      <c r="E37" s="671"/>
      <c r="F37" s="672"/>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416</v>
      </c>
      <c r="AF37" s="612"/>
      <c r="AG37" s="612"/>
      <c r="AH37" s="613"/>
      <c r="AI37" s="680" t="s">
        <v>568</v>
      </c>
      <c r="AJ37" s="680"/>
      <c r="AK37" s="680"/>
      <c r="AL37" s="611"/>
      <c r="AM37" s="680" t="s">
        <v>384</v>
      </c>
      <c r="AN37" s="680"/>
      <c r="AO37" s="680"/>
      <c r="AP37" s="611"/>
      <c r="AQ37" s="216" t="s">
        <v>174</v>
      </c>
      <c r="AR37" s="217"/>
      <c r="AS37" s="217"/>
      <c r="AT37" s="218"/>
      <c r="AU37" s="197" t="s">
        <v>128</v>
      </c>
      <c r="AV37" s="197"/>
      <c r="AW37" s="197"/>
      <c r="AX37" s="200"/>
    </row>
    <row r="38" spans="1:51" ht="18.75" customHeight="1" x14ac:dyDescent="0.15">
      <c r="A38" s="673"/>
      <c r="B38" s="674"/>
      <c r="C38" s="674"/>
      <c r="D38" s="674"/>
      <c r="E38" s="674"/>
      <c r="F38" s="675"/>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1"/>
      <c r="AJ38" s="681"/>
      <c r="AK38" s="681"/>
      <c r="AL38" s="116"/>
      <c r="AM38" s="681"/>
      <c r="AN38" s="681"/>
      <c r="AO38" s="681"/>
      <c r="AP38" s="116"/>
      <c r="AQ38" s="509" t="s">
        <v>613</v>
      </c>
      <c r="AR38" s="510"/>
      <c r="AS38" s="127" t="s">
        <v>175</v>
      </c>
      <c r="AT38" s="128"/>
      <c r="AU38" s="126"/>
      <c r="AV38" s="126"/>
      <c r="AW38" s="108" t="s">
        <v>166</v>
      </c>
      <c r="AX38" s="129"/>
    </row>
    <row r="39" spans="1:51" ht="23.25" customHeight="1" x14ac:dyDescent="0.15">
      <c r="A39" s="676"/>
      <c r="B39" s="674"/>
      <c r="C39" s="674"/>
      <c r="D39" s="674"/>
      <c r="E39" s="674"/>
      <c r="F39" s="675"/>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t="s">
        <v>613</v>
      </c>
      <c r="AF39" s="87"/>
      <c r="AG39" s="87"/>
      <c r="AH39" s="87"/>
      <c r="AI39" s="93">
        <v>11736</v>
      </c>
      <c r="AJ39" s="87"/>
      <c r="AK39" s="87"/>
      <c r="AL39" s="87"/>
      <c r="AM39" s="93">
        <v>34004</v>
      </c>
      <c r="AN39" s="87"/>
      <c r="AO39" s="87"/>
      <c r="AP39" s="87"/>
      <c r="AQ39" s="94" t="s">
        <v>613</v>
      </c>
      <c r="AR39" s="95"/>
      <c r="AS39" s="95"/>
      <c r="AT39" s="96"/>
      <c r="AU39" s="87" t="s">
        <v>613</v>
      </c>
      <c r="AV39" s="87"/>
      <c r="AW39" s="87"/>
      <c r="AX39" s="88"/>
    </row>
    <row r="40" spans="1:51" ht="23.25" customHeight="1" x14ac:dyDescent="0.15">
      <c r="A40" s="677"/>
      <c r="B40" s="678"/>
      <c r="C40" s="678"/>
      <c r="D40" s="678"/>
      <c r="E40" s="678"/>
      <c r="F40" s="67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t="s">
        <v>613</v>
      </c>
      <c r="AF40" s="87"/>
      <c r="AG40" s="87"/>
      <c r="AH40" s="87"/>
      <c r="AI40" s="93">
        <v>4915</v>
      </c>
      <c r="AJ40" s="87"/>
      <c r="AK40" s="87"/>
      <c r="AL40" s="87"/>
      <c r="AM40" s="93">
        <v>11736</v>
      </c>
      <c r="AN40" s="87"/>
      <c r="AO40" s="87"/>
      <c r="AP40" s="87"/>
      <c r="AQ40" s="94" t="s">
        <v>613</v>
      </c>
      <c r="AR40" s="95"/>
      <c r="AS40" s="95"/>
      <c r="AT40" s="96"/>
      <c r="AU40" s="87">
        <v>34004</v>
      </c>
      <c r="AV40" s="87"/>
      <c r="AW40" s="87"/>
      <c r="AX40" s="88"/>
    </row>
    <row r="41" spans="1:51" ht="23.25" customHeight="1" x14ac:dyDescent="0.15">
      <c r="A41" s="676"/>
      <c r="B41" s="674"/>
      <c r="C41" s="674"/>
      <c r="D41" s="674"/>
      <c r="E41" s="674"/>
      <c r="F41" s="675"/>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t="s">
        <v>613</v>
      </c>
      <c r="AF41" s="87"/>
      <c r="AG41" s="87"/>
      <c r="AH41" s="87"/>
      <c r="AI41" s="93">
        <v>239</v>
      </c>
      <c r="AJ41" s="87"/>
      <c r="AK41" s="87"/>
      <c r="AL41" s="87"/>
      <c r="AM41" s="93">
        <v>290</v>
      </c>
      <c r="AN41" s="87"/>
      <c r="AO41" s="87"/>
      <c r="AP41" s="87"/>
      <c r="AQ41" s="94" t="s">
        <v>613</v>
      </c>
      <c r="AR41" s="95"/>
      <c r="AS41" s="95"/>
      <c r="AT41" s="96"/>
      <c r="AU41" s="87" t="s">
        <v>613</v>
      </c>
      <c r="AV41" s="87"/>
      <c r="AW41" s="87"/>
      <c r="AX41" s="88"/>
    </row>
    <row r="42" spans="1:51" ht="23.25" customHeight="1" x14ac:dyDescent="0.15">
      <c r="A42" s="187" t="s">
        <v>260</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customHeight="1" x14ac:dyDescent="0.15">
      <c r="A64" s="729" t="s">
        <v>579</v>
      </c>
      <c r="B64" s="730"/>
      <c r="C64" s="730"/>
      <c r="D64" s="730"/>
      <c r="E64" s="730"/>
      <c r="F64" s="731"/>
      <c r="G64" s="732" t="s">
        <v>695</v>
      </c>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1</v>
      </c>
    </row>
    <row r="65" spans="1:51" ht="31.5" customHeight="1" x14ac:dyDescent="0.15">
      <c r="A65" s="650" t="s">
        <v>580</v>
      </c>
      <c r="B65" s="153"/>
      <c r="C65" s="153"/>
      <c r="D65" s="153"/>
      <c r="E65" s="153"/>
      <c r="F65" s="154"/>
      <c r="G65" s="691" t="s">
        <v>572</v>
      </c>
      <c r="H65" s="692"/>
      <c r="I65" s="692"/>
      <c r="J65" s="692"/>
      <c r="K65" s="692"/>
      <c r="L65" s="692"/>
      <c r="M65" s="692"/>
      <c r="N65" s="692"/>
      <c r="O65" s="692"/>
      <c r="P65" s="693" t="s">
        <v>571</v>
      </c>
      <c r="Q65" s="692"/>
      <c r="R65" s="692"/>
      <c r="S65" s="692"/>
      <c r="T65" s="692"/>
      <c r="U65" s="692"/>
      <c r="V65" s="692"/>
      <c r="W65" s="692"/>
      <c r="X65" s="694"/>
      <c r="Y65" s="695"/>
      <c r="Z65" s="696"/>
      <c r="AA65" s="697"/>
      <c r="AB65" s="628" t="s">
        <v>11</v>
      </c>
      <c r="AC65" s="628"/>
      <c r="AD65" s="628"/>
      <c r="AE65" s="116" t="s">
        <v>416</v>
      </c>
      <c r="AF65" s="698"/>
      <c r="AG65" s="698"/>
      <c r="AH65" s="699"/>
      <c r="AI65" s="116" t="s">
        <v>568</v>
      </c>
      <c r="AJ65" s="698"/>
      <c r="AK65" s="698"/>
      <c r="AL65" s="699"/>
      <c r="AM65" s="116" t="s">
        <v>384</v>
      </c>
      <c r="AN65" s="698"/>
      <c r="AO65" s="698"/>
      <c r="AP65" s="699"/>
      <c r="AQ65" s="625" t="s">
        <v>415</v>
      </c>
      <c r="AR65" s="626"/>
      <c r="AS65" s="626"/>
      <c r="AT65" s="627"/>
      <c r="AU65" s="625" t="s">
        <v>593</v>
      </c>
      <c r="AV65" s="626"/>
      <c r="AW65" s="626"/>
      <c r="AX65" s="635"/>
      <c r="AY65">
        <f>COUNTA($G$66)</f>
        <v>1</v>
      </c>
    </row>
    <row r="66" spans="1:51" ht="23.25" customHeight="1" x14ac:dyDescent="0.15">
      <c r="A66" s="650"/>
      <c r="B66" s="153"/>
      <c r="C66" s="153"/>
      <c r="D66" s="153"/>
      <c r="E66" s="153"/>
      <c r="F66" s="154"/>
      <c r="G66" s="700" t="s">
        <v>635</v>
      </c>
      <c r="H66" s="637"/>
      <c r="I66" s="637"/>
      <c r="J66" s="637"/>
      <c r="K66" s="637"/>
      <c r="L66" s="637"/>
      <c r="M66" s="637"/>
      <c r="N66" s="637"/>
      <c r="O66" s="637"/>
      <c r="P66" s="640" t="s">
        <v>623</v>
      </c>
      <c r="Q66" s="641"/>
      <c r="R66" s="641"/>
      <c r="S66" s="641"/>
      <c r="T66" s="641"/>
      <c r="U66" s="641"/>
      <c r="V66" s="641"/>
      <c r="W66" s="641"/>
      <c r="X66" s="642"/>
      <c r="Y66" s="646" t="s">
        <v>51</v>
      </c>
      <c r="Z66" s="647"/>
      <c r="AA66" s="648"/>
      <c r="AB66" s="649" t="s">
        <v>624</v>
      </c>
      <c r="AC66" s="649"/>
      <c r="AD66" s="649"/>
      <c r="AE66" s="618" t="s">
        <v>613</v>
      </c>
      <c r="AF66" s="618"/>
      <c r="AG66" s="618"/>
      <c r="AH66" s="618"/>
      <c r="AI66" s="618">
        <v>64</v>
      </c>
      <c r="AJ66" s="618"/>
      <c r="AK66" s="618"/>
      <c r="AL66" s="618"/>
      <c r="AM66" s="618">
        <v>118</v>
      </c>
      <c r="AN66" s="618"/>
      <c r="AO66" s="618"/>
      <c r="AP66" s="618"/>
      <c r="AQ66" s="664" t="s">
        <v>667</v>
      </c>
      <c r="AR66" s="618"/>
      <c r="AS66" s="618"/>
      <c r="AT66" s="618"/>
      <c r="AU66" s="93" t="s">
        <v>705</v>
      </c>
      <c r="AV66" s="620"/>
      <c r="AW66" s="620"/>
      <c r="AX66" s="621"/>
      <c r="AY66">
        <f>$AY$65</f>
        <v>1</v>
      </c>
    </row>
    <row r="67" spans="1:51" ht="23.25" customHeight="1" x14ac:dyDescent="0.15">
      <c r="A67" s="188"/>
      <c r="B67" s="158"/>
      <c r="C67" s="158"/>
      <c r="D67" s="158"/>
      <c r="E67" s="158"/>
      <c r="F67" s="159"/>
      <c r="G67" s="638"/>
      <c r="H67" s="639"/>
      <c r="I67" s="639"/>
      <c r="J67" s="639"/>
      <c r="K67" s="639"/>
      <c r="L67" s="639"/>
      <c r="M67" s="639"/>
      <c r="N67" s="639"/>
      <c r="O67" s="639"/>
      <c r="P67" s="643"/>
      <c r="Q67" s="644"/>
      <c r="R67" s="644"/>
      <c r="S67" s="644"/>
      <c r="T67" s="644"/>
      <c r="U67" s="644"/>
      <c r="V67" s="644"/>
      <c r="W67" s="644"/>
      <c r="X67" s="645"/>
      <c r="Y67" s="622" t="s">
        <v>52</v>
      </c>
      <c r="Z67" s="623"/>
      <c r="AA67" s="624"/>
      <c r="AB67" s="649" t="s">
        <v>624</v>
      </c>
      <c r="AC67" s="649"/>
      <c r="AD67" s="649"/>
      <c r="AE67" s="618" t="s">
        <v>613</v>
      </c>
      <c r="AF67" s="618"/>
      <c r="AG67" s="618"/>
      <c r="AH67" s="618"/>
      <c r="AI67" s="618">
        <v>59</v>
      </c>
      <c r="AJ67" s="618"/>
      <c r="AK67" s="618"/>
      <c r="AL67" s="618"/>
      <c r="AM67" s="618">
        <v>64</v>
      </c>
      <c r="AN67" s="618"/>
      <c r="AO67" s="618"/>
      <c r="AP67" s="618"/>
      <c r="AQ67" s="618">
        <v>118</v>
      </c>
      <c r="AR67" s="618"/>
      <c r="AS67" s="618"/>
      <c r="AT67" s="618"/>
      <c r="AU67" s="619">
        <v>118</v>
      </c>
      <c r="AV67" s="620"/>
      <c r="AW67" s="620"/>
      <c r="AX67" s="621"/>
      <c r="AY67">
        <f>$AY$65</f>
        <v>1</v>
      </c>
    </row>
    <row r="68" spans="1:51" ht="23.25" customHeight="1" x14ac:dyDescent="0.15">
      <c r="A68" s="682" t="s">
        <v>581</v>
      </c>
      <c r="B68" s="683"/>
      <c r="C68" s="683"/>
      <c r="D68" s="683"/>
      <c r="E68" s="683"/>
      <c r="F68" s="684"/>
      <c r="G68" s="176" t="s">
        <v>582</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416</v>
      </c>
      <c r="AF68" s="119"/>
      <c r="AG68" s="119"/>
      <c r="AH68" s="119"/>
      <c r="AI68" s="119" t="s">
        <v>568</v>
      </c>
      <c r="AJ68" s="119"/>
      <c r="AK68" s="119"/>
      <c r="AL68" s="119"/>
      <c r="AM68" s="119" t="s">
        <v>384</v>
      </c>
      <c r="AN68" s="119"/>
      <c r="AO68" s="119"/>
      <c r="AP68" s="119"/>
      <c r="AQ68" s="629" t="s">
        <v>594</v>
      </c>
      <c r="AR68" s="630"/>
      <c r="AS68" s="630"/>
      <c r="AT68" s="630"/>
      <c r="AU68" s="630"/>
      <c r="AV68" s="630"/>
      <c r="AW68" s="630"/>
      <c r="AX68" s="631"/>
      <c r="AY68">
        <f>IF(SUBSTITUTE(SUBSTITUTE($G$69,"／",""),"　","")="",0,1)</f>
        <v>1</v>
      </c>
    </row>
    <row r="69" spans="1:51" ht="23.25" customHeight="1" x14ac:dyDescent="0.15">
      <c r="A69" s="685"/>
      <c r="B69" s="686"/>
      <c r="C69" s="686"/>
      <c r="D69" s="686"/>
      <c r="E69" s="686"/>
      <c r="F69" s="687"/>
      <c r="G69" s="654" t="s">
        <v>628</v>
      </c>
      <c r="H69" s="655"/>
      <c r="I69" s="655"/>
      <c r="J69" s="655"/>
      <c r="K69" s="655"/>
      <c r="L69" s="655"/>
      <c r="M69" s="655"/>
      <c r="N69" s="655"/>
      <c r="O69" s="655"/>
      <c r="P69" s="655"/>
      <c r="Q69" s="655"/>
      <c r="R69" s="655"/>
      <c r="S69" s="655"/>
      <c r="T69" s="655"/>
      <c r="U69" s="655"/>
      <c r="V69" s="655"/>
      <c r="W69" s="655"/>
      <c r="X69" s="655"/>
      <c r="Y69" s="658" t="s">
        <v>581</v>
      </c>
      <c r="Z69" s="659"/>
      <c r="AA69" s="660"/>
      <c r="AB69" s="661" t="s">
        <v>626</v>
      </c>
      <c r="AC69" s="662"/>
      <c r="AD69" s="663"/>
      <c r="AE69" s="664" t="s">
        <v>613</v>
      </c>
      <c r="AF69" s="664"/>
      <c r="AG69" s="664"/>
      <c r="AH69" s="664"/>
      <c r="AI69" s="664">
        <v>511</v>
      </c>
      <c r="AJ69" s="664"/>
      <c r="AK69" s="664"/>
      <c r="AL69" s="664"/>
      <c r="AM69" s="664">
        <v>308</v>
      </c>
      <c r="AN69" s="664"/>
      <c r="AO69" s="664"/>
      <c r="AP69" s="664"/>
      <c r="AQ69" s="93">
        <v>309</v>
      </c>
      <c r="AR69" s="87"/>
      <c r="AS69" s="87"/>
      <c r="AT69" s="87"/>
      <c r="AU69" s="87"/>
      <c r="AV69" s="87"/>
      <c r="AW69" s="87"/>
      <c r="AX69" s="88"/>
      <c r="AY69">
        <f>$AY$68</f>
        <v>1</v>
      </c>
    </row>
    <row r="70" spans="1:51" ht="46.5" customHeight="1" x14ac:dyDescent="0.15">
      <c r="A70" s="688"/>
      <c r="B70" s="689"/>
      <c r="C70" s="689"/>
      <c r="D70" s="689"/>
      <c r="E70" s="689"/>
      <c r="F70" s="690"/>
      <c r="G70" s="656"/>
      <c r="H70" s="657"/>
      <c r="I70" s="657"/>
      <c r="J70" s="657"/>
      <c r="K70" s="657"/>
      <c r="L70" s="657"/>
      <c r="M70" s="657"/>
      <c r="N70" s="657"/>
      <c r="O70" s="657"/>
      <c r="P70" s="657"/>
      <c r="Q70" s="657"/>
      <c r="R70" s="657"/>
      <c r="S70" s="657"/>
      <c r="T70" s="657"/>
      <c r="U70" s="657"/>
      <c r="V70" s="657"/>
      <c r="W70" s="657"/>
      <c r="X70" s="657"/>
      <c r="Y70" s="219" t="s">
        <v>584</v>
      </c>
      <c r="Z70" s="651"/>
      <c r="AA70" s="652"/>
      <c r="AB70" s="614" t="s">
        <v>627</v>
      </c>
      <c r="AC70" s="615"/>
      <c r="AD70" s="616"/>
      <c r="AE70" s="617" t="s">
        <v>613</v>
      </c>
      <c r="AF70" s="617"/>
      <c r="AG70" s="617"/>
      <c r="AH70" s="617"/>
      <c r="AI70" s="617" t="s">
        <v>700</v>
      </c>
      <c r="AJ70" s="617"/>
      <c r="AK70" s="617"/>
      <c r="AL70" s="617"/>
      <c r="AM70" s="617" t="s">
        <v>701</v>
      </c>
      <c r="AN70" s="617"/>
      <c r="AO70" s="617"/>
      <c r="AP70" s="617"/>
      <c r="AQ70" s="617" t="s">
        <v>702</v>
      </c>
      <c r="AR70" s="617"/>
      <c r="AS70" s="617"/>
      <c r="AT70" s="617"/>
      <c r="AU70" s="617"/>
      <c r="AV70" s="617"/>
      <c r="AW70" s="617"/>
      <c r="AX70" s="653"/>
      <c r="AY70">
        <f>$AY$68</f>
        <v>1</v>
      </c>
    </row>
    <row r="71" spans="1:51" ht="18.75" customHeight="1" x14ac:dyDescent="0.15">
      <c r="A71" s="419" t="s">
        <v>236</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t="s">
        <v>613</v>
      </c>
      <c r="AR72" s="510"/>
      <c r="AS72" s="127" t="s">
        <v>175</v>
      </c>
      <c r="AT72" s="128"/>
      <c r="AU72" s="126"/>
      <c r="AV72" s="126"/>
      <c r="AW72" s="108" t="s">
        <v>166</v>
      </c>
      <c r="AX72" s="129"/>
      <c r="AY72">
        <f t="shared" ref="AY72:AY77" si="1">$AY$71</f>
        <v>1</v>
      </c>
    </row>
    <row r="73" spans="1:51" ht="23.25" customHeight="1" x14ac:dyDescent="0.15">
      <c r="A73" s="600"/>
      <c r="B73" s="598"/>
      <c r="C73" s="598"/>
      <c r="D73" s="598"/>
      <c r="E73" s="598"/>
      <c r="F73" s="599"/>
      <c r="G73" s="178" t="s">
        <v>616</v>
      </c>
      <c r="H73" s="179"/>
      <c r="I73" s="179"/>
      <c r="J73" s="179"/>
      <c r="K73" s="179"/>
      <c r="L73" s="179"/>
      <c r="M73" s="179"/>
      <c r="N73" s="179"/>
      <c r="O73" s="180"/>
      <c r="P73" s="131" t="s">
        <v>620</v>
      </c>
      <c r="Q73" s="131"/>
      <c r="R73" s="131"/>
      <c r="S73" s="131"/>
      <c r="T73" s="131"/>
      <c r="U73" s="131"/>
      <c r="V73" s="131"/>
      <c r="W73" s="131"/>
      <c r="X73" s="132"/>
      <c r="Y73" s="219" t="s">
        <v>12</v>
      </c>
      <c r="Z73" s="220"/>
      <c r="AA73" s="221"/>
      <c r="AB73" s="148" t="s">
        <v>618</v>
      </c>
      <c r="AC73" s="148"/>
      <c r="AD73" s="148"/>
      <c r="AE73" s="93" t="s">
        <v>613</v>
      </c>
      <c r="AF73" s="87"/>
      <c r="AG73" s="87"/>
      <c r="AH73" s="87"/>
      <c r="AI73" s="93">
        <v>3274</v>
      </c>
      <c r="AJ73" s="87"/>
      <c r="AK73" s="87"/>
      <c r="AL73" s="87"/>
      <c r="AM73" s="93">
        <v>5144</v>
      </c>
      <c r="AN73" s="87"/>
      <c r="AO73" s="87"/>
      <c r="AP73" s="87"/>
      <c r="AQ73" s="94" t="s">
        <v>613</v>
      </c>
      <c r="AR73" s="95"/>
      <c r="AS73" s="95"/>
      <c r="AT73" s="96"/>
      <c r="AU73" s="87" t="s">
        <v>613</v>
      </c>
      <c r="AV73" s="87"/>
      <c r="AW73" s="87"/>
      <c r="AX73" s="88"/>
      <c r="AY73">
        <f t="shared" si="1"/>
        <v>1</v>
      </c>
    </row>
    <row r="74" spans="1:51" ht="23.25" customHeight="1" x14ac:dyDescent="0.15">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618</v>
      </c>
      <c r="AC74" s="92"/>
      <c r="AD74" s="92"/>
      <c r="AE74" s="93" t="s">
        <v>613</v>
      </c>
      <c r="AF74" s="87"/>
      <c r="AG74" s="87"/>
      <c r="AH74" s="87"/>
      <c r="AI74" s="93">
        <v>2081</v>
      </c>
      <c r="AJ74" s="87"/>
      <c r="AK74" s="87"/>
      <c r="AL74" s="87"/>
      <c r="AM74" s="93">
        <v>3274</v>
      </c>
      <c r="AN74" s="87"/>
      <c r="AO74" s="87"/>
      <c r="AP74" s="87"/>
      <c r="AQ74" s="94" t="s">
        <v>613</v>
      </c>
      <c r="AR74" s="95"/>
      <c r="AS74" s="95"/>
      <c r="AT74" s="96"/>
      <c r="AU74" s="87">
        <v>5144</v>
      </c>
      <c r="AV74" s="87"/>
      <c r="AW74" s="87"/>
      <c r="AX74" s="88"/>
      <c r="AY74">
        <f t="shared" si="1"/>
        <v>1</v>
      </c>
    </row>
    <row r="75" spans="1:51" ht="23.25" customHeight="1" x14ac:dyDescent="0.15">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t="s">
        <v>613</v>
      </c>
      <c r="AF75" s="87"/>
      <c r="AG75" s="87"/>
      <c r="AH75" s="87"/>
      <c r="AI75" s="93">
        <v>157</v>
      </c>
      <c r="AJ75" s="87"/>
      <c r="AK75" s="87"/>
      <c r="AL75" s="87"/>
      <c r="AM75" s="93">
        <v>157</v>
      </c>
      <c r="AN75" s="87"/>
      <c r="AO75" s="87"/>
      <c r="AP75" s="87"/>
      <c r="AQ75" s="94" t="s">
        <v>613</v>
      </c>
      <c r="AR75" s="95"/>
      <c r="AS75" s="95"/>
      <c r="AT75" s="96"/>
      <c r="AU75" s="87" t="s">
        <v>613</v>
      </c>
      <c r="AV75" s="87"/>
      <c r="AW75" s="87"/>
      <c r="AX75" s="88"/>
      <c r="AY75">
        <f t="shared" si="1"/>
        <v>1</v>
      </c>
    </row>
    <row r="76" spans="1:51" ht="23.25" customHeight="1" x14ac:dyDescent="0.15">
      <c r="A76" s="187" t="s">
        <v>260</v>
      </c>
      <c r="B76" s="150"/>
      <c r="C76" s="150"/>
      <c r="D76" s="150"/>
      <c r="E76" s="150"/>
      <c r="F76" s="151"/>
      <c r="G76" s="189" t="s">
        <v>619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0" t="s">
        <v>580</v>
      </c>
      <c r="B99" s="153"/>
      <c r="C99" s="153"/>
      <c r="D99" s="153"/>
      <c r="E99" s="153"/>
      <c r="F99" s="154"/>
      <c r="G99" s="691" t="s">
        <v>572</v>
      </c>
      <c r="H99" s="692"/>
      <c r="I99" s="692"/>
      <c r="J99" s="692"/>
      <c r="K99" s="692"/>
      <c r="L99" s="692"/>
      <c r="M99" s="692"/>
      <c r="N99" s="692"/>
      <c r="O99" s="692"/>
      <c r="P99" s="693" t="s">
        <v>571</v>
      </c>
      <c r="Q99" s="692"/>
      <c r="R99" s="692"/>
      <c r="S99" s="692"/>
      <c r="T99" s="692"/>
      <c r="U99" s="692"/>
      <c r="V99" s="692"/>
      <c r="W99" s="692"/>
      <c r="X99" s="694"/>
      <c r="Y99" s="695"/>
      <c r="Z99" s="696"/>
      <c r="AA99" s="697"/>
      <c r="AB99" s="628" t="s">
        <v>11</v>
      </c>
      <c r="AC99" s="628"/>
      <c r="AD99" s="628"/>
      <c r="AE99" s="119" t="s">
        <v>416</v>
      </c>
      <c r="AF99" s="119"/>
      <c r="AG99" s="119"/>
      <c r="AH99" s="119"/>
      <c r="AI99" s="119" t="s">
        <v>568</v>
      </c>
      <c r="AJ99" s="119"/>
      <c r="AK99" s="119"/>
      <c r="AL99" s="119"/>
      <c r="AM99" s="119" t="s">
        <v>384</v>
      </c>
      <c r="AN99" s="119"/>
      <c r="AO99" s="119"/>
      <c r="AP99" s="119"/>
      <c r="AQ99" s="625" t="s">
        <v>415</v>
      </c>
      <c r="AR99" s="626"/>
      <c r="AS99" s="626"/>
      <c r="AT99" s="627"/>
      <c r="AU99" s="625" t="s">
        <v>593</v>
      </c>
      <c r="AV99" s="626"/>
      <c r="AW99" s="626"/>
      <c r="AX99" s="635"/>
      <c r="AY99">
        <f>COUNTA($G$100)</f>
        <v>0</v>
      </c>
    </row>
    <row r="100" spans="1:60" ht="23.25" hidden="1" customHeight="1" x14ac:dyDescent="0.15">
      <c r="A100" s="650"/>
      <c r="B100" s="153"/>
      <c r="C100" s="153"/>
      <c r="D100" s="153"/>
      <c r="E100" s="153"/>
      <c r="F100" s="154"/>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x14ac:dyDescent="0.15">
      <c r="A101" s="188"/>
      <c r="B101" s="158"/>
      <c r="C101" s="158"/>
      <c r="D101" s="158"/>
      <c r="E101" s="158"/>
      <c r="F101" s="159"/>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x14ac:dyDescent="0.15">
      <c r="A102" s="187" t="s">
        <v>581</v>
      </c>
      <c r="B102" s="105"/>
      <c r="C102" s="105"/>
      <c r="D102" s="105"/>
      <c r="E102" s="105"/>
      <c r="F102" s="665"/>
      <c r="G102" s="176" t="s">
        <v>582</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416</v>
      </c>
      <c r="AF102" s="119"/>
      <c r="AG102" s="119"/>
      <c r="AH102" s="119"/>
      <c r="AI102" s="119" t="s">
        <v>568</v>
      </c>
      <c r="AJ102" s="119"/>
      <c r="AK102" s="119"/>
      <c r="AL102" s="119"/>
      <c r="AM102" s="119" t="s">
        <v>384</v>
      </c>
      <c r="AN102" s="119"/>
      <c r="AO102" s="119"/>
      <c r="AP102" s="119"/>
      <c r="AQ102" s="629" t="s">
        <v>594</v>
      </c>
      <c r="AR102" s="630"/>
      <c r="AS102" s="630"/>
      <c r="AT102" s="630"/>
      <c r="AU102" s="630"/>
      <c r="AV102" s="630"/>
      <c r="AW102" s="630"/>
      <c r="AX102" s="631"/>
      <c r="AY102">
        <f>IF(SUBSTITUTE(SUBSTITUTE($G$103,"／",""),"　","")="",0,1)</f>
        <v>0</v>
      </c>
    </row>
    <row r="103" spans="1:60" ht="23.25" hidden="1" customHeight="1" x14ac:dyDescent="0.15">
      <c r="A103" s="666"/>
      <c r="B103" s="197"/>
      <c r="C103" s="197"/>
      <c r="D103" s="197"/>
      <c r="E103" s="197"/>
      <c r="F103" s="667"/>
      <c r="G103" s="654" t="s">
        <v>583</v>
      </c>
      <c r="H103" s="655"/>
      <c r="I103" s="655"/>
      <c r="J103" s="655"/>
      <c r="K103" s="655"/>
      <c r="L103" s="655"/>
      <c r="M103" s="655"/>
      <c r="N103" s="655"/>
      <c r="O103" s="655"/>
      <c r="P103" s="655"/>
      <c r="Q103" s="655"/>
      <c r="R103" s="655"/>
      <c r="S103" s="655"/>
      <c r="T103" s="655"/>
      <c r="U103" s="655"/>
      <c r="V103" s="655"/>
      <c r="W103" s="655"/>
      <c r="X103" s="655"/>
      <c r="Y103" s="658" t="s">
        <v>581</v>
      </c>
      <c r="Z103" s="659"/>
      <c r="AA103" s="660"/>
      <c r="AB103" s="661"/>
      <c r="AC103" s="662"/>
      <c r="AD103" s="663"/>
      <c r="AE103" s="664"/>
      <c r="AF103" s="664"/>
      <c r="AG103" s="664"/>
      <c r="AH103" s="664"/>
      <c r="AI103" s="664"/>
      <c r="AJ103" s="664"/>
      <c r="AK103" s="664"/>
      <c r="AL103" s="664"/>
      <c r="AM103" s="664"/>
      <c r="AN103" s="664"/>
      <c r="AO103" s="664"/>
      <c r="AP103" s="664"/>
      <c r="AQ103" s="93"/>
      <c r="AR103" s="87"/>
      <c r="AS103" s="87"/>
      <c r="AT103" s="87"/>
      <c r="AU103" s="87"/>
      <c r="AV103" s="87"/>
      <c r="AW103" s="87"/>
      <c r="AX103" s="88"/>
      <c r="AY103">
        <f>$AY$102</f>
        <v>0</v>
      </c>
    </row>
    <row r="104" spans="1:60" ht="46.5" hidden="1" customHeight="1" x14ac:dyDescent="0.15">
      <c r="A104" s="668"/>
      <c r="B104" s="108"/>
      <c r="C104" s="108"/>
      <c r="D104" s="108"/>
      <c r="E104" s="108"/>
      <c r="F104" s="669"/>
      <c r="G104" s="656"/>
      <c r="H104" s="657"/>
      <c r="I104" s="657"/>
      <c r="J104" s="657"/>
      <c r="K104" s="657"/>
      <c r="L104" s="657"/>
      <c r="M104" s="657"/>
      <c r="N104" s="657"/>
      <c r="O104" s="657"/>
      <c r="P104" s="657"/>
      <c r="Q104" s="657"/>
      <c r="R104" s="657"/>
      <c r="S104" s="657"/>
      <c r="T104" s="657"/>
      <c r="U104" s="657"/>
      <c r="V104" s="657"/>
      <c r="W104" s="657"/>
      <c r="X104" s="657"/>
      <c r="Y104" s="219" t="s">
        <v>584</v>
      </c>
      <c r="Z104" s="651"/>
      <c r="AA104" s="652"/>
      <c r="AB104" s="614" t="s">
        <v>585</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3"/>
      <c r="AY104">
        <f>$AY$102</f>
        <v>0</v>
      </c>
    </row>
    <row r="105" spans="1:60" ht="18.75" hidden="1" customHeight="1" x14ac:dyDescent="0.15">
      <c r="A105" s="419" t="s">
        <v>236</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c r="AV106" s="126"/>
      <c r="AW106" s="108" t="s">
        <v>166</v>
      </c>
      <c r="AX106" s="129"/>
      <c r="AY106">
        <f t="shared" ref="AY106:AY111" si="3">$AY$105</f>
        <v>0</v>
      </c>
    </row>
    <row r="107" spans="1:60" ht="23.25" hidden="1" customHeight="1" x14ac:dyDescent="0.15">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0" t="s">
        <v>580</v>
      </c>
      <c r="B133" s="153"/>
      <c r="C133" s="153"/>
      <c r="D133" s="153"/>
      <c r="E133" s="153"/>
      <c r="F133" s="154"/>
      <c r="G133" s="691" t="s">
        <v>572</v>
      </c>
      <c r="H133" s="692"/>
      <c r="I133" s="692"/>
      <c r="J133" s="692"/>
      <c r="K133" s="692"/>
      <c r="L133" s="692"/>
      <c r="M133" s="692"/>
      <c r="N133" s="692"/>
      <c r="O133" s="692"/>
      <c r="P133" s="693" t="s">
        <v>571</v>
      </c>
      <c r="Q133" s="692"/>
      <c r="R133" s="692"/>
      <c r="S133" s="692"/>
      <c r="T133" s="692"/>
      <c r="U133" s="692"/>
      <c r="V133" s="692"/>
      <c r="W133" s="692"/>
      <c r="X133" s="694"/>
      <c r="Y133" s="695"/>
      <c r="Z133" s="696"/>
      <c r="AA133" s="697"/>
      <c r="AB133" s="628" t="s">
        <v>11</v>
      </c>
      <c r="AC133" s="628"/>
      <c r="AD133" s="628"/>
      <c r="AE133" s="119" t="s">
        <v>416</v>
      </c>
      <c r="AF133" s="119"/>
      <c r="AG133" s="119"/>
      <c r="AH133" s="119"/>
      <c r="AI133" s="119" t="s">
        <v>568</v>
      </c>
      <c r="AJ133" s="119"/>
      <c r="AK133" s="119"/>
      <c r="AL133" s="119"/>
      <c r="AM133" s="119" t="s">
        <v>384</v>
      </c>
      <c r="AN133" s="119"/>
      <c r="AO133" s="119"/>
      <c r="AP133" s="119"/>
      <c r="AQ133" s="625" t="s">
        <v>415</v>
      </c>
      <c r="AR133" s="626"/>
      <c r="AS133" s="626"/>
      <c r="AT133" s="627"/>
      <c r="AU133" s="625" t="s">
        <v>593</v>
      </c>
      <c r="AV133" s="626"/>
      <c r="AW133" s="626"/>
      <c r="AX133" s="635"/>
      <c r="AY133">
        <f>COUNTA($G$134)</f>
        <v>0</v>
      </c>
    </row>
    <row r="134" spans="1:60" ht="23.25" hidden="1" customHeight="1" x14ac:dyDescent="0.15">
      <c r="A134" s="650"/>
      <c r="B134" s="153"/>
      <c r="C134" s="153"/>
      <c r="D134" s="153"/>
      <c r="E134" s="153"/>
      <c r="F134" s="154"/>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x14ac:dyDescent="0.15">
      <c r="A135" s="188"/>
      <c r="B135" s="158"/>
      <c r="C135" s="158"/>
      <c r="D135" s="158"/>
      <c r="E135" s="158"/>
      <c r="F135" s="159"/>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x14ac:dyDescent="0.15">
      <c r="A136" s="187" t="s">
        <v>581</v>
      </c>
      <c r="B136" s="105"/>
      <c r="C136" s="105"/>
      <c r="D136" s="105"/>
      <c r="E136" s="105"/>
      <c r="F136" s="665"/>
      <c r="G136" s="176" t="s">
        <v>582</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416</v>
      </c>
      <c r="AF136" s="119"/>
      <c r="AG136" s="119"/>
      <c r="AH136" s="119"/>
      <c r="AI136" s="119" t="s">
        <v>568</v>
      </c>
      <c r="AJ136" s="119"/>
      <c r="AK136" s="119"/>
      <c r="AL136" s="119"/>
      <c r="AM136" s="119" t="s">
        <v>384</v>
      </c>
      <c r="AN136" s="119"/>
      <c r="AO136" s="119"/>
      <c r="AP136" s="119"/>
      <c r="AQ136" s="629" t="s">
        <v>594</v>
      </c>
      <c r="AR136" s="630"/>
      <c r="AS136" s="630"/>
      <c r="AT136" s="630"/>
      <c r="AU136" s="630"/>
      <c r="AV136" s="630"/>
      <c r="AW136" s="630"/>
      <c r="AX136" s="631"/>
      <c r="AY136">
        <f>IF(SUBSTITUTE(SUBSTITUTE($G$137,"／",""),"　","")="",0,1)</f>
        <v>0</v>
      </c>
    </row>
    <row r="137" spans="1:60" ht="23.25" hidden="1" customHeight="1" x14ac:dyDescent="0.15">
      <c r="A137" s="666"/>
      <c r="B137" s="197"/>
      <c r="C137" s="197"/>
      <c r="D137" s="197"/>
      <c r="E137" s="197"/>
      <c r="F137" s="667"/>
      <c r="G137" s="654" t="s">
        <v>583</v>
      </c>
      <c r="H137" s="655"/>
      <c r="I137" s="655"/>
      <c r="J137" s="655"/>
      <c r="K137" s="655"/>
      <c r="L137" s="655"/>
      <c r="M137" s="655"/>
      <c r="N137" s="655"/>
      <c r="O137" s="655"/>
      <c r="P137" s="655"/>
      <c r="Q137" s="655"/>
      <c r="R137" s="655"/>
      <c r="S137" s="655"/>
      <c r="T137" s="655"/>
      <c r="U137" s="655"/>
      <c r="V137" s="655"/>
      <c r="W137" s="655"/>
      <c r="X137" s="655"/>
      <c r="Y137" s="658" t="s">
        <v>581</v>
      </c>
      <c r="Z137" s="659"/>
      <c r="AA137" s="660"/>
      <c r="AB137" s="661"/>
      <c r="AC137" s="662"/>
      <c r="AD137" s="663"/>
      <c r="AE137" s="664"/>
      <c r="AF137" s="664"/>
      <c r="AG137" s="664"/>
      <c r="AH137" s="664"/>
      <c r="AI137" s="664"/>
      <c r="AJ137" s="664"/>
      <c r="AK137" s="664"/>
      <c r="AL137" s="664"/>
      <c r="AM137" s="664"/>
      <c r="AN137" s="664"/>
      <c r="AO137" s="664"/>
      <c r="AP137" s="664"/>
      <c r="AQ137" s="93"/>
      <c r="AR137" s="87"/>
      <c r="AS137" s="87"/>
      <c r="AT137" s="87"/>
      <c r="AU137" s="87"/>
      <c r="AV137" s="87"/>
      <c r="AW137" s="87"/>
      <c r="AX137" s="88"/>
      <c r="AY137">
        <f>$AY$136</f>
        <v>0</v>
      </c>
    </row>
    <row r="138" spans="1:60" ht="46.5" hidden="1" customHeight="1" x14ac:dyDescent="0.15">
      <c r="A138" s="668"/>
      <c r="B138" s="108"/>
      <c r="C138" s="108"/>
      <c r="D138" s="108"/>
      <c r="E138" s="108"/>
      <c r="F138" s="669"/>
      <c r="G138" s="656"/>
      <c r="H138" s="657"/>
      <c r="I138" s="657"/>
      <c r="J138" s="657"/>
      <c r="K138" s="657"/>
      <c r="L138" s="657"/>
      <c r="M138" s="657"/>
      <c r="N138" s="657"/>
      <c r="O138" s="657"/>
      <c r="P138" s="657"/>
      <c r="Q138" s="657"/>
      <c r="R138" s="657"/>
      <c r="S138" s="657"/>
      <c r="T138" s="657"/>
      <c r="U138" s="657"/>
      <c r="V138" s="657"/>
      <c r="W138" s="657"/>
      <c r="X138" s="657"/>
      <c r="Y138" s="219" t="s">
        <v>584</v>
      </c>
      <c r="Z138" s="651"/>
      <c r="AA138" s="652"/>
      <c r="AB138" s="614" t="s">
        <v>585</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3"/>
      <c r="AY138">
        <f>$AY$136</f>
        <v>0</v>
      </c>
    </row>
    <row r="139" spans="1:60" ht="18.75" hidden="1" customHeight="1" x14ac:dyDescent="0.15">
      <c r="A139" s="419" t="s">
        <v>236</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c r="AV140" s="126"/>
      <c r="AW140" s="108" t="s">
        <v>166</v>
      </c>
      <c r="AX140" s="129"/>
      <c r="AY140">
        <f t="shared" ref="AY140:AY145" si="5">$AY$139</f>
        <v>0</v>
      </c>
    </row>
    <row r="141" spans="1:60" ht="23.25" hidden="1" customHeight="1" x14ac:dyDescent="0.15">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0" t="s">
        <v>580</v>
      </c>
      <c r="B167" s="153"/>
      <c r="C167" s="153"/>
      <c r="D167" s="153"/>
      <c r="E167" s="153"/>
      <c r="F167" s="154"/>
      <c r="G167" s="691" t="s">
        <v>572</v>
      </c>
      <c r="H167" s="692"/>
      <c r="I167" s="692"/>
      <c r="J167" s="692"/>
      <c r="K167" s="692"/>
      <c r="L167" s="692"/>
      <c r="M167" s="692"/>
      <c r="N167" s="692"/>
      <c r="O167" s="692"/>
      <c r="P167" s="693" t="s">
        <v>571</v>
      </c>
      <c r="Q167" s="692"/>
      <c r="R167" s="692"/>
      <c r="S167" s="692"/>
      <c r="T167" s="692"/>
      <c r="U167" s="692"/>
      <c r="V167" s="692"/>
      <c r="W167" s="692"/>
      <c r="X167" s="694"/>
      <c r="Y167" s="695"/>
      <c r="Z167" s="696"/>
      <c r="AA167" s="697"/>
      <c r="AB167" s="628" t="s">
        <v>11</v>
      </c>
      <c r="AC167" s="628"/>
      <c r="AD167" s="628"/>
      <c r="AE167" s="119" t="s">
        <v>416</v>
      </c>
      <c r="AF167" s="119"/>
      <c r="AG167" s="119"/>
      <c r="AH167" s="119"/>
      <c r="AI167" s="119" t="s">
        <v>568</v>
      </c>
      <c r="AJ167" s="119"/>
      <c r="AK167" s="119"/>
      <c r="AL167" s="119"/>
      <c r="AM167" s="119" t="s">
        <v>384</v>
      </c>
      <c r="AN167" s="119"/>
      <c r="AO167" s="119"/>
      <c r="AP167" s="119"/>
      <c r="AQ167" s="625" t="s">
        <v>415</v>
      </c>
      <c r="AR167" s="626"/>
      <c r="AS167" s="626"/>
      <c r="AT167" s="627"/>
      <c r="AU167" s="625" t="s">
        <v>593</v>
      </c>
      <c r="AV167" s="626"/>
      <c r="AW167" s="626"/>
      <c r="AX167" s="635"/>
      <c r="AY167">
        <f>COUNTA($G$168)</f>
        <v>0</v>
      </c>
    </row>
    <row r="168" spans="1:60" ht="23.25" hidden="1" customHeight="1" x14ac:dyDescent="0.15">
      <c r="A168" s="650"/>
      <c r="B168" s="153"/>
      <c r="C168" s="153"/>
      <c r="D168" s="153"/>
      <c r="E168" s="153"/>
      <c r="F168" s="154"/>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x14ac:dyDescent="0.15">
      <c r="A169" s="188"/>
      <c r="B169" s="158"/>
      <c r="C169" s="158"/>
      <c r="D169" s="158"/>
      <c r="E169" s="158"/>
      <c r="F169" s="159"/>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x14ac:dyDescent="0.15">
      <c r="A170" s="187" t="s">
        <v>581</v>
      </c>
      <c r="B170" s="105"/>
      <c r="C170" s="105"/>
      <c r="D170" s="105"/>
      <c r="E170" s="105"/>
      <c r="F170" s="665"/>
      <c r="G170" s="176" t="s">
        <v>582</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416</v>
      </c>
      <c r="AF170" s="119"/>
      <c r="AG170" s="119"/>
      <c r="AH170" s="119"/>
      <c r="AI170" s="119" t="s">
        <v>568</v>
      </c>
      <c r="AJ170" s="119"/>
      <c r="AK170" s="119"/>
      <c r="AL170" s="119"/>
      <c r="AM170" s="119" t="s">
        <v>384</v>
      </c>
      <c r="AN170" s="119"/>
      <c r="AO170" s="119"/>
      <c r="AP170" s="119"/>
      <c r="AQ170" s="629" t="s">
        <v>594</v>
      </c>
      <c r="AR170" s="630"/>
      <c r="AS170" s="630"/>
      <c r="AT170" s="630"/>
      <c r="AU170" s="630"/>
      <c r="AV170" s="630"/>
      <c r="AW170" s="630"/>
      <c r="AX170" s="631"/>
      <c r="AY170">
        <f>IF(SUBSTITUTE(SUBSTITUTE($G$171,"／",""),"　","")="",0,1)</f>
        <v>0</v>
      </c>
    </row>
    <row r="171" spans="1:60" ht="23.25" hidden="1" customHeight="1" x14ac:dyDescent="0.15">
      <c r="A171" s="666"/>
      <c r="B171" s="197"/>
      <c r="C171" s="197"/>
      <c r="D171" s="197"/>
      <c r="E171" s="197"/>
      <c r="F171" s="667"/>
      <c r="G171" s="654" t="s">
        <v>583</v>
      </c>
      <c r="H171" s="655"/>
      <c r="I171" s="655"/>
      <c r="J171" s="655"/>
      <c r="K171" s="655"/>
      <c r="L171" s="655"/>
      <c r="M171" s="655"/>
      <c r="N171" s="655"/>
      <c r="O171" s="655"/>
      <c r="P171" s="655"/>
      <c r="Q171" s="655"/>
      <c r="R171" s="655"/>
      <c r="S171" s="655"/>
      <c r="T171" s="655"/>
      <c r="U171" s="655"/>
      <c r="V171" s="655"/>
      <c r="W171" s="655"/>
      <c r="X171" s="655"/>
      <c r="Y171" s="658" t="s">
        <v>581</v>
      </c>
      <c r="Z171" s="659"/>
      <c r="AA171" s="660"/>
      <c r="AB171" s="661"/>
      <c r="AC171" s="662"/>
      <c r="AD171" s="663"/>
      <c r="AE171" s="664"/>
      <c r="AF171" s="664"/>
      <c r="AG171" s="664"/>
      <c r="AH171" s="664"/>
      <c r="AI171" s="664"/>
      <c r="AJ171" s="664"/>
      <c r="AK171" s="664"/>
      <c r="AL171" s="664"/>
      <c r="AM171" s="664"/>
      <c r="AN171" s="664"/>
      <c r="AO171" s="664"/>
      <c r="AP171" s="664"/>
      <c r="AQ171" s="93"/>
      <c r="AR171" s="87"/>
      <c r="AS171" s="87"/>
      <c r="AT171" s="87"/>
      <c r="AU171" s="87"/>
      <c r="AV171" s="87"/>
      <c r="AW171" s="87"/>
      <c r="AX171" s="88"/>
      <c r="AY171">
        <f>$AY$170</f>
        <v>0</v>
      </c>
    </row>
    <row r="172" spans="1:60" ht="46.5" hidden="1" customHeight="1" x14ac:dyDescent="0.15">
      <c r="A172" s="668"/>
      <c r="B172" s="108"/>
      <c r="C172" s="108"/>
      <c r="D172" s="108"/>
      <c r="E172" s="108"/>
      <c r="F172" s="669"/>
      <c r="G172" s="656"/>
      <c r="H172" s="657"/>
      <c r="I172" s="657"/>
      <c r="J172" s="657"/>
      <c r="K172" s="657"/>
      <c r="L172" s="657"/>
      <c r="M172" s="657"/>
      <c r="N172" s="657"/>
      <c r="O172" s="657"/>
      <c r="P172" s="657"/>
      <c r="Q172" s="657"/>
      <c r="R172" s="657"/>
      <c r="S172" s="657"/>
      <c r="T172" s="657"/>
      <c r="U172" s="657"/>
      <c r="V172" s="657"/>
      <c r="W172" s="657"/>
      <c r="X172" s="657"/>
      <c r="Y172" s="219" t="s">
        <v>584</v>
      </c>
      <c r="Z172" s="651"/>
      <c r="AA172" s="652"/>
      <c r="AB172" s="614" t="s">
        <v>585</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3"/>
      <c r="AY172">
        <f>$AY$170</f>
        <v>0</v>
      </c>
    </row>
    <row r="173" spans="1:60" ht="18.75" hidden="1" customHeight="1" x14ac:dyDescent="0.15">
      <c r="A173" s="419" t="s">
        <v>236</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c r="AV174" s="126"/>
      <c r="AW174" s="108" t="s">
        <v>166</v>
      </c>
      <c r="AX174" s="129"/>
      <c r="AY174">
        <f t="shared" ref="AY174:AY179" si="7">$AY$173</f>
        <v>0</v>
      </c>
    </row>
    <row r="175" spans="1:60" ht="23.25" hidden="1" customHeight="1" x14ac:dyDescent="0.15">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5" t="s">
        <v>128</v>
      </c>
      <c r="AV200" s="575"/>
      <c r="AW200" s="575"/>
      <c r="AX200" s="576"/>
      <c r="AY200">
        <f>COUNTA($H$202)</f>
        <v>0</v>
      </c>
    </row>
    <row r="201" spans="1:60" ht="18.75" hidden="1" customHeight="1" x14ac:dyDescent="0.15">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x14ac:dyDescent="0.15">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250</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t="23.25" hidden="1" customHeight="1" x14ac:dyDescent="0.15">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250</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t="23.25" hidden="1" customHeight="1" x14ac:dyDescent="0.15">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251</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t="23.25" hidden="1" customHeight="1" x14ac:dyDescent="0.15">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249</v>
      </c>
      <c r="X205" s="545"/>
      <c r="Y205" s="550" t="s">
        <v>12</v>
      </c>
      <c r="Z205" s="550"/>
      <c r="AA205" s="551"/>
      <c r="AB205" s="560" t="s">
        <v>250</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t="23.25" hidden="1" customHeight="1" x14ac:dyDescent="0.15">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250</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t="23.25" hidden="1" customHeight="1" x14ac:dyDescent="0.15">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251</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t="18.75" hidden="1" customHeight="1" x14ac:dyDescent="0.15">
      <c r="A208" s="512" t="s">
        <v>237</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6" t="s">
        <v>128</v>
      </c>
      <c r="AV208" s="507"/>
      <c r="AW208" s="507"/>
      <c r="AX208" s="508"/>
      <c r="AY208">
        <f>COUNTA($H$210)</f>
        <v>0</v>
      </c>
    </row>
    <row r="209" spans="1:51" ht="18.75" hidden="1" customHeight="1" x14ac:dyDescent="0.15">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t="23.25" hidden="1" customHeight="1" x14ac:dyDescent="0.15">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69.75" hidden="1" customHeight="1" x14ac:dyDescent="0.15">
      <c r="A213" s="498" t="s">
        <v>263</v>
      </c>
      <c r="B213" s="499"/>
      <c r="C213" s="499"/>
      <c r="D213" s="499"/>
      <c r="E213" s="500" t="s">
        <v>225</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customHeight="1" thickBot="1" x14ac:dyDescent="0.2">
      <c r="A214" s="419" t="s">
        <v>576</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c r="AS214" s="421"/>
      <c r="AT214" s="422"/>
      <c r="AU214" s="422"/>
      <c r="AV214" s="422"/>
      <c r="AW214" s="422"/>
      <c r="AX214" s="423"/>
      <c r="AY214">
        <f>COUNTIF($AR$214,"☑")</f>
        <v>0</v>
      </c>
    </row>
    <row r="215" spans="1:51" ht="45" customHeight="1" x14ac:dyDescent="0.15">
      <c r="A215" s="408" t="s">
        <v>283</v>
      </c>
      <c r="B215" s="409"/>
      <c r="C215" s="412" t="s">
        <v>178</v>
      </c>
      <c r="D215" s="409"/>
      <c r="E215" s="414" t="s">
        <v>194</v>
      </c>
      <c r="F215" s="415"/>
      <c r="G215" s="416" t="s">
        <v>636</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49" t="s">
        <v>193</v>
      </c>
      <c r="F216" s="151"/>
      <c r="G216" s="130" t="s">
        <v>637</v>
      </c>
      <c r="H216" s="131"/>
      <c r="I216" s="131"/>
      <c r="J216" s="131"/>
      <c r="K216" s="131"/>
      <c r="L216" s="131"/>
      <c r="M216" s="131"/>
      <c r="N216" s="131"/>
      <c r="O216" s="131"/>
      <c r="P216" s="131"/>
      <c r="Q216" s="131"/>
      <c r="R216" s="131"/>
      <c r="S216" s="131"/>
      <c r="T216" s="131"/>
      <c r="U216" s="131"/>
      <c r="V216" s="132"/>
      <c r="W216" s="484" t="s">
        <v>586</v>
      </c>
      <c r="X216" s="485"/>
      <c r="Y216" s="485"/>
      <c r="Z216" s="485"/>
      <c r="AA216" s="486"/>
      <c r="AB216" s="487" t="s">
        <v>638</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587</v>
      </c>
      <c r="X217" s="491"/>
      <c r="Y217" s="491"/>
      <c r="Z217" s="491"/>
      <c r="AA217" s="492"/>
      <c r="AB217" s="487" t="s">
        <v>693</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34.5" customHeight="1" x14ac:dyDescent="0.15">
      <c r="A218" s="410"/>
      <c r="B218" s="411"/>
      <c r="C218" s="493" t="s">
        <v>599</v>
      </c>
      <c r="D218" s="494"/>
      <c r="E218" s="149" t="s">
        <v>279</v>
      </c>
      <c r="F218" s="151"/>
      <c r="G218" s="474" t="s">
        <v>181</v>
      </c>
      <c r="H218" s="475"/>
      <c r="I218" s="475"/>
      <c r="J218" s="495" t="s">
        <v>613</v>
      </c>
      <c r="K218" s="496"/>
      <c r="L218" s="496"/>
      <c r="M218" s="496"/>
      <c r="N218" s="496"/>
      <c r="O218" s="496"/>
      <c r="P218" s="496"/>
      <c r="Q218" s="496"/>
      <c r="R218" s="496"/>
      <c r="S218" s="496"/>
      <c r="T218" s="497"/>
      <c r="U218" s="472" t="s">
        <v>633</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x14ac:dyDescent="0.15">
      <c r="A219" s="410"/>
      <c r="B219" s="411"/>
      <c r="C219" s="413"/>
      <c r="D219" s="411"/>
      <c r="E219" s="152"/>
      <c r="F219" s="154"/>
      <c r="G219" s="474" t="s">
        <v>600</v>
      </c>
      <c r="H219" s="475"/>
      <c r="I219" s="475"/>
      <c r="J219" s="475"/>
      <c r="K219" s="475"/>
      <c r="L219" s="475"/>
      <c r="M219" s="475"/>
      <c r="N219" s="475"/>
      <c r="O219" s="475"/>
      <c r="P219" s="475"/>
      <c r="Q219" s="475"/>
      <c r="R219" s="475"/>
      <c r="S219" s="475"/>
      <c r="T219" s="475"/>
      <c r="U219" s="471" t="s">
        <v>633</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34.5" customHeight="1" thickBot="1" x14ac:dyDescent="0.2">
      <c r="A220" s="410"/>
      <c r="B220" s="411"/>
      <c r="C220" s="413"/>
      <c r="D220" s="411"/>
      <c r="E220" s="157"/>
      <c r="F220" s="159"/>
      <c r="G220" s="474" t="s">
        <v>587</v>
      </c>
      <c r="H220" s="475"/>
      <c r="I220" s="475"/>
      <c r="J220" s="475"/>
      <c r="K220" s="475"/>
      <c r="L220" s="475"/>
      <c r="M220" s="475"/>
      <c r="N220" s="475"/>
      <c r="O220" s="475"/>
      <c r="P220" s="475"/>
      <c r="Q220" s="475"/>
      <c r="R220" s="475"/>
      <c r="S220" s="475"/>
      <c r="T220" s="475"/>
      <c r="U220" s="811" t="s">
        <v>633</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x14ac:dyDescent="0.15">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x14ac:dyDescent="0.15">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57.75" customHeight="1" x14ac:dyDescent="0.15">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631</v>
      </c>
      <c r="AE223" s="454"/>
      <c r="AF223" s="454"/>
      <c r="AG223" s="455" t="s">
        <v>639</v>
      </c>
      <c r="AH223" s="456"/>
      <c r="AI223" s="456"/>
      <c r="AJ223" s="456"/>
      <c r="AK223" s="456"/>
      <c r="AL223" s="456"/>
      <c r="AM223" s="456"/>
      <c r="AN223" s="456"/>
      <c r="AO223" s="456"/>
      <c r="AP223" s="456"/>
      <c r="AQ223" s="456"/>
      <c r="AR223" s="456"/>
      <c r="AS223" s="456"/>
      <c r="AT223" s="456"/>
      <c r="AU223" s="456"/>
      <c r="AV223" s="456"/>
      <c r="AW223" s="456"/>
      <c r="AX223" s="457"/>
    </row>
    <row r="224" spans="1:51" ht="53.25" customHeight="1" x14ac:dyDescent="0.15">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631</v>
      </c>
      <c r="AE224" s="367"/>
      <c r="AF224" s="367"/>
      <c r="AG224" s="361" t="s">
        <v>640</v>
      </c>
      <c r="AH224" s="362"/>
      <c r="AI224" s="362"/>
      <c r="AJ224" s="362"/>
      <c r="AK224" s="362"/>
      <c r="AL224" s="362"/>
      <c r="AM224" s="362"/>
      <c r="AN224" s="362"/>
      <c r="AO224" s="362"/>
      <c r="AP224" s="362"/>
      <c r="AQ224" s="362"/>
      <c r="AR224" s="362"/>
      <c r="AS224" s="362"/>
      <c r="AT224" s="362"/>
      <c r="AU224" s="362"/>
      <c r="AV224" s="362"/>
      <c r="AW224" s="362"/>
      <c r="AX224" s="363"/>
    </row>
    <row r="225" spans="1:50" ht="56.25" customHeight="1" x14ac:dyDescent="0.15">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631</v>
      </c>
      <c r="AE225" s="404"/>
      <c r="AF225" s="404"/>
      <c r="AG225" s="389" t="s">
        <v>641</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631</v>
      </c>
      <c r="AE226" s="385"/>
      <c r="AF226" s="385"/>
      <c r="AG226" s="387" t="s">
        <v>643</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3"/>
      <c r="B227" s="425"/>
      <c r="C227" s="429"/>
      <c r="D227" s="430"/>
      <c r="E227" s="433" t="s">
        <v>261</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642</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642</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631</v>
      </c>
      <c r="AE229" s="351"/>
      <c r="AF229" s="351"/>
      <c r="AG229" s="353" t="s">
        <v>644</v>
      </c>
      <c r="AH229" s="354"/>
      <c r="AI229" s="354"/>
      <c r="AJ229" s="354"/>
      <c r="AK229" s="354"/>
      <c r="AL229" s="354"/>
      <c r="AM229" s="354"/>
      <c r="AN229" s="354"/>
      <c r="AO229" s="354"/>
      <c r="AP229" s="354"/>
      <c r="AQ229" s="354"/>
      <c r="AR229" s="354"/>
      <c r="AS229" s="354"/>
      <c r="AT229" s="354"/>
      <c r="AU229" s="354"/>
      <c r="AV229" s="354"/>
      <c r="AW229" s="354"/>
      <c r="AX229" s="355"/>
    </row>
    <row r="230" spans="1:50" ht="26.25" customHeight="1" x14ac:dyDescent="0.15">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631</v>
      </c>
      <c r="AE230" s="367"/>
      <c r="AF230" s="367"/>
      <c r="AG230" s="361" t="s">
        <v>645</v>
      </c>
      <c r="AH230" s="362"/>
      <c r="AI230" s="362"/>
      <c r="AJ230" s="362"/>
      <c r="AK230" s="362"/>
      <c r="AL230" s="362"/>
      <c r="AM230" s="362"/>
      <c r="AN230" s="362"/>
      <c r="AO230" s="362"/>
      <c r="AP230" s="362"/>
      <c r="AQ230" s="362"/>
      <c r="AR230" s="362"/>
      <c r="AS230" s="362"/>
      <c r="AT230" s="362"/>
      <c r="AU230" s="362"/>
      <c r="AV230" s="362"/>
      <c r="AW230" s="362"/>
      <c r="AX230" s="363"/>
    </row>
    <row r="231" spans="1:50" ht="26.25" customHeight="1" x14ac:dyDescent="0.15">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631</v>
      </c>
      <c r="AE231" s="367"/>
      <c r="AF231" s="367"/>
      <c r="AG231" s="361" t="s">
        <v>646</v>
      </c>
      <c r="AH231" s="362"/>
      <c r="AI231" s="362"/>
      <c r="AJ231" s="362"/>
      <c r="AK231" s="362"/>
      <c r="AL231" s="362"/>
      <c r="AM231" s="362"/>
      <c r="AN231" s="362"/>
      <c r="AO231" s="362"/>
      <c r="AP231" s="362"/>
      <c r="AQ231" s="362"/>
      <c r="AR231" s="362"/>
      <c r="AS231" s="362"/>
      <c r="AT231" s="362"/>
      <c r="AU231" s="362"/>
      <c r="AV231" s="362"/>
      <c r="AW231" s="362"/>
      <c r="AX231" s="363"/>
    </row>
    <row r="232" spans="1:50" ht="33.75" customHeight="1" x14ac:dyDescent="0.15">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631</v>
      </c>
      <c r="AE232" s="367"/>
      <c r="AF232" s="367"/>
      <c r="AG232" s="361" t="s">
        <v>647</v>
      </c>
      <c r="AH232" s="362"/>
      <c r="AI232" s="362"/>
      <c r="AJ232" s="362"/>
      <c r="AK232" s="362"/>
      <c r="AL232" s="362"/>
      <c r="AM232" s="362"/>
      <c r="AN232" s="362"/>
      <c r="AO232" s="362"/>
      <c r="AP232" s="362"/>
      <c r="AQ232" s="362"/>
      <c r="AR232" s="362"/>
      <c r="AS232" s="362"/>
      <c r="AT232" s="362"/>
      <c r="AU232" s="362"/>
      <c r="AV232" s="362"/>
      <c r="AW232" s="362"/>
      <c r="AX232" s="363"/>
    </row>
    <row r="233" spans="1:50" ht="72.75" customHeight="1" x14ac:dyDescent="0.15">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631</v>
      </c>
      <c r="AE233" s="404"/>
      <c r="AF233" s="404"/>
      <c r="AG233" s="405" t="s">
        <v>696</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3"/>
      <c r="B234" s="344"/>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648</v>
      </c>
      <c r="AE234" s="367"/>
      <c r="AF234" s="436"/>
      <c r="AG234" s="361" t="s">
        <v>633</v>
      </c>
      <c r="AH234" s="362"/>
      <c r="AI234" s="362"/>
      <c r="AJ234" s="362"/>
      <c r="AK234" s="362"/>
      <c r="AL234" s="362"/>
      <c r="AM234" s="362"/>
      <c r="AN234" s="362"/>
      <c r="AO234" s="362"/>
      <c r="AP234" s="362"/>
      <c r="AQ234" s="362"/>
      <c r="AR234" s="362"/>
      <c r="AS234" s="362"/>
      <c r="AT234" s="362"/>
      <c r="AU234" s="362"/>
      <c r="AV234" s="362"/>
      <c r="AW234" s="362"/>
      <c r="AX234" s="363"/>
    </row>
    <row r="235" spans="1:50" ht="26.25" customHeight="1" x14ac:dyDescent="0.15">
      <c r="A235" s="345"/>
      <c r="B235" s="346"/>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648</v>
      </c>
      <c r="AE235" s="397"/>
      <c r="AF235" s="398"/>
      <c r="AG235" s="399" t="s">
        <v>633</v>
      </c>
      <c r="AH235" s="400"/>
      <c r="AI235" s="400"/>
      <c r="AJ235" s="400"/>
      <c r="AK235" s="400"/>
      <c r="AL235" s="400"/>
      <c r="AM235" s="400"/>
      <c r="AN235" s="400"/>
      <c r="AO235" s="400"/>
      <c r="AP235" s="400"/>
      <c r="AQ235" s="400"/>
      <c r="AR235" s="400"/>
      <c r="AS235" s="400"/>
      <c r="AT235" s="400"/>
      <c r="AU235" s="400"/>
      <c r="AV235" s="400"/>
      <c r="AW235" s="400"/>
      <c r="AX235" s="401"/>
    </row>
    <row r="236" spans="1:50" ht="27" customHeight="1" x14ac:dyDescent="0.15">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631</v>
      </c>
      <c r="AE236" s="351"/>
      <c r="AF236" s="352"/>
      <c r="AG236" s="353" t="s">
        <v>649</v>
      </c>
      <c r="AH236" s="354"/>
      <c r="AI236" s="354"/>
      <c r="AJ236" s="354"/>
      <c r="AK236" s="354"/>
      <c r="AL236" s="354"/>
      <c r="AM236" s="354"/>
      <c r="AN236" s="354"/>
      <c r="AO236" s="354"/>
      <c r="AP236" s="354"/>
      <c r="AQ236" s="354"/>
      <c r="AR236" s="354"/>
      <c r="AS236" s="354"/>
      <c r="AT236" s="354"/>
      <c r="AU236" s="354"/>
      <c r="AV236" s="354"/>
      <c r="AW236" s="354"/>
      <c r="AX236" s="355"/>
    </row>
    <row r="237" spans="1:50" ht="35.25" customHeight="1" x14ac:dyDescent="0.15">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648</v>
      </c>
      <c r="AE237" s="360"/>
      <c r="AF237" s="360"/>
      <c r="AG237" s="361" t="s">
        <v>613</v>
      </c>
      <c r="AH237" s="362"/>
      <c r="AI237" s="362"/>
      <c r="AJ237" s="362"/>
      <c r="AK237" s="362"/>
      <c r="AL237" s="362"/>
      <c r="AM237" s="362"/>
      <c r="AN237" s="362"/>
      <c r="AO237" s="362"/>
      <c r="AP237" s="362"/>
      <c r="AQ237" s="362"/>
      <c r="AR237" s="362"/>
      <c r="AS237" s="362"/>
      <c r="AT237" s="362"/>
      <c r="AU237" s="362"/>
      <c r="AV237" s="362"/>
      <c r="AW237" s="362"/>
      <c r="AX237" s="363"/>
    </row>
    <row r="238" spans="1:50" ht="27" customHeight="1" x14ac:dyDescent="0.15">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631</v>
      </c>
      <c r="AE238" s="367"/>
      <c r="AF238" s="367"/>
      <c r="AG238" s="361" t="s">
        <v>650</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x14ac:dyDescent="0.15">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648</v>
      </c>
      <c r="AE239" s="367"/>
      <c r="AF239" s="367"/>
      <c r="AG239" s="391" t="s">
        <v>613</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648</v>
      </c>
      <c r="AE240" s="385"/>
      <c r="AF240" s="386"/>
      <c r="AG240" s="387" t="s">
        <v>633</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77"/>
      <c r="B241" s="378"/>
      <c r="C241" s="890" t="s">
        <v>0</v>
      </c>
      <c r="D241" s="891"/>
      <c r="E241" s="891"/>
      <c r="F241" s="891"/>
      <c r="G241" s="891"/>
      <c r="H241" s="891"/>
      <c r="I241" s="891"/>
      <c r="J241" s="891"/>
      <c r="K241" s="891"/>
      <c r="L241" s="891"/>
      <c r="M241" s="891"/>
      <c r="N241" s="891"/>
      <c r="O241" s="887" t="s">
        <v>605</v>
      </c>
      <c r="P241" s="888"/>
      <c r="Q241" s="888"/>
      <c r="R241" s="888"/>
      <c r="S241" s="888"/>
      <c r="T241" s="888"/>
      <c r="U241" s="888"/>
      <c r="V241" s="888"/>
      <c r="W241" s="888"/>
      <c r="X241" s="888"/>
      <c r="Y241" s="888"/>
      <c r="Z241" s="888"/>
      <c r="AA241" s="888"/>
      <c r="AB241" s="888"/>
      <c r="AC241" s="888"/>
      <c r="AD241" s="888"/>
      <c r="AE241" s="888"/>
      <c r="AF241" s="889"/>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77"/>
      <c r="B242" s="378"/>
      <c r="C242" s="874"/>
      <c r="D242" s="875"/>
      <c r="E242" s="370"/>
      <c r="F242" s="370"/>
      <c r="G242" s="370"/>
      <c r="H242" s="371"/>
      <c r="I242" s="371"/>
      <c r="J242" s="876"/>
      <c r="K242" s="876"/>
      <c r="L242" s="876"/>
      <c r="M242" s="371"/>
      <c r="N242" s="877"/>
      <c r="O242" s="878"/>
      <c r="P242" s="879"/>
      <c r="Q242" s="879"/>
      <c r="R242" s="879"/>
      <c r="S242" s="879"/>
      <c r="T242" s="879"/>
      <c r="U242" s="879"/>
      <c r="V242" s="879"/>
      <c r="W242" s="879"/>
      <c r="X242" s="879"/>
      <c r="Y242" s="879"/>
      <c r="Z242" s="879"/>
      <c r="AA242" s="879"/>
      <c r="AB242" s="879"/>
      <c r="AC242" s="879"/>
      <c r="AD242" s="879"/>
      <c r="AE242" s="879"/>
      <c r="AF242" s="880"/>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77"/>
      <c r="B243" s="378"/>
      <c r="C243" s="368"/>
      <c r="D243" s="369"/>
      <c r="E243" s="370"/>
      <c r="F243" s="370"/>
      <c r="G243" s="370"/>
      <c r="H243" s="371"/>
      <c r="I243" s="371"/>
      <c r="J243" s="372"/>
      <c r="K243" s="372"/>
      <c r="L243" s="372"/>
      <c r="M243" s="373"/>
      <c r="N243" s="374"/>
      <c r="O243" s="881"/>
      <c r="P243" s="882"/>
      <c r="Q243" s="882"/>
      <c r="R243" s="882"/>
      <c r="S243" s="882"/>
      <c r="T243" s="882"/>
      <c r="U243" s="882"/>
      <c r="V243" s="882"/>
      <c r="W243" s="882"/>
      <c r="X243" s="882"/>
      <c r="Y243" s="882"/>
      <c r="Z243" s="882"/>
      <c r="AA243" s="882"/>
      <c r="AB243" s="882"/>
      <c r="AC243" s="882"/>
      <c r="AD243" s="882"/>
      <c r="AE243" s="882"/>
      <c r="AF243" s="883"/>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77"/>
      <c r="B244" s="378"/>
      <c r="C244" s="368"/>
      <c r="D244" s="369"/>
      <c r="E244" s="370"/>
      <c r="F244" s="370"/>
      <c r="G244" s="370"/>
      <c r="H244" s="371"/>
      <c r="I244" s="371"/>
      <c r="J244" s="372"/>
      <c r="K244" s="372"/>
      <c r="L244" s="372"/>
      <c r="M244" s="373"/>
      <c r="N244" s="374"/>
      <c r="O244" s="881"/>
      <c r="P244" s="882"/>
      <c r="Q244" s="882"/>
      <c r="R244" s="882"/>
      <c r="S244" s="882"/>
      <c r="T244" s="882"/>
      <c r="U244" s="882"/>
      <c r="V244" s="882"/>
      <c r="W244" s="882"/>
      <c r="X244" s="882"/>
      <c r="Y244" s="882"/>
      <c r="Z244" s="882"/>
      <c r="AA244" s="882"/>
      <c r="AB244" s="882"/>
      <c r="AC244" s="882"/>
      <c r="AD244" s="882"/>
      <c r="AE244" s="882"/>
      <c r="AF244" s="883"/>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77"/>
      <c r="B245" s="378"/>
      <c r="C245" s="368"/>
      <c r="D245" s="369"/>
      <c r="E245" s="370"/>
      <c r="F245" s="370"/>
      <c r="G245" s="370"/>
      <c r="H245" s="371"/>
      <c r="I245" s="371"/>
      <c r="J245" s="372"/>
      <c r="K245" s="372"/>
      <c r="L245" s="372"/>
      <c r="M245" s="373"/>
      <c r="N245" s="374"/>
      <c r="O245" s="881"/>
      <c r="P245" s="882"/>
      <c r="Q245" s="882"/>
      <c r="R245" s="882"/>
      <c r="S245" s="882"/>
      <c r="T245" s="882"/>
      <c r="U245" s="882"/>
      <c r="V245" s="882"/>
      <c r="W245" s="882"/>
      <c r="X245" s="882"/>
      <c r="Y245" s="882"/>
      <c r="Z245" s="882"/>
      <c r="AA245" s="882"/>
      <c r="AB245" s="882"/>
      <c r="AC245" s="882"/>
      <c r="AD245" s="882"/>
      <c r="AE245" s="882"/>
      <c r="AF245" s="883"/>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79"/>
      <c r="B246" s="380"/>
      <c r="C246" s="393"/>
      <c r="D246" s="394"/>
      <c r="E246" s="370"/>
      <c r="F246" s="370"/>
      <c r="G246" s="370"/>
      <c r="H246" s="371"/>
      <c r="I246" s="371"/>
      <c r="J246" s="395"/>
      <c r="K246" s="395"/>
      <c r="L246" s="395"/>
      <c r="M246" s="872"/>
      <c r="N246" s="873"/>
      <c r="O246" s="884"/>
      <c r="P246" s="885"/>
      <c r="Q246" s="885"/>
      <c r="R246" s="885"/>
      <c r="S246" s="885"/>
      <c r="T246" s="885"/>
      <c r="U246" s="885"/>
      <c r="V246" s="885"/>
      <c r="W246" s="885"/>
      <c r="X246" s="885"/>
      <c r="Y246" s="885"/>
      <c r="Z246" s="885"/>
      <c r="AA246" s="885"/>
      <c r="AB246" s="885"/>
      <c r="AC246" s="885"/>
      <c r="AD246" s="885"/>
      <c r="AE246" s="885"/>
      <c r="AF246" s="886"/>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1" t="s">
        <v>45</v>
      </c>
      <c r="B247" s="902"/>
      <c r="C247" s="300" t="s">
        <v>49</v>
      </c>
      <c r="D247" s="721"/>
      <c r="E247" s="721"/>
      <c r="F247" s="722"/>
      <c r="G247" s="905" t="s">
        <v>691</v>
      </c>
      <c r="H247" s="905"/>
      <c r="I247" s="905"/>
      <c r="J247" s="905"/>
      <c r="K247" s="905"/>
      <c r="L247" s="905"/>
      <c r="M247" s="905"/>
      <c r="N247" s="905"/>
      <c r="O247" s="905"/>
      <c r="P247" s="905"/>
      <c r="Q247" s="905"/>
      <c r="R247" s="905"/>
      <c r="S247" s="905"/>
      <c r="T247" s="905"/>
      <c r="U247" s="905"/>
      <c r="V247" s="905"/>
      <c r="W247" s="905"/>
      <c r="X247" s="905"/>
      <c r="Y247" s="905"/>
      <c r="Z247" s="905"/>
      <c r="AA247" s="905"/>
      <c r="AB247" s="905"/>
      <c r="AC247" s="905"/>
      <c r="AD247" s="905"/>
      <c r="AE247" s="905"/>
      <c r="AF247" s="905"/>
      <c r="AG247" s="905"/>
      <c r="AH247" s="905"/>
      <c r="AI247" s="905"/>
      <c r="AJ247" s="905"/>
      <c r="AK247" s="905"/>
      <c r="AL247" s="905"/>
      <c r="AM247" s="905"/>
      <c r="AN247" s="905"/>
      <c r="AO247" s="905"/>
      <c r="AP247" s="905"/>
      <c r="AQ247" s="905"/>
      <c r="AR247" s="905"/>
      <c r="AS247" s="905"/>
      <c r="AT247" s="905"/>
      <c r="AU247" s="905"/>
      <c r="AV247" s="905"/>
      <c r="AW247" s="905"/>
      <c r="AX247" s="906"/>
    </row>
    <row r="248" spans="1:50" ht="67.5" customHeight="1" thickBot="1" x14ac:dyDescent="0.2">
      <c r="A248" s="903"/>
      <c r="B248" s="904"/>
      <c r="C248" s="907" t="s">
        <v>53</v>
      </c>
      <c r="D248" s="908"/>
      <c r="E248" s="908"/>
      <c r="F248" s="909"/>
      <c r="G248" s="910" t="s">
        <v>651</v>
      </c>
      <c r="H248" s="910"/>
      <c r="I248" s="910"/>
      <c r="J248" s="910"/>
      <c r="K248" s="910"/>
      <c r="L248" s="910"/>
      <c r="M248" s="910"/>
      <c r="N248" s="910"/>
      <c r="O248" s="910"/>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0"/>
      <c r="AO248" s="910"/>
      <c r="AP248" s="910"/>
      <c r="AQ248" s="910"/>
      <c r="AR248" s="910"/>
      <c r="AS248" s="910"/>
      <c r="AT248" s="910"/>
      <c r="AU248" s="910"/>
      <c r="AV248" s="910"/>
      <c r="AW248" s="910"/>
      <c r="AX248" s="911"/>
    </row>
    <row r="249" spans="1:50" ht="24" customHeight="1" x14ac:dyDescent="0.15">
      <c r="A249" s="892" t="s">
        <v>30</v>
      </c>
      <c r="B249" s="893"/>
      <c r="C249" s="893"/>
      <c r="D249" s="893"/>
      <c r="E249" s="893"/>
      <c r="F249" s="893"/>
      <c r="G249" s="893"/>
      <c r="H249" s="893"/>
      <c r="I249" s="893"/>
      <c r="J249" s="893"/>
      <c r="K249" s="893"/>
      <c r="L249" s="893"/>
      <c r="M249" s="893"/>
      <c r="N249" s="893"/>
      <c r="O249" s="893"/>
      <c r="P249" s="893"/>
      <c r="Q249" s="893"/>
      <c r="R249" s="893"/>
      <c r="S249" s="893"/>
      <c r="T249" s="893"/>
      <c r="U249" s="893"/>
      <c r="V249" s="893"/>
      <c r="W249" s="893"/>
      <c r="X249" s="893"/>
      <c r="Y249" s="893"/>
      <c r="Z249" s="893"/>
      <c r="AA249" s="893"/>
      <c r="AB249" s="893"/>
      <c r="AC249" s="893"/>
      <c r="AD249" s="893"/>
      <c r="AE249" s="893"/>
      <c r="AF249" s="893"/>
      <c r="AG249" s="893"/>
      <c r="AH249" s="893"/>
      <c r="AI249" s="893"/>
      <c r="AJ249" s="893"/>
      <c r="AK249" s="893"/>
      <c r="AL249" s="893"/>
      <c r="AM249" s="893"/>
      <c r="AN249" s="893"/>
      <c r="AO249" s="893"/>
      <c r="AP249" s="893"/>
      <c r="AQ249" s="893"/>
      <c r="AR249" s="893"/>
      <c r="AS249" s="893"/>
      <c r="AT249" s="893"/>
      <c r="AU249" s="893"/>
      <c r="AV249" s="893"/>
      <c r="AW249" s="893"/>
      <c r="AX249" s="894"/>
    </row>
    <row r="250" spans="1:50" ht="67.5" customHeight="1" thickBot="1" x14ac:dyDescent="0.2">
      <c r="A250" s="895" t="s">
        <v>703</v>
      </c>
      <c r="B250" s="896"/>
      <c r="C250" s="896"/>
      <c r="D250" s="896"/>
      <c r="E250" s="896"/>
      <c r="F250" s="896"/>
      <c r="G250" s="896"/>
      <c r="H250" s="896"/>
      <c r="I250" s="896"/>
      <c r="J250" s="896"/>
      <c r="K250" s="896"/>
      <c r="L250" s="896"/>
      <c r="M250" s="896"/>
      <c r="N250" s="896"/>
      <c r="O250" s="896"/>
      <c r="P250" s="896"/>
      <c r="Q250" s="896"/>
      <c r="R250" s="896"/>
      <c r="S250" s="896"/>
      <c r="T250" s="896"/>
      <c r="U250" s="896"/>
      <c r="V250" s="896"/>
      <c r="W250" s="896"/>
      <c r="X250" s="896"/>
      <c r="Y250" s="896"/>
      <c r="Z250" s="896"/>
      <c r="AA250" s="896"/>
      <c r="AB250" s="896"/>
      <c r="AC250" s="896"/>
      <c r="AD250" s="896"/>
      <c r="AE250" s="896"/>
      <c r="AF250" s="896"/>
      <c r="AG250" s="896"/>
      <c r="AH250" s="896"/>
      <c r="AI250" s="896"/>
      <c r="AJ250" s="896"/>
      <c r="AK250" s="896"/>
      <c r="AL250" s="896"/>
      <c r="AM250" s="896"/>
      <c r="AN250" s="896"/>
      <c r="AO250" s="896"/>
      <c r="AP250" s="896"/>
      <c r="AQ250" s="896"/>
      <c r="AR250" s="896"/>
      <c r="AS250" s="896"/>
      <c r="AT250" s="896"/>
      <c r="AU250" s="896"/>
      <c r="AV250" s="896"/>
      <c r="AW250" s="896"/>
      <c r="AX250" s="897"/>
    </row>
    <row r="251" spans="1:50" ht="24.75" customHeight="1" x14ac:dyDescent="0.15">
      <c r="A251" s="898" t="s">
        <v>31</v>
      </c>
      <c r="B251" s="899"/>
      <c r="C251" s="899"/>
      <c r="D251" s="899"/>
      <c r="E251" s="899"/>
      <c r="F251" s="899"/>
      <c r="G251" s="899"/>
      <c r="H251" s="899"/>
      <c r="I251" s="899"/>
      <c r="J251" s="899"/>
      <c r="K251" s="899"/>
      <c r="L251" s="899"/>
      <c r="M251" s="899"/>
      <c r="N251" s="899"/>
      <c r="O251" s="899"/>
      <c r="P251" s="899"/>
      <c r="Q251" s="899"/>
      <c r="R251" s="899"/>
      <c r="S251" s="899"/>
      <c r="T251" s="899"/>
      <c r="U251" s="899"/>
      <c r="V251" s="899"/>
      <c r="W251" s="899"/>
      <c r="X251" s="899"/>
      <c r="Y251" s="899"/>
      <c r="Z251" s="899"/>
      <c r="AA251" s="899"/>
      <c r="AB251" s="899"/>
      <c r="AC251" s="899"/>
      <c r="AD251" s="899"/>
      <c r="AE251" s="899"/>
      <c r="AF251" s="899"/>
      <c r="AG251" s="899"/>
      <c r="AH251" s="899"/>
      <c r="AI251" s="899"/>
      <c r="AJ251" s="899"/>
      <c r="AK251" s="899"/>
      <c r="AL251" s="899"/>
      <c r="AM251" s="899"/>
      <c r="AN251" s="899"/>
      <c r="AO251" s="899"/>
      <c r="AP251" s="899"/>
      <c r="AQ251" s="899"/>
      <c r="AR251" s="899"/>
      <c r="AS251" s="899"/>
      <c r="AT251" s="899"/>
      <c r="AU251" s="899"/>
      <c r="AV251" s="899"/>
      <c r="AW251" s="899"/>
      <c r="AX251" s="900"/>
    </row>
    <row r="252" spans="1:50" ht="67.5" customHeight="1" thickBot="1" x14ac:dyDescent="0.2">
      <c r="A252" s="325" t="s">
        <v>131</v>
      </c>
      <c r="B252" s="326"/>
      <c r="C252" s="326"/>
      <c r="D252" s="326"/>
      <c r="E252" s="327"/>
      <c r="F252" s="901" t="s">
        <v>704</v>
      </c>
      <c r="G252" s="896"/>
      <c r="H252" s="896"/>
      <c r="I252" s="896"/>
      <c r="J252" s="896"/>
      <c r="K252" s="896"/>
      <c r="L252" s="896"/>
      <c r="M252" s="896"/>
      <c r="N252" s="896"/>
      <c r="O252" s="896"/>
      <c r="P252" s="896"/>
      <c r="Q252" s="896"/>
      <c r="R252" s="896"/>
      <c r="S252" s="896"/>
      <c r="T252" s="896"/>
      <c r="U252" s="896"/>
      <c r="V252" s="896"/>
      <c r="W252" s="896"/>
      <c r="X252" s="896"/>
      <c r="Y252" s="896"/>
      <c r="Z252" s="896"/>
      <c r="AA252" s="896"/>
      <c r="AB252" s="896"/>
      <c r="AC252" s="896"/>
      <c r="AD252" s="896"/>
      <c r="AE252" s="896"/>
      <c r="AF252" s="896"/>
      <c r="AG252" s="896"/>
      <c r="AH252" s="896"/>
      <c r="AI252" s="896"/>
      <c r="AJ252" s="896"/>
      <c r="AK252" s="896"/>
      <c r="AL252" s="896"/>
      <c r="AM252" s="896"/>
      <c r="AN252" s="896"/>
      <c r="AO252" s="896"/>
      <c r="AP252" s="896"/>
      <c r="AQ252" s="896"/>
      <c r="AR252" s="896"/>
      <c r="AS252" s="896"/>
      <c r="AT252" s="896"/>
      <c r="AU252" s="896"/>
      <c r="AV252" s="896"/>
      <c r="AW252" s="896"/>
      <c r="AX252" s="897"/>
    </row>
    <row r="253" spans="1:50" ht="24.75" customHeight="1" x14ac:dyDescent="0.15">
      <c r="A253" s="898" t="s">
        <v>43</v>
      </c>
      <c r="B253" s="899"/>
      <c r="C253" s="899"/>
      <c r="D253" s="899"/>
      <c r="E253" s="899"/>
      <c r="F253" s="899"/>
      <c r="G253" s="899"/>
      <c r="H253" s="899"/>
      <c r="I253" s="899"/>
      <c r="J253" s="899"/>
      <c r="K253" s="899"/>
      <c r="L253" s="899"/>
      <c r="M253" s="899"/>
      <c r="N253" s="899"/>
      <c r="O253" s="899"/>
      <c r="P253" s="899"/>
      <c r="Q253" s="899"/>
      <c r="R253" s="899"/>
      <c r="S253" s="899"/>
      <c r="T253" s="899"/>
      <c r="U253" s="899"/>
      <c r="V253" s="899"/>
      <c r="W253" s="899"/>
      <c r="X253" s="899"/>
      <c r="Y253" s="899"/>
      <c r="Z253" s="899"/>
      <c r="AA253" s="899"/>
      <c r="AB253" s="899"/>
      <c r="AC253" s="899"/>
      <c r="AD253" s="899"/>
      <c r="AE253" s="899"/>
      <c r="AF253" s="899"/>
      <c r="AG253" s="899"/>
      <c r="AH253" s="899"/>
      <c r="AI253" s="899"/>
      <c r="AJ253" s="899"/>
      <c r="AK253" s="899"/>
      <c r="AL253" s="899"/>
      <c r="AM253" s="899"/>
      <c r="AN253" s="899"/>
      <c r="AO253" s="899"/>
      <c r="AP253" s="899"/>
      <c r="AQ253" s="899"/>
      <c r="AR253" s="899"/>
      <c r="AS253" s="899"/>
      <c r="AT253" s="899"/>
      <c r="AU253" s="899"/>
      <c r="AV253" s="899"/>
      <c r="AW253" s="899"/>
      <c r="AX253" s="900"/>
    </row>
    <row r="254" spans="1:50" ht="66" customHeight="1" thickBot="1" x14ac:dyDescent="0.2">
      <c r="A254" s="325" t="s">
        <v>265</v>
      </c>
      <c r="B254" s="326"/>
      <c r="C254" s="326"/>
      <c r="D254" s="326"/>
      <c r="E254" s="327"/>
      <c r="F254" s="328" t="s">
        <v>706</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4.75" customHeight="1" x14ac:dyDescent="0.15">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67.5" customHeight="1" thickBot="1" x14ac:dyDescent="0.2">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24.75" customHeight="1" x14ac:dyDescent="0.15">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24.75" customHeight="1" x14ac:dyDescent="0.15">
      <c r="A258" s="340" t="s">
        <v>277</v>
      </c>
      <c r="B258" s="90"/>
      <c r="C258" s="90"/>
      <c r="D258" s="91"/>
      <c r="E258" s="321" t="s">
        <v>613</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24.75" customHeight="1" x14ac:dyDescent="0.15">
      <c r="A259" s="256" t="s">
        <v>276</v>
      </c>
      <c r="B259" s="256"/>
      <c r="C259" s="256"/>
      <c r="D259" s="256"/>
      <c r="E259" s="321" t="s">
        <v>613</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24.75" customHeight="1" x14ac:dyDescent="0.15">
      <c r="A260" s="256" t="s">
        <v>275</v>
      </c>
      <c r="B260" s="256"/>
      <c r="C260" s="256"/>
      <c r="D260" s="256"/>
      <c r="E260" s="321" t="s">
        <v>613</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24.75" customHeight="1" x14ac:dyDescent="0.15">
      <c r="A261" s="256" t="s">
        <v>274</v>
      </c>
      <c r="B261" s="256"/>
      <c r="C261" s="256"/>
      <c r="D261" s="256"/>
      <c r="E261" s="321" t="s">
        <v>613</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24.75" customHeight="1" x14ac:dyDescent="0.15">
      <c r="A262" s="256" t="s">
        <v>273</v>
      </c>
      <c r="B262" s="256"/>
      <c r="C262" s="256"/>
      <c r="D262" s="256"/>
      <c r="E262" s="321" t="s">
        <v>613</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24.75" customHeight="1" x14ac:dyDescent="0.15">
      <c r="A263" s="256" t="s">
        <v>272</v>
      </c>
      <c r="B263" s="256"/>
      <c r="C263" s="256"/>
      <c r="D263" s="256"/>
      <c r="E263" s="321" t="s">
        <v>613</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24.75" customHeight="1" x14ac:dyDescent="0.15">
      <c r="A264" s="256" t="s">
        <v>271</v>
      </c>
      <c r="B264" s="256"/>
      <c r="C264" s="256"/>
      <c r="D264" s="256"/>
      <c r="E264" s="321" t="s">
        <v>613</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24.75" customHeight="1" x14ac:dyDescent="0.15">
      <c r="A265" s="256" t="s">
        <v>270</v>
      </c>
      <c r="B265" s="256"/>
      <c r="C265" s="256"/>
      <c r="D265" s="256"/>
      <c r="E265" s="321" t="s">
        <v>613</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24.75" customHeight="1" x14ac:dyDescent="0.15">
      <c r="A266" s="256" t="s">
        <v>416</v>
      </c>
      <c r="B266" s="256"/>
      <c r="C266" s="256"/>
      <c r="D266" s="256"/>
      <c r="E266" s="100" t="s">
        <v>607</v>
      </c>
      <c r="F266" s="86"/>
      <c r="G266" s="86"/>
      <c r="H266" s="77" t="str">
        <f>IF(E266="","","-")</f>
        <v>-</v>
      </c>
      <c r="I266" s="86" t="s">
        <v>629</v>
      </c>
      <c r="J266" s="86"/>
      <c r="K266" s="77" t="str">
        <f>IF(I266="","","-")</f>
        <v>-</v>
      </c>
      <c r="L266" s="101">
        <v>11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t="s">
        <v>630</v>
      </c>
      <c r="J267" s="86"/>
      <c r="K267" s="77"/>
      <c r="L267" s="101">
        <v>34</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632</v>
      </c>
      <c r="H268" s="86"/>
      <c r="I268" s="86"/>
      <c r="J268" s="85">
        <v>20</v>
      </c>
      <c r="K268" s="85"/>
      <c r="L268" s="101">
        <v>242</v>
      </c>
      <c r="M268" s="101"/>
      <c r="N268" s="101"/>
      <c r="O268" s="85"/>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8.35" customHeight="1" x14ac:dyDescent="0.15">
      <c r="A269" s="309" t="s">
        <v>264</v>
      </c>
      <c r="B269" s="310"/>
      <c r="C269" s="310"/>
      <c r="D269" s="310"/>
      <c r="E269" s="310"/>
      <c r="F269" s="311"/>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5" t="s">
        <v>266</v>
      </c>
      <c r="B308" s="316"/>
      <c r="C308" s="316"/>
      <c r="D308" s="316"/>
      <c r="E308" s="316"/>
      <c r="F308" s="317"/>
      <c r="G308" s="296" t="s">
        <v>652</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668</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x14ac:dyDescent="0.15">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x14ac:dyDescent="0.15">
      <c r="A310" s="318"/>
      <c r="B310" s="319"/>
      <c r="C310" s="319"/>
      <c r="D310" s="319"/>
      <c r="E310" s="319"/>
      <c r="F310" s="320"/>
      <c r="G310" s="286" t="s">
        <v>653</v>
      </c>
      <c r="H310" s="287"/>
      <c r="I310" s="287"/>
      <c r="J310" s="287"/>
      <c r="K310" s="288"/>
      <c r="L310" s="289" t="s">
        <v>673</v>
      </c>
      <c r="M310" s="290"/>
      <c r="N310" s="290"/>
      <c r="O310" s="290"/>
      <c r="P310" s="290"/>
      <c r="Q310" s="290"/>
      <c r="R310" s="290"/>
      <c r="S310" s="290"/>
      <c r="T310" s="290"/>
      <c r="U310" s="290"/>
      <c r="V310" s="290"/>
      <c r="W310" s="290"/>
      <c r="X310" s="291"/>
      <c r="Y310" s="292">
        <v>9.6</v>
      </c>
      <c r="Z310" s="293"/>
      <c r="AA310" s="293"/>
      <c r="AB310" s="294"/>
      <c r="AC310" s="286" t="s">
        <v>669</v>
      </c>
      <c r="AD310" s="287"/>
      <c r="AE310" s="287"/>
      <c r="AF310" s="287"/>
      <c r="AG310" s="288"/>
      <c r="AH310" s="289" t="s">
        <v>672</v>
      </c>
      <c r="AI310" s="290"/>
      <c r="AJ310" s="290"/>
      <c r="AK310" s="290"/>
      <c r="AL310" s="290"/>
      <c r="AM310" s="290"/>
      <c r="AN310" s="290"/>
      <c r="AO310" s="290"/>
      <c r="AP310" s="290"/>
      <c r="AQ310" s="290"/>
      <c r="AR310" s="290"/>
      <c r="AS310" s="290"/>
      <c r="AT310" s="291"/>
      <c r="AU310" s="292">
        <v>3.3</v>
      </c>
      <c r="AV310" s="293"/>
      <c r="AW310" s="293"/>
      <c r="AX310" s="295"/>
    </row>
    <row r="311" spans="1:50" ht="24.75" customHeight="1" x14ac:dyDescent="0.15">
      <c r="A311" s="318"/>
      <c r="B311" s="319"/>
      <c r="C311" s="319"/>
      <c r="D311" s="319"/>
      <c r="E311" s="319"/>
      <c r="F311" s="320"/>
      <c r="G311" s="276" t="s">
        <v>654</v>
      </c>
      <c r="H311" s="277"/>
      <c r="I311" s="277"/>
      <c r="J311" s="277"/>
      <c r="K311" s="278"/>
      <c r="L311" s="279" t="s">
        <v>676</v>
      </c>
      <c r="M311" s="280"/>
      <c r="N311" s="280"/>
      <c r="O311" s="280"/>
      <c r="P311" s="280"/>
      <c r="Q311" s="280"/>
      <c r="R311" s="280"/>
      <c r="S311" s="280"/>
      <c r="T311" s="280"/>
      <c r="U311" s="280"/>
      <c r="V311" s="280"/>
      <c r="W311" s="280"/>
      <c r="X311" s="281"/>
      <c r="Y311" s="282">
        <v>5.9</v>
      </c>
      <c r="Z311" s="283"/>
      <c r="AA311" s="283"/>
      <c r="AB311" s="284"/>
      <c r="AC311" s="276" t="s">
        <v>670</v>
      </c>
      <c r="AD311" s="277"/>
      <c r="AE311" s="277"/>
      <c r="AF311" s="277"/>
      <c r="AG311" s="278"/>
      <c r="AH311" s="279" t="s">
        <v>671</v>
      </c>
      <c r="AI311" s="280"/>
      <c r="AJ311" s="280"/>
      <c r="AK311" s="280"/>
      <c r="AL311" s="280"/>
      <c r="AM311" s="280"/>
      <c r="AN311" s="280"/>
      <c r="AO311" s="280"/>
      <c r="AP311" s="280"/>
      <c r="AQ311" s="280"/>
      <c r="AR311" s="280"/>
      <c r="AS311" s="280"/>
      <c r="AT311" s="281"/>
      <c r="AU311" s="282">
        <v>0.6</v>
      </c>
      <c r="AV311" s="283"/>
      <c r="AW311" s="283"/>
      <c r="AX311" s="285"/>
    </row>
    <row r="312" spans="1:50" ht="24.75" customHeight="1" x14ac:dyDescent="0.15">
      <c r="A312" s="318"/>
      <c r="B312" s="319"/>
      <c r="C312" s="319"/>
      <c r="D312" s="319"/>
      <c r="E312" s="319"/>
      <c r="F312" s="320"/>
      <c r="G312" s="276" t="s">
        <v>655</v>
      </c>
      <c r="H312" s="277"/>
      <c r="I312" s="277"/>
      <c r="J312" s="277"/>
      <c r="K312" s="278"/>
      <c r="L312" s="279" t="s">
        <v>674</v>
      </c>
      <c r="M312" s="280"/>
      <c r="N312" s="280"/>
      <c r="O312" s="280"/>
      <c r="P312" s="280"/>
      <c r="Q312" s="280"/>
      <c r="R312" s="280"/>
      <c r="S312" s="280"/>
      <c r="T312" s="280"/>
      <c r="U312" s="280"/>
      <c r="V312" s="280"/>
      <c r="W312" s="280"/>
      <c r="X312" s="281"/>
      <c r="Y312" s="282">
        <v>2</v>
      </c>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x14ac:dyDescent="0.15">
      <c r="A313" s="318"/>
      <c r="B313" s="319"/>
      <c r="C313" s="319"/>
      <c r="D313" s="319"/>
      <c r="E313" s="319"/>
      <c r="F313" s="320"/>
      <c r="G313" s="276" t="s">
        <v>656</v>
      </c>
      <c r="H313" s="277"/>
      <c r="I313" s="277"/>
      <c r="J313" s="277"/>
      <c r="K313" s="278"/>
      <c r="L313" s="279" t="s">
        <v>675</v>
      </c>
      <c r="M313" s="280"/>
      <c r="N313" s="280"/>
      <c r="O313" s="280"/>
      <c r="P313" s="280"/>
      <c r="Q313" s="280"/>
      <c r="R313" s="280"/>
      <c r="S313" s="280"/>
      <c r="T313" s="280"/>
      <c r="U313" s="280"/>
      <c r="V313" s="280"/>
      <c r="W313" s="280"/>
      <c r="X313" s="281"/>
      <c r="Y313" s="282">
        <v>0.3</v>
      </c>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x14ac:dyDescent="0.15">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x14ac:dyDescent="0.15">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x14ac:dyDescent="0.15">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x14ac:dyDescent="0.15">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x14ac:dyDescent="0.15">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x14ac:dyDescent="0.15">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x14ac:dyDescent="0.15">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17.8</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3.9</v>
      </c>
      <c r="AV320" s="273"/>
      <c r="AW320" s="273"/>
      <c r="AX320" s="275"/>
    </row>
    <row r="321" spans="1:51" ht="24.75" hidden="1" customHeight="1" x14ac:dyDescent="0.15">
      <c r="A321" s="318"/>
      <c r="B321" s="319"/>
      <c r="C321" s="319"/>
      <c r="D321" s="319"/>
      <c r="E321" s="319"/>
      <c r="F321" s="320"/>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x14ac:dyDescent="0.15">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x14ac:dyDescent="0.15">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x14ac:dyDescent="0.15">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x14ac:dyDescent="0.15">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x14ac:dyDescent="0.15">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x14ac:dyDescent="0.15">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x14ac:dyDescent="0.15">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x14ac:dyDescent="0.15">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x14ac:dyDescent="0.15">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x14ac:dyDescent="0.15">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x14ac:dyDescent="0.15">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x14ac:dyDescent="0.2">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x14ac:dyDescent="0.15">
      <c r="A334" s="318"/>
      <c r="B334" s="319"/>
      <c r="C334" s="319"/>
      <c r="D334" s="319"/>
      <c r="E334" s="319"/>
      <c r="F334" s="320"/>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x14ac:dyDescent="0.15">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x14ac:dyDescent="0.15">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x14ac:dyDescent="0.15">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x14ac:dyDescent="0.15">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x14ac:dyDescent="0.15">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x14ac:dyDescent="0.15">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x14ac:dyDescent="0.15">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x14ac:dyDescent="0.15">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x14ac:dyDescent="0.15">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x14ac:dyDescent="0.15">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x14ac:dyDescent="0.15">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x14ac:dyDescent="0.2">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x14ac:dyDescent="0.15">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x14ac:dyDescent="0.15">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x14ac:dyDescent="0.15">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x14ac:dyDescent="0.15">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x14ac:dyDescent="0.15">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x14ac:dyDescent="0.15">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x14ac:dyDescent="0.15">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x14ac:dyDescent="0.15">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x14ac:dyDescent="0.15">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x14ac:dyDescent="0.15">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x14ac:dyDescent="0.15">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x14ac:dyDescent="0.15">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x14ac:dyDescent="0.15">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x14ac:dyDescent="0.2">
      <c r="A360" s="262" t="s">
        <v>577</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52.5" customHeight="1" x14ac:dyDescent="0.15">
      <c r="A366" s="230">
        <v>1</v>
      </c>
      <c r="B366" s="230">
        <v>1</v>
      </c>
      <c r="C366" s="252" t="s">
        <v>657</v>
      </c>
      <c r="D366" s="251"/>
      <c r="E366" s="251"/>
      <c r="F366" s="251"/>
      <c r="G366" s="251"/>
      <c r="H366" s="251"/>
      <c r="I366" s="251"/>
      <c r="J366" s="233">
        <v>9160005002166</v>
      </c>
      <c r="K366" s="234"/>
      <c r="L366" s="234"/>
      <c r="M366" s="234"/>
      <c r="N366" s="234"/>
      <c r="O366" s="234"/>
      <c r="P366" s="260" t="s">
        <v>665</v>
      </c>
      <c r="Q366" s="261"/>
      <c r="R366" s="261"/>
      <c r="S366" s="261"/>
      <c r="T366" s="261"/>
      <c r="U366" s="261"/>
      <c r="V366" s="261"/>
      <c r="W366" s="261"/>
      <c r="X366" s="261"/>
      <c r="Y366" s="236">
        <v>18</v>
      </c>
      <c r="Z366" s="237"/>
      <c r="AA366" s="237"/>
      <c r="AB366" s="238"/>
      <c r="AC366" s="222" t="s">
        <v>666</v>
      </c>
      <c r="AD366" s="223"/>
      <c r="AE366" s="223"/>
      <c r="AF366" s="223"/>
      <c r="AG366" s="223"/>
      <c r="AH366" s="253" t="s">
        <v>633</v>
      </c>
      <c r="AI366" s="254"/>
      <c r="AJ366" s="254"/>
      <c r="AK366" s="254"/>
      <c r="AL366" s="226" t="s">
        <v>633</v>
      </c>
      <c r="AM366" s="227"/>
      <c r="AN366" s="227"/>
      <c r="AO366" s="228"/>
      <c r="AP366" s="229" t="s">
        <v>633</v>
      </c>
      <c r="AQ366" s="229"/>
      <c r="AR366" s="229"/>
      <c r="AS366" s="229"/>
      <c r="AT366" s="229"/>
      <c r="AU366" s="229"/>
      <c r="AV366" s="229"/>
      <c r="AW366" s="229"/>
      <c r="AX366" s="229"/>
    </row>
    <row r="367" spans="1:51" ht="52.5" customHeight="1" x14ac:dyDescent="0.15">
      <c r="A367" s="230">
        <v>2</v>
      </c>
      <c r="B367" s="230">
        <v>1</v>
      </c>
      <c r="C367" s="252" t="s">
        <v>658</v>
      </c>
      <c r="D367" s="251"/>
      <c r="E367" s="251"/>
      <c r="F367" s="251"/>
      <c r="G367" s="251"/>
      <c r="H367" s="251"/>
      <c r="I367" s="251"/>
      <c r="J367" s="233">
        <v>8010005002330</v>
      </c>
      <c r="K367" s="234"/>
      <c r="L367" s="234"/>
      <c r="M367" s="234"/>
      <c r="N367" s="234"/>
      <c r="O367" s="234"/>
      <c r="P367" s="260" t="s">
        <v>665</v>
      </c>
      <c r="Q367" s="261"/>
      <c r="R367" s="261"/>
      <c r="S367" s="261"/>
      <c r="T367" s="261"/>
      <c r="U367" s="261"/>
      <c r="V367" s="261"/>
      <c r="W367" s="261"/>
      <c r="X367" s="261"/>
      <c r="Y367" s="236">
        <v>18</v>
      </c>
      <c r="Z367" s="237"/>
      <c r="AA367" s="237"/>
      <c r="AB367" s="238"/>
      <c r="AC367" s="222" t="s">
        <v>666</v>
      </c>
      <c r="AD367" s="223"/>
      <c r="AE367" s="223"/>
      <c r="AF367" s="223"/>
      <c r="AG367" s="223"/>
      <c r="AH367" s="253" t="s">
        <v>633</v>
      </c>
      <c r="AI367" s="254"/>
      <c r="AJ367" s="254"/>
      <c r="AK367" s="254"/>
      <c r="AL367" s="226" t="s">
        <v>633</v>
      </c>
      <c r="AM367" s="227"/>
      <c r="AN367" s="227"/>
      <c r="AO367" s="228"/>
      <c r="AP367" s="229" t="s">
        <v>633</v>
      </c>
      <c r="AQ367" s="229"/>
      <c r="AR367" s="229"/>
      <c r="AS367" s="229"/>
      <c r="AT367" s="229"/>
      <c r="AU367" s="229"/>
      <c r="AV367" s="229"/>
      <c r="AW367" s="229"/>
      <c r="AX367" s="229"/>
      <c r="AY367">
        <f>COUNTA($C$367)</f>
        <v>1</v>
      </c>
    </row>
    <row r="368" spans="1:51" ht="52.5" customHeight="1" x14ac:dyDescent="0.15">
      <c r="A368" s="230">
        <v>3</v>
      </c>
      <c r="B368" s="230">
        <v>1</v>
      </c>
      <c r="C368" s="252" t="s">
        <v>659</v>
      </c>
      <c r="D368" s="251"/>
      <c r="E368" s="251"/>
      <c r="F368" s="251"/>
      <c r="G368" s="251"/>
      <c r="H368" s="251"/>
      <c r="I368" s="251"/>
      <c r="J368" s="233">
        <v>4380005002314</v>
      </c>
      <c r="K368" s="234"/>
      <c r="L368" s="234"/>
      <c r="M368" s="234"/>
      <c r="N368" s="234"/>
      <c r="O368" s="234"/>
      <c r="P368" s="260" t="s">
        <v>665</v>
      </c>
      <c r="Q368" s="261"/>
      <c r="R368" s="261"/>
      <c r="S368" s="261"/>
      <c r="T368" s="261"/>
      <c r="U368" s="261"/>
      <c r="V368" s="261"/>
      <c r="W368" s="261"/>
      <c r="X368" s="261"/>
      <c r="Y368" s="236">
        <v>16</v>
      </c>
      <c r="Z368" s="237"/>
      <c r="AA368" s="237"/>
      <c r="AB368" s="238"/>
      <c r="AC368" s="222" t="s">
        <v>666</v>
      </c>
      <c r="AD368" s="223"/>
      <c r="AE368" s="223"/>
      <c r="AF368" s="223"/>
      <c r="AG368" s="223"/>
      <c r="AH368" s="224" t="s">
        <v>633</v>
      </c>
      <c r="AI368" s="225"/>
      <c r="AJ368" s="225"/>
      <c r="AK368" s="225"/>
      <c r="AL368" s="226" t="s">
        <v>633</v>
      </c>
      <c r="AM368" s="227"/>
      <c r="AN368" s="227"/>
      <c r="AO368" s="228"/>
      <c r="AP368" s="229" t="s">
        <v>633</v>
      </c>
      <c r="AQ368" s="229"/>
      <c r="AR368" s="229"/>
      <c r="AS368" s="229"/>
      <c r="AT368" s="229"/>
      <c r="AU368" s="229"/>
      <c r="AV368" s="229"/>
      <c r="AW368" s="229"/>
      <c r="AX368" s="229"/>
      <c r="AY368">
        <f>COUNTA($C$368)</f>
        <v>1</v>
      </c>
    </row>
    <row r="369" spans="1:51" ht="52.5" customHeight="1" x14ac:dyDescent="0.15">
      <c r="A369" s="230">
        <v>4</v>
      </c>
      <c r="B369" s="230">
        <v>1</v>
      </c>
      <c r="C369" s="252" t="s">
        <v>660</v>
      </c>
      <c r="D369" s="251"/>
      <c r="E369" s="251"/>
      <c r="F369" s="251"/>
      <c r="G369" s="251"/>
      <c r="H369" s="251"/>
      <c r="I369" s="251"/>
      <c r="J369" s="233">
        <v>3290005003743</v>
      </c>
      <c r="K369" s="234"/>
      <c r="L369" s="234"/>
      <c r="M369" s="234"/>
      <c r="N369" s="234"/>
      <c r="O369" s="234"/>
      <c r="P369" s="260" t="s">
        <v>665</v>
      </c>
      <c r="Q369" s="261"/>
      <c r="R369" s="261"/>
      <c r="S369" s="261"/>
      <c r="T369" s="261"/>
      <c r="U369" s="261"/>
      <c r="V369" s="261"/>
      <c r="W369" s="261"/>
      <c r="X369" s="261"/>
      <c r="Y369" s="236">
        <v>15</v>
      </c>
      <c r="Z369" s="237"/>
      <c r="AA369" s="237"/>
      <c r="AB369" s="238"/>
      <c r="AC369" s="222" t="s">
        <v>666</v>
      </c>
      <c r="AD369" s="223"/>
      <c r="AE369" s="223"/>
      <c r="AF369" s="223"/>
      <c r="AG369" s="223"/>
      <c r="AH369" s="224" t="s">
        <v>633</v>
      </c>
      <c r="AI369" s="225"/>
      <c r="AJ369" s="225"/>
      <c r="AK369" s="225"/>
      <c r="AL369" s="226" t="s">
        <v>633</v>
      </c>
      <c r="AM369" s="227"/>
      <c r="AN369" s="227"/>
      <c r="AO369" s="228"/>
      <c r="AP369" s="229" t="s">
        <v>633</v>
      </c>
      <c r="AQ369" s="229"/>
      <c r="AR369" s="229"/>
      <c r="AS369" s="229"/>
      <c r="AT369" s="229"/>
      <c r="AU369" s="229"/>
      <c r="AV369" s="229"/>
      <c r="AW369" s="229"/>
      <c r="AX369" s="229"/>
      <c r="AY369">
        <f>COUNTA($C$369)</f>
        <v>1</v>
      </c>
    </row>
    <row r="370" spans="1:51" ht="52.5" customHeight="1" x14ac:dyDescent="0.15">
      <c r="A370" s="230">
        <v>5</v>
      </c>
      <c r="B370" s="230">
        <v>1</v>
      </c>
      <c r="C370" s="252" t="s">
        <v>661</v>
      </c>
      <c r="D370" s="251"/>
      <c r="E370" s="251"/>
      <c r="F370" s="251"/>
      <c r="G370" s="251"/>
      <c r="H370" s="251"/>
      <c r="I370" s="251"/>
      <c r="J370" s="233">
        <v>8180005006604</v>
      </c>
      <c r="K370" s="234"/>
      <c r="L370" s="234"/>
      <c r="M370" s="234"/>
      <c r="N370" s="234"/>
      <c r="O370" s="234"/>
      <c r="P370" s="260" t="s">
        <v>665</v>
      </c>
      <c r="Q370" s="261"/>
      <c r="R370" s="261"/>
      <c r="S370" s="261"/>
      <c r="T370" s="261"/>
      <c r="U370" s="261"/>
      <c r="V370" s="261"/>
      <c r="W370" s="261"/>
      <c r="X370" s="261"/>
      <c r="Y370" s="236">
        <v>14</v>
      </c>
      <c r="Z370" s="237"/>
      <c r="AA370" s="237"/>
      <c r="AB370" s="238"/>
      <c r="AC370" s="222" t="s">
        <v>666</v>
      </c>
      <c r="AD370" s="223"/>
      <c r="AE370" s="223"/>
      <c r="AF370" s="223"/>
      <c r="AG370" s="223"/>
      <c r="AH370" s="224" t="s">
        <v>633</v>
      </c>
      <c r="AI370" s="225"/>
      <c r="AJ370" s="225"/>
      <c r="AK370" s="225"/>
      <c r="AL370" s="226" t="s">
        <v>633</v>
      </c>
      <c r="AM370" s="227"/>
      <c r="AN370" s="227"/>
      <c r="AO370" s="228"/>
      <c r="AP370" s="229" t="s">
        <v>633</v>
      </c>
      <c r="AQ370" s="229"/>
      <c r="AR370" s="229"/>
      <c r="AS370" s="229"/>
      <c r="AT370" s="229"/>
      <c r="AU370" s="229"/>
      <c r="AV370" s="229"/>
      <c r="AW370" s="229"/>
      <c r="AX370" s="229"/>
      <c r="AY370">
        <f>COUNTA($C$370)</f>
        <v>1</v>
      </c>
    </row>
    <row r="371" spans="1:51" ht="52.5" customHeight="1" x14ac:dyDescent="0.15">
      <c r="A371" s="230">
        <v>6</v>
      </c>
      <c r="B371" s="230">
        <v>1</v>
      </c>
      <c r="C371" s="252" t="s">
        <v>662</v>
      </c>
      <c r="D371" s="251"/>
      <c r="E371" s="251"/>
      <c r="F371" s="251"/>
      <c r="G371" s="251"/>
      <c r="H371" s="251"/>
      <c r="I371" s="251"/>
      <c r="J371" s="233">
        <v>9250005001134</v>
      </c>
      <c r="K371" s="234"/>
      <c r="L371" s="234"/>
      <c r="M371" s="234"/>
      <c r="N371" s="234"/>
      <c r="O371" s="234"/>
      <c r="P371" s="260" t="s">
        <v>665</v>
      </c>
      <c r="Q371" s="261"/>
      <c r="R371" s="261"/>
      <c r="S371" s="261"/>
      <c r="T371" s="261"/>
      <c r="U371" s="261"/>
      <c r="V371" s="261"/>
      <c r="W371" s="261"/>
      <c r="X371" s="261"/>
      <c r="Y371" s="236">
        <v>11</v>
      </c>
      <c r="Z371" s="237"/>
      <c r="AA371" s="237"/>
      <c r="AB371" s="238"/>
      <c r="AC371" s="222" t="s">
        <v>666</v>
      </c>
      <c r="AD371" s="223"/>
      <c r="AE371" s="223"/>
      <c r="AF371" s="223"/>
      <c r="AG371" s="223"/>
      <c r="AH371" s="224" t="s">
        <v>633</v>
      </c>
      <c r="AI371" s="225"/>
      <c r="AJ371" s="225"/>
      <c r="AK371" s="225"/>
      <c r="AL371" s="226" t="s">
        <v>633</v>
      </c>
      <c r="AM371" s="227"/>
      <c r="AN371" s="227"/>
      <c r="AO371" s="228"/>
      <c r="AP371" s="229" t="s">
        <v>633</v>
      </c>
      <c r="AQ371" s="229"/>
      <c r="AR371" s="229"/>
      <c r="AS371" s="229"/>
      <c r="AT371" s="229"/>
      <c r="AU371" s="229"/>
      <c r="AV371" s="229"/>
      <c r="AW371" s="229"/>
      <c r="AX371" s="229"/>
      <c r="AY371">
        <f>COUNTA($C$371)</f>
        <v>1</v>
      </c>
    </row>
    <row r="372" spans="1:51" ht="60.75" customHeight="1" x14ac:dyDescent="0.15">
      <c r="A372" s="230">
        <v>7</v>
      </c>
      <c r="B372" s="230">
        <v>1</v>
      </c>
      <c r="C372" s="252" t="s">
        <v>663</v>
      </c>
      <c r="D372" s="251"/>
      <c r="E372" s="251"/>
      <c r="F372" s="251"/>
      <c r="G372" s="251"/>
      <c r="H372" s="251"/>
      <c r="I372" s="251"/>
      <c r="J372" s="233">
        <v>1013205001281</v>
      </c>
      <c r="K372" s="234"/>
      <c r="L372" s="234"/>
      <c r="M372" s="234"/>
      <c r="N372" s="234"/>
      <c r="O372" s="234"/>
      <c r="P372" s="260" t="s">
        <v>665</v>
      </c>
      <c r="Q372" s="261"/>
      <c r="R372" s="261"/>
      <c r="S372" s="261"/>
      <c r="T372" s="261"/>
      <c r="U372" s="261"/>
      <c r="V372" s="261"/>
      <c r="W372" s="261"/>
      <c r="X372" s="261"/>
      <c r="Y372" s="236">
        <v>4.7</v>
      </c>
      <c r="Z372" s="237"/>
      <c r="AA372" s="237"/>
      <c r="AB372" s="238"/>
      <c r="AC372" s="222" t="s">
        <v>666</v>
      </c>
      <c r="AD372" s="223"/>
      <c r="AE372" s="223"/>
      <c r="AF372" s="223"/>
      <c r="AG372" s="223"/>
      <c r="AH372" s="224" t="s">
        <v>633</v>
      </c>
      <c r="AI372" s="225"/>
      <c r="AJ372" s="225"/>
      <c r="AK372" s="225"/>
      <c r="AL372" s="226" t="s">
        <v>633</v>
      </c>
      <c r="AM372" s="227"/>
      <c r="AN372" s="227"/>
      <c r="AO372" s="228"/>
      <c r="AP372" s="229" t="s">
        <v>633</v>
      </c>
      <c r="AQ372" s="229"/>
      <c r="AR372" s="229"/>
      <c r="AS372" s="229"/>
      <c r="AT372" s="229"/>
      <c r="AU372" s="229"/>
      <c r="AV372" s="229"/>
      <c r="AW372" s="229"/>
      <c r="AX372" s="229"/>
      <c r="AY372">
        <f>COUNTA($C$372)</f>
        <v>1</v>
      </c>
    </row>
    <row r="373" spans="1:51" ht="52.5" customHeight="1" x14ac:dyDescent="0.15">
      <c r="A373" s="230">
        <v>8</v>
      </c>
      <c r="B373" s="230">
        <v>1</v>
      </c>
      <c r="C373" s="251" t="s">
        <v>664</v>
      </c>
      <c r="D373" s="251"/>
      <c r="E373" s="251"/>
      <c r="F373" s="251"/>
      <c r="G373" s="251"/>
      <c r="H373" s="251"/>
      <c r="I373" s="251"/>
      <c r="J373" s="233">
        <v>8430005004986</v>
      </c>
      <c r="K373" s="234"/>
      <c r="L373" s="234"/>
      <c r="M373" s="234"/>
      <c r="N373" s="234"/>
      <c r="O373" s="234"/>
      <c r="P373" s="260" t="s">
        <v>665</v>
      </c>
      <c r="Q373" s="261"/>
      <c r="R373" s="261"/>
      <c r="S373" s="261"/>
      <c r="T373" s="261"/>
      <c r="U373" s="261"/>
      <c r="V373" s="261"/>
      <c r="W373" s="261"/>
      <c r="X373" s="261"/>
      <c r="Y373" s="236">
        <v>4.4000000000000004</v>
      </c>
      <c r="Z373" s="237"/>
      <c r="AA373" s="237"/>
      <c r="AB373" s="238"/>
      <c r="AC373" s="222" t="s">
        <v>666</v>
      </c>
      <c r="AD373" s="223"/>
      <c r="AE373" s="223"/>
      <c r="AF373" s="223"/>
      <c r="AG373" s="223"/>
      <c r="AH373" s="224" t="s">
        <v>633</v>
      </c>
      <c r="AI373" s="225"/>
      <c r="AJ373" s="225"/>
      <c r="AK373" s="225"/>
      <c r="AL373" s="226" t="s">
        <v>633</v>
      </c>
      <c r="AM373" s="227"/>
      <c r="AN373" s="227"/>
      <c r="AO373" s="228"/>
      <c r="AP373" s="229" t="s">
        <v>633</v>
      </c>
      <c r="AQ373" s="229"/>
      <c r="AR373" s="229"/>
      <c r="AS373" s="229"/>
      <c r="AT373" s="229"/>
      <c r="AU373" s="229"/>
      <c r="AV373" s="229"/>
      <c r="AW373" s="229"/>
      <c r="AX373" s="229"/>
      <c r="AY373">
        <f>COUNTA($C$373)</f>
        <v>1</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7.25" customHeight="1" x14ac:dyDescent="0.15">
      <c r="A399" s="230">
        <v>1</v>
      </c>
      <c r="B399" s="230">
        <v>1</v>
      </c>
      <c r="C399" s="252" t="s">
        <v>688</v>
      </c>
      <c r="D399" s="251"/>
      <c r="E399" s="251"/>
      <c r="F399" s="251"/>
      <c r="G399" s="251"/>
      <c r="H399" s="251"/>
      <c r="I399" s="251"/>
      <c r="J399" s="233">
        <v>2120905004131</v>
      </c>
      <c r="K399" s="234"/>
      <c r="L399" s="234"/>
      <c r="M399" s="234"/>
      <c r="N399" s="234"/>
      <c r="O399" s="234"/>
      <c r="P399" s="245" t="s">
        <v>665</v>
      </c>
      <c r="Q399" s="235"/>
      <c r="R399" s="235"/>
      <c r="S399" s="235"/>
      <c r="T399" s="235"/>
      <c r="U399" s="235"/>
      <c r="V399" s="235"/>
      <c r="W399" s="235"/>
      <c r="X399" s="235"/>
      <c r="Y399" s="236">
        <v>3.9</v>
      </c>
      <c r="Z399" s="237"/>
      <c r="AA399" s="237"/>
      <c r="AB399" s="238"/>
      <c r="AC399" s="222" t="s">
        <v>666</v>
      </c>
      <c r="AD399" s="223"/>
      <c r="AE399" s="223"/>
      <c r="AF399" s="223"/>
      <c r="AG399" s="223"/>
      <c r="AH399" s="253" t="s">
        <v>690</v>
      </c>
      <c r="AI399" s="254"/>
      <c r="AJ399" s="254"/>
      <c r="AK399" s="254"/>
      <c r="AL399" s="226" t="s">
        <v>690</v>
      </c>
      <c r="AM399" s="227"/>
      <c r="AN399" s="227"/>
      <c r="AO399" s="228"/>
      <c r="AP399" s="229" t="s">
        <v>690</v>
      </c>
      <c r="AQ399" s="229"/>
      <c r="AR399" s="229"/>
      <c r="AS399" s="229"/>
      <c r="AT399" s="229"/>
      <c r="AU399" s="229"/>
      <c r="AV399" s="229"/>
      <c r="AW399" s="229"/>
      <c r="AX399" s="229"/>
      <c r="AY399">
        <f>$AY$396</f>
        <v>1</v>
      </c>
    </row>
    <row r="400" spans="1:51" ht="47.25" customHeight="1" x14ac:dyDescent="0.15">
      <c r="A400" s="230">
        <v>2</v>
      </c>
      <c r="B400" s="230">
        <v>1</v>
      </c>
      <c r="C400" s="252" t="s">
        <v>677</v>
      </c>
      <c r="D400" s="251"/>
      <c r="E400" s="251"/>
      <c r="F400" s="251"/>
      <c r="G400" s="251"/>
      <c r="H400" s="251"/>
      <c r="I400" s="251"/>
      <c r="J400" s="233">
        <v>3020001095852</v>
      </c>
      <c r="K400" s="234"/>
      <c r="L400" s="234"/>
      <c r="M400" s="234"/>
      <c r="N400" s="234"/>
      <c r="O400" s="234"/>
      <c r="P400" s="245" t="s">
        <v>680</v>
      </c>
      <c r="Q400" s="235"/>
      <c r="R400" s="235"/>
      <c r="S400" s="235"/>
      <c r="T400" s="235"/>
      <c r="U400" s="235"/>
      <c r="V400" s="235"/>
      <c r="W400" s="235"/>
      <c r="X400" s="235"/>
      <c r="Y400" s="236">
        <v>2</v>
      </c>
      <c r="Z400" s="237"/>
      <c r="AA400" s="237"/>
      <c r="AB400" s="238"/>
      <c r="AC400" s="222" t="s">
        <v>258</v>
      </c>
      <c r="AD400" s="223"/>
      <c r="AE400" s="223"/>
      <c r="AF400" s="223"/>
      <c r="AG400" s="223"/>
      <c r="AH400" s="253" t="s">
        <v>690</v>
      </c>
      <c r="AI400" s="254"/>
      <c r="AJ400" s="254"/>
      <c r="AK400" s="254"/>
      <c r="AL400" s="226" t="s">
        <v>690</v>
      </c>
      <c r="AM400" s="227"/>
      <c r="AN400" s="227"/>
      <c r="AO400" s="228"/>
      <c r="AP400" s="229" t="s">
        <v>690</v>
      </c>
      <c r="AQ400" s="229"/>
      <c r="AR400" s="229"/>
      <c r="AS400" s="229"/>
      <c r="AT400" s="229"/>
      <c r="AU400" s="229"/>
      <c r="AV400" s="229"/>
      <c r="AW400" s="229"/>
      <c r="AX400" s="229"/>
      <c r="AY400">
        <f>COUNTA($C$400)</f>
        <v>1</v>
      </c>
    </row>
    <row r="401" spans="1:51" ht="47.25" customHeight="1" x14ac:dyDescent="0.15">
      <c r="A401" s="230">
        <v>3</v>
      </c>
      <c r="B401" s="230">
        <v>1</v>
      </c>
      <c r="C401" s="252" t="s">
        <v>682</v>
      </c>
      <c r="D401" s="251"/>
      <c r="E401" s="251"/>
      <c r="F401" s="251"/>
      <c r="G401" s="251"/>
      <c r="H401" s="251"/>
      <c r="I401" s="251"/>
      <c r="J401" s="233">
        <v>4120005013980</v>
      </c>
      <c r="K401" s="234"/>
      <c r="L401" s="234"/>
      <c r="M401" s="234"/>
      <c r="N401" s="234"/>
      <c r="O401" s="234"/>
      <c r="P401" s="245" t="s">
        <v>679</v>
      </c>
      <c r="Q401" s="235"/>
      <c r="R401" s="235"/>
      <c r="S401" s="235"/>
      <c r="T401" s="235"/>
      <c r="U401" s="235"/>
      <c r="V401" s="235"/>
      <c r="W401" s="235"/>
      <c r="X401" s="235"/>
      <c r="Y401" s="236">
        <v>1</v>
      </c>
      <c r="Z401" s="237"/>
      <c r="AA401" s="237"/>
      <c r="AB401" s="238"/>
      <c r="AC401" s="222" t="s">
        <v>666</v>
      </c>
      <c r="AD401" s="223"/>
      <c r="AE401" s="223"/>
      <c r="AF401" s="223"/>
      <c r="AG401" s="223"/>
      <c r="AH401" s="224" t="s">
        <v>690</v>
      </c>
      <c r="AI401" s="225"/>
      <c r="AJ401" s="225"/>
      <c r="AK401" s="225"/>
      <c r="AL401" s="226" t="s">
        <v>690</v>
      </c>
      <c r="AM401" s="227"/>
      <c r="AN401" s="227"/>
      <c r="AO401" s="228"/>
      <c r="AP401" s="229" t="s">
        <v>690</v>
      </c>
      <c r="AQ401" s="229"/>
      <c r="AR401" s="229"/>
      <c r="AS401" s="229"/>
      <c r="AT401" s="229"/>
      <c r="AU401" s="229"/>
      <c r="AV401" s="229"/>
      <c r="AW401" s="229"/>
      <c r="AX401" s="229"/>
      <c r="AY401">
        <f>COUNTA($C$401)</f>
        <v>1</v>
      </c>
    </row>
    <row r="402" spans="1:51" ht="47.25" customHeight="1" x14ac:dyDescent="0.15">
      <c r="A402" s="230">
        <v>4</v>
      </c>
      <c r="B402" s="230">
        <v>1</v>
      </c>
      <c r="C402" s="252" t="s">
        <v>687</v>
      </c>
      <c r="D402" s="251"/>
      <c r="E402" s="251"/>
      <c r="F402" s="251"/>
      <c r="G402" s="251"/>
      <c r="H402" s="251"/>
      <c r="I402" s="251"/>
      <c r="J402" s="233">
        <v>5120005005110</v>
      </c>
      <c r="K402" s="234"/>
      <c r="L402" s="234"/>
      <c r="M402" s="234"/>
      <c r="N402" s="234"/>
      <c r="O402" s="234"/>
      <c r="P402" s="245" t="s">
        <v>679</v>
      </c>
      <c r="Q402" s="235"/>
      <c r="R402" s="235"/>
      <c r="S402" s="235"/>
      <c r="T402" s="235"/>
      <c r="U402" s="235"/>
      <c r="V402" s="235"/>
      <c r="W402" s="235"/>
      <c r="X402" s="235"/>
      <c r="Y402" s="236">
        <v>0.5</v>
      </c>
      <c r="Z402" s="237"/>
      <c r="AA402" s="237"/>
      <c r="AB402" s="238"/>
      <c r="AC402" s="222" t="s">
        <v>666</v>
      </c>
      <c r="AD402" s="223"/>
      <c r="AE402" s="223"/>
      <c r="AF402" s="223"/>
      <c r="AG402" s="223"/>
      <c r="AH402" s="224" t="s">
        <v>690</v>
      </c>
      <c r="AI402" s="225"/>
      <c r="AJ402" s="225"/>
      <c r="AK402" s="225"/>
      <c r="AL402" s="226" t="s">
        <v>690</v>
      </c>
      <c r="AM402" s="227"/>
      <c r="AN402" s="227"/>
      <c r="AO402" s="228"/>
      <c r="AP402" s="229" t="s">
        <v>690</v>
      </c>
      <c r="AQ402" s="229"/>
      <c r="AR402" s="229"/>
      <c r="AS402" s="229"/>
      <c r="AT402" s="229"/>
      <c r="AU402" s="229"/>
      <c r="AV402" s="229"/>
      <c r="AW402" s="229"/>
      <c r="AX402" s="229"/>
      <c r="AY402">
        <f>COUNTA($C$402)</f>
        <v>1</v>
      </c>
    </row>
    <row r="403" spans="1:51" ht="47.25" customHeight="1" x14ac:dyDescent="0.15">
      <c r="A403" s="230">
        <v>5</v>
      </c>
      <c r="B403" s="230">
        <v>1</v>
      </c>
      <c r="C403" s="252" t="s">
        <v>689</v>
      </c>
      <c r="D403" s="251"/>
      <c r="E403" s="251"/>
      <c r="F403" s="251"/>
      <c r="G403" s="251"/>
      <c r="H403" s="251"/>
      <c r="I403" s="251"/>
      <c r="J403" s="233">
        <v>9130005006665</v>
      </c>
      <c r="K403" s="234"/>
      <c r="L403" s="234"/>
      <c r="M403" s="234"/>
      <c r="N403" s="234"/>
      <c r="O403" s="234"/>
      <c r="P403" s="245" t="s">
        <v>679</v>
      </c>
      <c r="Q403" s="235"/>
      <c r="R403" s="235"/>
      <c r="S403" s="235"/>
      <c r="T403" s="235"/>
      <c r="U403" s="235"/>
      <c r="V403" s="235"/>
      <c r="W403" s="235"/>
      <c r="X403" s="235"/>
      <c r="Y403" s="236">
        <v>0.5</v>
      </c>
      <c r="Z403" s="237"/>
      <c r="AA403" s="237"/>
      <c r="AB403" s="238"/>
      <c r="AC403" s="222" t="s">
        <v>666</v>
      </c>
      <c r="AD403" s="223"/>
      <c r="AE403" s="223"/>
      <c r="AF403" s="223"/>
      <c r="AG403" s="223"/>
      <c r="AH403" s="224" t="s">
        <v>690</v>
      </c>
      <c r="AI403" s="225"/>
      <c r="AJ403" s="225"/>
      <c r="AK403" s="225"/>
      <c r="AL403" s="226" t="s">
        <v>690</v>
      </c>
      <c r="AM403" s="227"/>
      <c r="AN403" s="227"/>
      <c r="AO403" s="228"/>
      <c r="AP403" s="229" t="s">
        <v>690</v>
      </c>
      <c r="AQ403" s="229"/>
      <c r="AR403" s="229"/>
      <c r="AS403" s="229"/>
      <c r="AT403" s="229"/>
      <c r="AU403" s="229"/>
      <c r="AV403" s="229"/>
      <c r="AW403" s="229"/>
      <c r="AX403" s="229"/>
      <c r="AY403">
        <f>COUNTA($C$403)</f>
        <v>1</v>
      </c>
    </row>
    <row r="404" spans="1:51" ht="60.75" customHeight="1" x14ac:dyDescent="0.15">
      <c r="A404" s="230">
        <v>6</v>
      </c>
      <c r="B404" s="230">
        <v>1</v>
      </c>
      <c r="C404" s="252" t="s">
        <v>685</v>
      </c>
      <c r="D404" s="251"/>
      <c r="E404" s="251"/>
      <c r="F404" s="251"/>
      <c r="G404" s="251"/>
      <c r="H404" s="251"/>
      <c r="I404" s="251"/>
      <c r="J404" s="233">
        <v>1013205001281</v>
      </c>
      <c r="K404" s="234"/>
      <c r="L404" s="234"/>
      <c r="M404" s="234"/>
      <c r="N404" s="234"/>
      <c r="O404" s="234"/>
      <c r="P404" s="245" t="s">
        <v>679</v>
      </c>
      <c r="Q404" s="235"/>
      <c r="R404" s="235"/>
      <c r="S404" s="235"/>
      <c r="T404" s="235"/>
      <c r="U404" s="235"/>
      <c r="V404" s="235"/>
      <c r="W404" s="235"/>
      <c r="X404" s="235"/>
      <c r="Y404" s="236">
        <v>0.5</v>
      </c>
      <c r="Z404" s="237"/>
      <c r="AA404" s="237"/>
      <c r="AB404" s="238"/>
      <c r="AC404" s="222" t="s">
        <v>666</v>
      </c>
      <c r="AD404" s="223"/>
      <c r="AE404" s="223"/>
      <c r="AF404" s="223"/>
      <c r="AG404" s="223"/>
      <c r="AH404" s="224" t="s">
        <v>690</v>
      </c>
      <c r="AI404" s="225"/>
      <c r="AJ404" s="225"/>
      <c r="AK404" s="225"/>
      <c r="AL404" s="226" t="s">
        <v>690</v>
      </c>
      <c r="AM404" s="227"/>
      <c r="AN404" s="227"/>
      <c r="AO404" s="228"/>
      <c r="AP404" s="229" t="s">
        <v>690</v>
      </c>
      <c r="AQ404" s="229"/>
      <c r="AR404" s="229"/>
      <c r="AS404" s="229"/>
      <c r="AT404" s="229"/>
      <c r="AU404" s="229"/>
      <c r="AV404" s="229"/>
      <c r="AW404" s="229"/>
      <c r="AX404" s="229"/>
      <c r="AY404">
        <f>COUNTA($C$404)</f>
        <v>1</v>
      </c>
    </row>
    <row r="405" spans="1:51" ht="47.25" customHeight="1" x14ac:dyDescent="0.15">
      <c r="A405" s="230">
        <v>7</v>
      </c>
      <c r="B405" s="230">
        <v>1</v>
      </c>
      <c r="C405" s="252" t="s">
        <v>686</v>
      </c>
      <c r="D405" s="251"/>
      <c r="E405" s="251"/>
      <c r="F405" s="251"/>
      <c r="G405" s="251"/>
      <c r="H405" s="251"/>
      <c r="I405" s="251"/>
      <c r="J405" s="233">
        <v>4150005005570</v>
      </c>
      <c r="K405" s="234"/>
      <c r="L405" s="234"/>
      <c r="M405" s="234"/>
      <c r="N405" s="234"/>
      <c r="O405" s="234"/>
      <c r="P405" s="245" t="s">
        <v>679</v>
      </c>
      <c r="Q405" s="235"/>
      <c r="R405" s="235"/>
      <c r="S405" s="235"/>
      <c r="T405" s="235"/>
      <c r="U405" s="235"/>
      <c r="V405" s="235"/>
      <c r="W405" s="235"/>
      <c r="X405" s="235"/>
      <c r="Y405" s="236">
        <v>0.5</v>
      </c>
      <c r="Z405" s="237"/>
      <c r="AA405" s="237"/>
      <c r="AB405" s="238"/>
      <c r="AC405" s="222" t="s">
        <v>666</v>
      </c>
      <c r="AD405" s="223"/>
      <c r="AE405" s="223"/>
      <c r="AF405" s="223"/>
      <c r="AG405" s="223"/>
      <c r="AH405" s="224" t="s">
        <v>690</v>
      </c>
      <c r="AI405" s="225"/>
      <c r="AJ405" s="225"/>
      <c r="AK405" s="225"/>
      <c r="AL405" s="226" t="s">
        <v>690</v>
      </c>
      <c r="AM405" s="227"/>
      <c r="AN405" s="227"/>
      <c r="AO405" s="228"/>
      <c r="AP405" s="229" t="s">
        <v>690</v>
      </c>
      <c r="AQ405" s="229"/>
      <c r="AR405" s="229"/>
      <c r="AS405" s="229"/>
      <c r="AT405" s="229"/>
      <c r="AU405" s="229"/>
      <c r="AV405" s="229"/>
      <c r="AW405" s="229"/>
      <c r="AX405" s="229"/>
      <c r="AY405">
        <f>COUNTA($C$405)</f>
        <v>1</v>
      </c>
    </row>
    <row r="406" spans="1:51" ht="47.25" customHeight="1" x14ac:dyDescent="0.15">
      <c r="A406" s="230">
        <v>8</v>
      </c>
      <c r="B406" s="230">
        <v>1</v>
      </c>
      <c r="C406" s="252" t="s">
        <v>683</v>
      </c>
      <c r="D406" s="251"/>
      <c r="E406" s="251"/>
      <c r="F406" s="251"/>
      <c r="G406" s="251"/>
      <c r="H406" s="251"/>
      <c r="I406" s="251"/>
      <c r="J406" s="233">
        <v>8140005015815</v>
      </c>
      <c r="K406" s="234"/>
      <c r="L406" s="234"/>
      <c r="M406" s="234"/>
      <c r="N406" s="234"/>
      <c r="O406" s="234"/>
      <c r="P406" s="245" t="s">
        <v>679</v>
      </c>
      <c r="Q406" s="235"/>
      <c r="R406" s="235"/>
      <c r="S406" s="235"/>
      <c r="T406" s="235"/>
      <c r="U406" s="235"/>
      <c r="V406" s="235"/>
      <c r="W406" s="235"/>
      <c r="X406" s="235"/>
      <c r="Y406" s="236">
        <v>0.2</v>
      </c>
      <c r="Z406" s="237"/>
      <c r="AA406" s="237"/>
      <c r="AB406" s="238"/>
      <c r="AC406" s="222" t="s">
        <v>666</v>
      </c>
      <c r="AD406" s="223"/>
      <c r="AE406" s="223"/>
      <c r="AF406" s="223"/>
      <c r="AG406" s="223"/>
      <c r="AH406" s="224" t="s">
        <v>690</v>
      </c>
      <c r="AI406" s="225"/>
      <c r="AJ406" s="225"/>
      <c r="AK406" s="225"/>
      <c r="AL406" s="226" t="s">
        <v>690</v>
      </c>
      <c r="AM406" s="227"/>
      <c r="AN406" s="227"/>
      <c r="AO406" s="228"/>
      <c r="AP406" s="229" t="s">
        <v>690</v>
      </c>
      <c r="AQ406" s="229"/>
      <c r="AR406" s="229"/>
      <c r="AS406" s="229"/>
      <c r="AT406" s="229"/>
      <c r="AU406" s="229"/>
      <c r="AV406" s="229"/>
      <c r="AW406" s="229"/>
      <c r="AX406" s="229"/>
      <c r="AY406">
        <f>COUNTA($C$406)</f>
        <v>1</v>
      </c>
    </row>
    <row r="407" spans="1:51" ht="47.25" customHeight="1" x14ac:dyDescent="0.15">
      <c r="A407" s="230">
        <v>9</v>
      </c>
      <c r="B407" s="230">
        <v>1</v>
      </c>
      <c r="C407" s="252" t="s">
        <v>684</v>
      </c>
      <c r="D407" s="251"/>
      <c r="E407" s="251"/>
      <c r="F407" s="251"/>
      <c r="G407" s="251"/>
      <c r="H407" s="251"/>
      <c r="I407" s="251"/>
      <c r="J407" s="233">
        <v>5140005004060</v>
      </c>
      <c r="K407" s="234"/>
      <c r="L407" s="234"/>
      <c r="M407" s="234"/>
      <c r="N407" s="234"/>
      <c r="O407" s="234"/>
      <c r="P407" s="245" t="s">
        <v>679</v>
      </c>
      <c r="Q407" s="235"/>
      <c r="R407" s="235"/>
      <c r="S407" s="235"/>
      <c r="T407" s="235"/>
      <c r="U407" s="235"/>
      <c r="V407" s="235"/>
      <c r="W407" s="235"/>
      <c r="X407" s="235"/>
      <c r="Y407" s="236">
        <v>0.2</v>
      </c>
      <c r="Z407" s="237"/>
      <c r="AA407" s="237"/>
      <c r="AB407" s="238"/>
      <c r="AC407" s="222" t="s">
        <v>666</v>
      </c>
      <c r="AD407" s="223"/>
      <c r="AE407" s="223"/>
      <c r="AF407" s="223"/>
      <c r="AG407" s="223"/>
      <c r="AH407" s="224" t="s">
        <v>690</v>
      </c>
      <c r="AI407" s="225"/>
      <c r="AJ407" s="225"/>
      <c r="AK407" s="225"/>
      <c r="AL407" s="226" t="s">
        <v>690</v>
      </c>
      <c r="AM407" s="227"/>
      <c r="AN407" s="227"/>
      <c r="AO407" s="228"/>
      <c r="AP407" s="229" t="s">
        <v>690</v>
      </c>
      <c r="AQ407" s="229"/>
      <c r="AR407" s="229"/>
      <c r="AS407" s="229"/>
      <c r="AT407" s="229"/>
      <c r="AU407" s="229"/>
      <c r="AV407" s="229"/>
      <c r="AW407" s="229"/>
      <c r="AX407" s="229"/>
      <c r="AY407">
        <f>COUNTA($C$407)</f>
        <v>1</v>
      </c>
    </row>
    <row r="408" spans="1:51" ht="47.25" customHeight="1" x14ac:dyDescent="0.15">
      <c r="A408" s="230">
        <v>10</v>
      </c>
      <c r="B408" s="230">
        <v>1</v>
      </c>
      <c r="C408" s="252" t="s">
        <v>678</v>
      </c>
      <c r="D408" s="251"/>
      <c r="E408" s="251"/>
      <c r="F408" s="251"/>
      <c r="G408" s="251"/>
      <c r="H408" s="251"/>
      <c r="I408" s="251"/>
      <c r="J408" s="233">
        <v>2010005031252</v>
      </c>
      <c r="K408" s="234"/>
      <c r="L408" s="234"/>
      <c r="M408" s="234"/>
      <c r="N408" s="234"/>
      <c r="O408" s="234"/>
      <c r="P408" s="245" t="s">
        <v>681</v>
      </c>
      <c r="Q408" s="235"/>
      <c r="R408" s="235"/>
      <c r="S408" s="235"/>
      <c r="T408" s="235"/>
      <c r="U408" s="235"/>
      <c r="V408" s="235"/>
      <c r="W408" s="235"/>
      <c r="X408" s="235"/>
      <c r="Y408" s="236">
        <v>0.2</v>
      </c>
      <c r="Z408" s="237"/>
      <c r="AA408" s="237"/>
      <c r="AB408" s="238"/>
      <c r="AC408" s="222" t="s">
        <v>258</v>
      </c>
      <c r="AD408" s="223"/>
      <c r="AE408" s="223"/>
      <c r="AF408" s="223"/>
      <c r="AG408" s="223"/>
      <c r="AH408" s="224" t="s">
        <v>690</v>
      </c>
      <c r="AI408" s="225"/>
      <c r="AJ408" s="225"/>
      <c r="AK408" s="225"/>
      <c r="AL408" s="226" t="s">
        <v>690</v>
      </c>
      <c r="AM408" s="227"/>
      <c r="AN408" s="227"/>
      <c r="AO408" s="228"/>
      <c r="AP408" s="229" t="s">
        <v>690</v>
      </c>
      <c r="AQ408" s="229"/>
      <c r="AR408" s="229"/>
      <c r="AS408" s="229"/>
      <c r="AT408" s="229"/>
      <c r="AU408" s="229"/>
      <c r="AV408" s="229"/>
      <c r="AW408" s="229"/>
      <c r="AX408" s="229"/>
      <c r="AY408">
        <f>COUNTA($C$408)</f>
        <v>1</v>
      </c>
    </row>
    <row r="409" spans="1:51" ht="47.25" hidden="1" customHeight="1" x14ac:dyDescent="0.15">
      <c r="A409" s="230">
        <v>11</v>
      </c>
      <c r="B409" s="230">
        <v>1</v>
      </c>
      <c r="C409" s="252"/>
      <c r="D409" s="251"/>
      <c r="E409" s="251"/>
      <c r="F409" s="251"/>
      <c r="G409" s="251"/>
      <c r="H409" s="251"/>
      <c r="I409" s="251"/>
      <c r="J409" s="233"/>
      <c r="K409" s="234"/>
      <c r="L409" s="234"/>
      <c r="M409" s="234"/>
      <c r="N409" s="234"/>
      <c r="O409" s="234"/>
      <c r="P409" s="24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47.25" hidden="1" customHeight="1" x14ac:dyDescent="0.15">
      <c r="A410" s="230">
        <v>12</v>
      </c>
      <c r="B410" s="230">
        <v>1</v>
      </c>
      <c r="C410" s="252"/>
      <c r="D410" s="251"/>
      <c r="E410" s="251"/>
      <c r="F410" s="251"/>
      <c r="G410" s="251"/>
      <c r="H410" s="251"/>
      <c r="I410" s="251"/>
      <c r="J410" s="233"/>
      <c r="K410" s="234"/>
      <c r="L410" s="234"/>
      <c r="M410" s="234"/>
      <c r="N410" s="234"/>
      <c r="O410" s="234"/>
      <c r="P410" s="24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47.25" hidden="1" customHeight="1" x14ac:dyDescent="0.15">
      <c r="A411" s="230">
        <v>13</v>
      </c>
      <c r="B411" s="230">
        <v>1</v>
      </c>
      <c r="C411" s="252"/>
      <c r="D411" s="251"/>
      <c r="E411" s="251"/>
      <c r="F411" s="251"/>
      <c r="G411" s="251"/>
      <c r="H411" s="251"/>
      <c r="I411" s="251"/>
      <c r="J411" s="233"/>
      <c r="K411" s="234"/>
      <c r="L411" s="234"/>
      <c r="M411" s="234"/>
      <c r="N411" s="234"/>
      <c r="O411" s="234"/>
      <c r="P411" s="24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47.25"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47.25"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47.25"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47.25"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47.25"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47.25"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47.25"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47.25"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47.25"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47.25"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47.25"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47.25"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47.25"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47.25"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47.25"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47.25"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47.25"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47.2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633</v>
      </c>
      <c r="F631" s="232"/>
      <c r="G631" s="232"/>
      <c r="H631" s="232"/>
      <c r="I631" s="232"/>
      <c r="J631" s="233" t="s">
        <v>633</v>
      </c>
      <c r="K631" s="234"/>
      <c r="L631" s="234"/>
      <c r="M631" s="234"/>
      <c r="N631" s="234"/>
      <c r="O631" s="234"/>
      <c r="P631" s="245" t="s">
        <v>633</v>
      </c>
      <c r="Q631" s="235"/>
      <c r="R631" s="235"/>
      <c r="S631" s="235"/>
      <c r="T631" s="235"/>
      <c r="U631" s="235"/>
      <c r="V631" s="235"/>
      <c r="W631" s="235"/>
      <c r="X631" s="235"/>
      <c r="Y631" s="236" t="s">
        <v>633</v>
      </c>
      <c r="Z631" s="237"/>
      <c r="AA631" s="237"/>
      <c r="AB631" s="238"/>
      <c r="AC631" s="222"/>
      <c r="AD631" s="223"/>
      <c r="AE631" s="223"/>
      <c r="AF631" s="223"/>
      <c r="AG631" s="223"/>
      <c r="AH631" s="224" t="s">
        <v>633</v>
      </c>
      <c r="AI631" s="225"/>
      <c r="AJ631" s="225"/>
      <c r="AK631" s="225"/>
      <c r="AL631" s="226" t="s">
        <v>633</v>
      </c>
      <c r="AM631" s="227"/>
      <c r="AN631" s="227"/>
      <c r="AO631" s="228"/>
      <c r="AP631" s="229" t="s">
        <v>633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74:AO395">
    <cfRule type="expression" dxfId="739" priority="839">
      <formula>IF(AND(AL374&gt;=0, RIGHT(TEXT(AL374,"0.#"),1)&lt;&gt;"."),TRUE,FALSE)</formula>
    </cfRule>
    <cfRule type="expression" dxfId="738" priority="840">
      <formula>IF(AND(AL374&gt;=0, RIGHT(TEXT(AL374,"0.#"),1)="."),TRUE,FALSE)</formula>
    </cfRule>
    <cfRule type="expression" dxfId="737" priority="841">
      <formula>IF(AND(AL374&lt;0, RIGHT(TEXT(AL374,"0.#"),1)&lt;&gt;"."),TRUE,FALSE)</formula>
    </cfRule>
    <cfRule type="expression" dxfId="736" priority="842">
      <formula>IF(AND(AL374&lt;0, RIGHT(TEXT(AL374,"0.#"),1)="."),TRUE,FALSE)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73">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16383" man="1"/>
    <brk id="235" max="16383" man="1"/>
    <brk id="268" max="16383" man="1"/>
    <brk id="362" max="16383" man="1"/>
    <brk id="6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27" sqref="P27:X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t="s">
        <v>631</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631</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2022-03-22T09:36:04Z</cp:lastPrinted>
  <dcterms:created xsi:type="dcterms:W3CDTF">2012-03-13T00:50:25Z</dcterms:created>
  <dcterms:modified xsi:type="dcterms:W3CDTF">2022-08-15T02:00:17Z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