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8.244\disk1\1　難病係\14 作業関係\レビューシート\2022年度\20220808  【作業依頼：〆は追って連絡】①行政事業レビューシート（最終公表版）、②概算要求反映状況調（事業単位整理表）\03 作業場\外部有識者点検対象外\"/>
    </mc:Choice>
  </mc:AlternateContent>
  <bookViews>
    <workbookView xWindow="0" yWindow="0" windowWidth="28800" windowHeight="11835"/>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3" i="11"/>
  <c r="AY327" i="11"/>
  <c r="AY331" i="11"/>
  <c r="AY337" i="11"/>
  <c r="AY325" i="11"/>
  <c r="AY329" i="11"/>
  <c r="AY333" i="11"/>
  <c r="AY340"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03" i="11" l="1"/>
  <c r="AY207" i="11"/>
  <c r="AY211" i="11"/>
  <c r="AY212" i="11"/>
  <c r="AY204" i="11"/>
  <c r="AY201" i="11"/>
  <c r="AY205" i="11"/>
  <c r="AY209" i="11"/>
  <c r="AY213" i="11"/>
  <c r="AY202" i="11"/>
  <c r="AY198" i="11"/>
  <c r="AY193" i="11"/>
  <c r="AY120" i="11"/>
  <c r="AY113" i="11"/>
  <c r="AY121" i="11"/>
  <c r="AY151" i="11"/>
  <c r="AY177" i="11"/>
  <c r="AY100" i="11"/>
  <c r="AY114" i="11"/>
  <c r="AY118" i="11"/>
  <c r="AY126" i="11"/>
  <c r="AY152" i="11"/>
  <c r="AY174" i="11"/>
  <c r="AY178" i="11"/>
  <c r="AY116" i="11"/>
  <c r="AY154" i="11"/>
  <c r="AY117" i="11"/>
  <c r="AY155"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5" i="11"/>
  <c r="AY93" i="11"/>
  <c r="AY94" i="11" s="1"/>
  <c r="AY91" i="11"/>
  <c r="AY88" i="11"/>
  <c r="AY90" i="11" s="1"/>
  <c r="AY87" i="11"/>
  <c r="AY84" i="11"/>
  <c r="AY83" i="11"/>
  <c r="AY81" i="11"/>
  <c r="AY80" i="11"/>
  <c r="AY79" i="11"/>
  <c r="AY78" i="11"/>
  <c r="AY86" i="11" s="1"/>
  <c r="AY44" i="11"/>
  <c r="AY52" i="11" s="1"/>
  <c r="AY92" i="11" l="1"/>
  <c r="AY85"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<sst xmlns="http://schemas.openxmlformats.org/spreadsheetml/2006/main" count="1354" uniqueCount="675">
  <si>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</si>
  <si>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</si>
  <si>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</si>
  <si>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</si>
  <si>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</si>
  <si>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</si>
  <si>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</si>
  <si>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</si>
  <si>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</si>
  <si>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</si>
  <si>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</si>
  <si>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</si>
  <si>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</si>
  <si>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</si>
  <si>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</si>
  <si>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</si>
  <si>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</si>
  <si>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</si>
  <si>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</si>
  <si>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</si>
  <si>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</si>
  <si>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</si>
  <si>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</si>
  <si>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</si>
  <si>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</si>
  <si>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</si>
  <si>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</si>
  <si>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</si>
  <si>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</si>
  <si>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</si>
  <si>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</si>
  <si>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</si>
  <si>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</si>
  <si>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</si>
  <si>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</si>
  <si>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</si>
  <si>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</si>
  <si>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</si>
  <si>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</si>
  <si>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</si>
  <si>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</si>
  <si>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</si>
  <si>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</si>
  <si>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</si>
  <si>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</si>
  <si>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</si>
  <si>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</si>
  <si>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</si>
  <si>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</si>
  <si>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</si>
  <si>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</si>
  <si>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</si>
  <si>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</si>
  <si>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</si>
  <si>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</si>
  <si>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</si>
  <si>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</si>
  <si>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</si>
  <si>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</si>
  <si>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</si>
  <si>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</si>
  <si>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</si>
  <si>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</si>
  <si>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</si>
  <si>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</si>
  <si>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</si>
  <si>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</si>
  <si>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</si>
  <si>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</si>
  <si>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</si>
  <si>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</si>
  <si>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</si>
  <si>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</si>
  <si>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</si>
  <si>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</si>
  <si>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</si>
  <si>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</si>
  <si>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</si>
  <si>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</si>
  <si>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</si>
  <si>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</si>
  <si>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</si>
  <si>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</si>
  <si>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</si>
  <si>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</si>
  <si>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</si>
  <si>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</si>
  <si>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</si>
  <si>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</si>
  <si>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</si>
  <si>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</si>
  <si>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</si>
  <si>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</si>
  <si>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</si>
  <si>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</si>
  <si>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</si>
  <si>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</si>
  <si>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</si>
  <si>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</si>
  <si>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</si>
  <si>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</si>
  <si>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</si>
  <si>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</si>
  <si>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</si>
  <si>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</si>
  <si>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</si>
  <si>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</si>
  <si>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</si>
  <si>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</si>
  <si>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</si>
  <si>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</si>
  <si>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</si>
  <si>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</si>
  <si>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</si>
  <si>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</si>
  <si>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</si>
  <si>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</si>
  <si>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</si>
  <si>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</si>
  <si>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</si>
  <si>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</si>
  <si>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</si>
  <si>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</si>
  <si>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</si>
  <si>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</si>
  <si>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</si>
  <si>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</si>
  <si>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</si>
  <si>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</si>
  <si>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</si>
  <si>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</si>
  <si>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</si>
  <si>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</si>
  <si>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</si>
  <si>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</si>
  <si>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</si>
  <si>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</si>
  <si>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</si>
  <si>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</si>
  <si>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</si>
  <si>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</si>
  <si>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</si>
  <si>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</si>
  <si>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</si>
  <si>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</si>
  <si>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</si>
  <si>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</si>
  <si>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</si>
  <si>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</si>
  <si>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</si>
  <si>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</si>
  <si>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</si>
  <si>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</si>
  <si>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</si>
  <si>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</si>
  <si>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</si>
  <si>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</si>
  <si>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</si>
  <si>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</si>
  <si>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</si>
  <si>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</si>
  <si>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</si>
  <si>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</si>
  <si>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</si>
  <si>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</si>
  <si>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</si>
  <si>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</si>
  <si>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</si>
  <si>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</si>
  <si>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</si>
  <si>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</si>
  <si>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</si>
  <si>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</si>
  <si>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</si>
  <si>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</si>
  <si>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</si>
  <si>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</si>
  <si>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</si>
  <si>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</si>
  <si>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</si>
  <si>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</si>
  <si>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</si>
  <si>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</si>
  <si>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</si>
  <si>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</si>
  <si>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</si>
  <si>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</si>
  <si>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</si>
  <si>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</si>
  <si>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</si>
  <si>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</si>
  <si>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</si>
  <si>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</si>
  <si>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</si>
  <si>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</si>
  <si>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</si>
  <si>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</si>
  <si>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</si>
  <si>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</si>
  <si>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</si>
  <si>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</si>
  <si>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</si>
  <si>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</si>
  <si>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</si>
  <si>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</si>
  <si>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</si>
  <si>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</si>
  <si>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</si>
  <si>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</si>
  <si>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</si>
  <si>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</si>
  <si>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</si>
  <si>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</si>
  <si>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</si>
  <si>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</si>
  <si>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</si>
  <si>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</si>
  <si>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</si>
  <si>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</si>
  <si>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</si>
  <si>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</si>
  <si>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</si>
  <si>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</si>
  <si>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</si>
  <si>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</si>
  <si>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</si>
  <si>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</si>
  <si>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</si>
  <si>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</si>
  <si>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</si>
  <si>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</si>
  <si>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</si>
  <si>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</si>
  <si>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</si>
  <si>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</si>
  <si>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</si>
  <si>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</si>
  <si>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</si>
  <si>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</si>
  <si>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</si>
  <si>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</si>
  <si>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</si>
  <si>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</si>
  <si>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</si>
  <si>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</si>
  <si>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</si>
  <si>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</si>
  <si>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</si>
  <si>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</si>
  <si>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</si>
  <si>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</si>
  <si>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</si>
  <si>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</si>
  <si>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</si>
  <si>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</si>
  <si>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</si>
  <si>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</si>
  <si>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</si>
  <si>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</si>
  <si>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</si>
  <si>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</si>
  <si>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</si>
  <si>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</si>
  <si>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</si>
  <si>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</si>
  <si>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</si>
  <si>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</si>
  <si>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</si>
  <si>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</si>
  <si>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</si>
  <si>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</si>
  <si>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</si>
  <si>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</si>
  <si>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</si>
  <si>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</si>
  <si>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</si>
  <si>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</si>
  <si>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</si>
  <si>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</si>
  <si>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</si>
  <si>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</si>
  <si>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</si>
  <si>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</si>
  <si>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</si>
  <si>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</si>
  <si>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</si>
  <si>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</si>
  <si>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</si>
  <si>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</si>
  <si>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</si>
  <si>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</si>
  <si>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</si>
  <si>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</si>
  <si>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</si>
  <si>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</si>
  <si>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</si>
  <si>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</si>
  <si>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</si>
  <si>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</si>
  <si>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</si>
  <si>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</si>
  <si>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</si>
  <si>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</si>
  <si>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</si>
  <si>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</si>
  <si>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</si>
  <si>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</si>
  <si>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</si>
  <si>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</si>
  <si>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</si>
  <si>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</si>
  <si>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</si>
  <si>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</si>
  <si>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</si>
  <si>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</si>
  <si>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</si>
  <si>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</si>
  <si>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</si>
  <si>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</si>
  <si>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</si>
  <si>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</si>
  <si>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</si>
  <si>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</si>
  <si>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</si>
  <si>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</si>
  <si>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</si>
  <si>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</si>
  <si>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</si>
  <si>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</si>
  <si>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</si>
  <si>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</si>
  <si>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</si>
  <si>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</si>
  <si>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</si>
  <si>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</si>
  <si>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</si>
  <si>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</si>
  <si>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</si>
  <si>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</si>
  <si>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</si>
  <si>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</si>
  <si>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</si>
  <si>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</si>
  <si>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</si>
  <si>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</si>
  <si>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</si>
  <si>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</si>
  <si>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</si>
  <si>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</si>
  <si>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</si>
  <si>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</si>
  <si>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</si>
  <si>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</si>
  <si>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</si>
  <si>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</si>
  <si>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</si>
  <si>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</si>
  <si>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</si>
  <si>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</si>
  <si>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</si>
  <si>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</si>
  <si>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</si>
  <si>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</si>
  <si>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</si>
  <si>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</si>
  <si>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</si>
  <si>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</si>
  <si>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</si>
  <si>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</si>
  <si>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</si>
  <si>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</si>
  <si>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</si>
  <si>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</si>
  <si>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</si>
  <si>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</si>
  <si>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</si>
  <si>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</si>
  <si>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</si>
  <si>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</si>
  <si>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</si>
  <si>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</si>
  <si>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</si>
  <si>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</si>
  <si>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</si>
  <si>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</si>
  <si>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</si>
  <si>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</si>
  <si>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</si>
  <si>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</si>
  <si>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</si>
  <si>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</si>
  <si>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</si>
  <si>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</si>
  <si>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</si>
  <si>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</si>
  <si>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</si>
  <si>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</si>
  <si>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</si>
  <si>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</si>
  <si>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</si>
  <si>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</si>
  <si>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</si>
  <si>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</si>
  <si>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</si>
  <si>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</si>
  <si>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</si>
  <si>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</si>
  <si>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</si>
  <si>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</si>
  <si>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</si>
  <si>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</si>
  <si>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</si>
  <si>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</si>
  <si>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</si>
  <si>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</si>
  <si>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</si>
  <si>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</si>
  <si>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</si>
  <si>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</si>
  <si>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</si>
  <si>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</si>
  <si>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</si>
  <si>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</si>
  <si>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</si>
  <si>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</si>
  <si>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</si>
  <si>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</si>
  <si>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</si>
  <si>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</si>
  <si>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</si>
  <si>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</si>
  <si>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</si>
  <si>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</si>
  <si>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</si>
  <si>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</si>
  <si>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</si>
  <si>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</si>
  <si>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</si>
  <si>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</si>
  <si>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</si>
  <si>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</si>
  <si>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</si>
  <si>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</si>
  <si>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</si>
  <si>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</si>
  <si>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</si>
  <si>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</si>
  <si>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</si>
  <si>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</si>
  <si>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</si>
  <si>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</si>
  <si>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</si>
  <si>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</si>
  <si>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</si>
  <si>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</si>
  <si>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</si>
  <si>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</si>
  <si>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</si>
  <si>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</si>
  <si>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</si>
  <si>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</si>
  <si>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</si>
  <si>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</si>
  <si>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</si>
  <si>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</si>
  <si>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</si>
  <si>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</si>
  <si>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</si>
  <si>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</si>
  <si>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</si>
  <si>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</si>
  <si>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</si>
  <si>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</si>
  <si>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</si>
  <si>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</si>
  <si>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</si>
  <si>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</si>
  <si>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</si>
  <si>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</si>
  <si>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</si>
  <si>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</si>
  <si>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</si>
  <si>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</si>
  <si>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</si>
  <si>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</si>
  <si>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</si>
  <si>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</si>
  <si>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</si>
  <si>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</si>
  <si>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</si>
  <si>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</si>
  <si>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</si>
  <si>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</si>
  <si>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</si>
  <si>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</si>
  <si>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</si>
  <si>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</si>
  <si>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</si>
  <si>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</si>
  <si>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</si>
  <si>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</si>
  <si>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</si>
  <si>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</si>
  <si>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</si>
  <si>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</si>
  <si>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</si>
  <si>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</si>
  <si>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</si>
  <si>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</si>
  <si>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</si>
  <si>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</si>
  <si>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</si>
  <si>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</si>
  <si>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</si>
  <si>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</si>
  <si>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</si>
  <si>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</si>
  <si>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</si>
  <si>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</si>
  <si>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</si>
  <si>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</si>
  <si>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</si>
  <si>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</si>
  <si>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</si>
  <si>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</si>
  <si>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</si>
  <si>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</si>
  <si>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</si>
  <si>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</si>
  <si>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</si>
  <si>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</si>
  <si>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</si>
  <si>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</si>
  <si>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</si>
  <si>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</si>
  <si>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</si>
  <si>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</si>
  <si>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</si>
  <si>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</si>
  <si>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</si>
  <si>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</si>
  <si>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</si>
  <si>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</si>
  <si>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</si>
  <si>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</si>
  <si>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</si>
  <si>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</si>
  <si>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</si>
  <si>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</si>
  <si>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</si>
  <si>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</si>
  <si>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</si>
  <si>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</si>
  <si>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</si>
  <si>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</si>
  <si>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</si>
  <si>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</si>
  <si>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</si>
  <si>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</si>
  <si>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</si>
  <si>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</si>
  <si>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</si>
  <si>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</si>
  <si>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</si>
  <si>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</si>
  <si>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</si>
  <si>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</si>
  <si>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</si>
  <si>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</si>
  <si>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</si>
  <si>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</si>
  <si>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</si>
  <si>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</si>
  <si>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</si>
  <si>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</si>
  <si>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</si>
  <si>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</si>
  <si>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</si>
  <si>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</si>
  <si>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</si>
  <si>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</si>
  <si>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</si>
  <si>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</si>
  <si>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</si>
  <si>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</si>
  <si>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</si>
  <si>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</si>
  <si>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</si>
  <si>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</si>
  <si>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</si>
  <si>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</si>
  <si>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</si>
  <si>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</si>
  <si>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</si>
  <si>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</si>
  <si>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</si>
  <si>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</si>
  <si>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</si>
  <si>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</si>
  <si>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</si>
  <si>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</si>
  <si>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</si>
  <si>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</si>
  <si>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</si>
  <si>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</si>
  <si>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</si>
  <si>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</si>
  <si>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</si>
  <si>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ハンセン病元患者家族補償金支給等経費</t>
    <phoneticPr fontId="5"/>
  </si>
  <si>
    <t>難病対策課ハンセン病元患者家族補償金支給業務室</t>
    <rPh sb="0" eb="2">
      <t>ナンビョウ</t>
    </rPh>
    <rPh sb="2" eb="5">
      <t>タイサクカ</t>
    </rPh>
    <rPh sb="9" eb="10">
      <t>ビョウ</t>
    </rPh>
    <rPh sb="10" eb="11">
      <t>モト</t>
    </rPh>
    <rPh sb="11" eb="13">
      <t>カンジャ</t>
    </rPh>
    <rPh sb="13" eb="15">
      <t>カゾク</t>
    </rPh>
    <rPh sb="15" eb="18">
      <t>ホショウキン</t>
    </rPh>
    <rPh sb="18" eb="20">
      <t>シキュウ</t>
    </rPh>
    <rPh sb="20" eb="23">
      <t>ギョウムシツ</t>
    </rPh>
    <phoneticPr fontId="5"/>
  </si>
  <si>
    <t>室長　比嘉　敏充</t>
    <rPh sb="3" eb="5">
      <t>ヒガ</t>
    </rPh>
    <rPh sb="6" eb="8">
      <t>トシミツ</t>
    </rPh>
    <phoneticPr fontId="5"/>
  </si>
  <si>
    <t>健康局</t>
    <rPh sb="0" eb="3">
      <t>ケンコウキョク</t>
    </rPh>
    <phoneticPr fontId="5"/>
  </si>
  <si>
    <t>厚労</t>
  </si>
  <si>
    <t>○</t>
  </si>
  <si>
    <t>ハンセン病元患者家族に対する補償金の支給等に関する法律</t>
  </si>
  <si>
    <t>-</t>
  </si>
  <si>
    <t>-</t>
    <phoneticPr fontId="5"/>
  </si>
  <si>
    <t>ハンセン病元患者家族に対する補償金の支給等に関する法律に基づく補償金制度の周知や、補償金請求に関する審査等を行い、補償金を支給することにより、ハンセン病元患者家族がこれまでに被った精神的苦痛を慰謝するとともに、ハンセン病元患者家族等の名誉の回復及び福祉の増進を図ることを目的とする。</t>
    <rPh sb="57" eb="60">
      <t>ホショウキン</t>
    </rPh>
    <rPh sb="61" eb="63">
      <t>シキュウ</t>
    </rPh>
    <rPh sb="75" eb="76">
      <t>ビョウ</t>
    </rPh>
    <rPh sb="76" eb="77">
      <t>モト</t>
    </rPh>
    <rPh sb="77" eb="79">
      <t>カンジャ</t>
    </rPh>
    <rPh sb="79" eb="81">
      <t>カゾク</t>
    </rPh>
    <rPh sb="87" eb="88">
      <t>コウム</t>
    </rPh>
    <rPh sb="90" eb="93">
      <t>セイシンテキ</t>
    </rPh>
    <rPh sb="93" eb="95">
      <t>クツウ</t>
    </rPh>
    <rPh sb="96" eb="98">
      <t>イシャ</t>
    </rPh>
    <rPh sb="109" eb="110">
      <t>ビョウ</t>
    </rPh>
    <rPh sb="110" eb="111">
      <t>モト</t>
    </rPh>
    <rPh sb="111" eb="113">
      <t>カンジャ</t>
    </rPh>
    <rPh sb="113" eb="115">
      <t>カゾク</t>
    </rPh>
    <rPh sb="115" eb="116">
      <t>トウ</t>
    </rPh>
    <rPh sb="117" eb="119">
      <t>メイヨ</t>
    </rPh>
    <rPh sb="120" eb="122">
      <t>カイフク</t>
    </rPh>
    <rPh sb="122" eb="123">
      <t>オヨ</t>
    </rPh>
    <rPh sb="124" eb="126">
      <t>フクシ</t>
    </rPh>
    <rPh sb="127" eb="129">
      <t>ゾウシン</t>
    </rPh>
    <rPh sb="130" eb="131">
      <t>ハカ</t>
    </rPh>
    <rPh sb="135" eb="137">
      <t>モクテキ</t>
    </rPh>
    <phoneticPr fontId="5"/>
  </si>
  <si>
    <t>補償金支給制度に関する制度周知を図るとともに、照会や問い合わせに対応する。また、補償金請求に関する認定審査会を開催する。</t>
  </si>
  <si>
    <t>ハンセン病元患者家族補償金支給等業務庁費</t>
    <rPh sb="15" eb="16">
      <t>トウ</t>
    </rPh>
    <rPh sb="18" eb="20">
      <t>チョウヒ</t>
    </rPh>
    <phoneticPr fontId="6"/>
  </si>
  <si>
    <t>ハンセン病元患者家族補償金支給等業務委員等旅費</t>
    <rPh sb="18" eb="20">
      <t>イイン</t>
    </rPh>
    <rPh sb="20" eb="21">
      <t>トウ</t>
    </rPh>
    <rPh sb="21" eb="23">
      <t>リョヒ</t>
    </rPh>
    <phoneticPr fontId="6"/>
  </si>
  <si>
    <t>ハンセン病元患者家族補償金支給等業務委員手当</t>
    <rPh sb="18" eb="20">
      <t>イイン</t>
    </rPh>
    <rPh sb="20" eb="22">
      <t>テアテ</t>
    </rPh>
    <phoneticPr fontId="6"/>
  </si>
  <si>
    <t>ハンセン病元患者家族補償金支給等業務職員旅費</t>
    <rPh sb="18" eb="20">
      <t>ショクイン</t>
    </rPh>
    <rPh sb="20" eb="22">
      <t>リョヒ</t>
    </rPh>
    <phoneticPr fontId="6"/>
  </si>
  <si>
    <t>ハンセン病元患者家族補償金支給等業務諸謝金</t>
    <rPh sb="18" eb="19">
      <t>ショ</t>
    </rPh>
    <rPh sb="19" eb="21">
      <t>シャキン</t>
    </rPh>
    <phoneticPr fontId="6"/>
  </si>
  <si>
    <t>本事業は、ハンセン病元患者家族がこれまでに被った精神的苦痛を慰謝するため、補償金を支給することにより、ハンセン病元患者家族等の名誉の回復及び福祉の増進を図ることを目的としたものであり、定量的な目標値を設定することは困難。</t>
    <rPh sb="0" eb="1">
      <t>ホン</t>
    </rPh>
    <rPh sb="1" eb="3">
      <t>ジギョウ</t>
    </rPh>
    <rPh sb="37" eb="40">
      <t>ホショウキン</t>
    </rPh>
    <rPh sb="41" eb="43">
      <t>シキュウ</t>
    </rPh>
    <rPh sb="92" eb="95">
      <t>テイリョウテキ</t>
    </rPh>
    <rPh sb="96" eb="99">
      <t>モクヒョウチ</t>
    </rPh>
    <rPh sb="100" eb="102">
      <t>セッテイ</t>
    </rPh>
    <rPh sb="107" eb="109">
      <t>コンナン</t>
    </rPh>
    <phoneticPr fontId="6"/>
  </si>
  <si>
    <t>「ハンセン病元患者家族に対する補償金の支給等に関する法律」に基づく補償金の円滑な支給を目標とし、達成できている。</t>
    <rPh sb="5" eb="6">
      <t>ビョウ</t>
    </rPh>
    <rPh sb="6" eb="7">
      <t>モト</t>
    </rPh>
    <rPh sb="7" eb="9">
      <t>カンジャ</t>
    </rPh>
    <rPh sb="9" eb="11">
      <t>カゾク</t>
    </rPh>
    <rPh sb="12" eb="13">
      <t>タイ</t>
    </rPh>
    <rPh sb="15" eb="18">
      <t>ホショウキン</t>
    </rPh>
    <rPh sb="19" eb="21">
      <t>シキュウ</t>
    </rPh>
    <rPh sb="21" eb="22">
      <t>トウ</t>
    </rPh>
    <rPh sb="23" eb="24">
      <t>カン</t>
    </rPh>
    <rPh sb="26" eb="28">
      <t>ホウリツ</t>
    </rPh>
    <rPh sb="30" eb="31">
      <t>モト</t>
    </rPh>
    <rPh sb="33" eb="36">
      <t>ホショウキン</t>
    </rPh>
    <rPh sb="37" eb="39">
      <t>エンカツ</t>
    </rPh>
    <rPh sb="40" eb="42">
      <t>シキュウ</t>
    </rPh>
    <rPh sb="43" eb="45">
      <t>モクヒョウ</t>
    </rPh>
    <rPh sb="48" eb="50">
      <t>タッセイ</t>
    </rPh>
    <phoneticPr fontId="6"/>
  </si>
  <si>
    <t>－</t>
  </si>
  <si>
    <t>ハンセン病元患者家族補償金の認定件数</t>
    <rPh sb="14" eb="16">
      <t>ニンテイ</t>
    </rPh>
    <rPh sb="16" eb="18">
      <t>ケンスウ</t>
    </rPh>
    <phoneticPr fontId="5"/>
  </si>
  <si>
    <t>件</t>
    <rPh sb="0" eb="1">
      <t>ケン</t>
    </rPh>
    <phoneticPr fontId="5"/>
  </si>
  <si>
    <t>人</t>
    <rPh sb="0" eb="1">
      <t>ヒト</t>
    </rPh>
    <phoneticPr fontId="5"/>
  </si>
  <si>
    <t>ハンセン病元患者家族補償金支給等業務庁費（Ｘ）
／ハンセン病元患者家族補償金の認定件数（Ｙ）　　　　　</t>
    <rPh sb="15" eb="16">
      <t>トウ</t>
    </rPh>
    <rPh sb="18" eb="20">
      <t>チョウヒ</t>
    </rPh>
    <rPh sb="39" eb="41">
      <t>ニンテイ</t>
    </rPh>
    <rPh sb="41" eb="43">
      <t>ケンスウ</t>
    </rPh>
    <phoneticPr fontId="6"/>
  </si>
  <si>
    <t>円</t>
    <rPh sb="0" eb="1">
      <t>エン</t>
    </rPh>
    <phoneticPr fontId="5"/>
  </si>
  <si>
    <t>　　Ｘ/Ｙ</t>
  </si>
  <si>
    <t>366百万円/1062件</t>
    <rPh sb="3" eb="4">
      <t>ヒャク</t>
    </rPh>
    <rPh sb="4" eb="6">
      <t>マンエン</t>
    </rPh>
    <rPh sb="11" eb="12">
      <t>ケン</t>
    </rPh>
    <phoneticPr fontId="6"/>
  </si>
  <si>
    <t>52百万円/5554件</t>
    <rPh sb="2" eb="3">
      <t>ヒャク</t>
    </rPh>
    <rPh sb="3" eb="5">
      <t>マンエン</t>
    </rPh>
    <rPh sb="10" eb="11">
      <t>ケン</t>
    </rPh>
    <phoneticPr fontId="6"/>
  </si>
  <si>
    <t>ハンセン病元患者家族補償金の認定件数/申請件数</t>
    <phoneticPr fontId="5"/>
  </si>
  <si>
    <t>‐</t>
  </si>
  <si>
    <t>無</t>
  </si>
  <si>
    <t>ハンセン病元患者家族に対する補償金の支給等に関する法律に基づくものであり、国民や社会のニーズを的確に反映している事業である。</t>
    <rPh sb="37" eb="39">
      <t>コクミン</t>
    </rPh>
    <rPh sb="40" eb="42">
      <t>シャカイ</t>
    </rPh>
    <rPh sb="47" eb="49">
      <t>テキカク</t>
    </rPh>
    <rPh sb="50" eb="52">
      <t>ハンエイ</t>
    </rPh>
    <rPh sb="56" eb="58">
      <t>ジギョウ</t>
    </rPh>
    <phoneticPr fontId="6"/>
  </si>
  <si>
    <t>ハンセン病元患者家族に対する補償金の支給等に関する法律に基づくものであり、国が実施すべき事業である。</t>
    <rPh sb="39" eb="41">
      <t>ジッシ</t>
    </rPh>
    <rPh sb="44" eb="46">
      <t>ジギョウ</t>
    </rPh>
    <phoneticPr fontId="6"/>
  </si>
  <si>
    <t>ハンセン病元患者家族に対する補償金の支給等に関する法律に基づき、補償を行うものであり、優先度が高い事業である。</t>
    <rPh sb="32" eb="34">
      <t>ホショウ</t>
    </rPh>
    <rPh sb="35" eb="36">
      <t>オコナ</t>
    </rPh>
    <rPh sb="43" eb="46">
      <t>ユウセンド</t>
    </rPh>
    <rPh sb="47" eb="48">
      <t>タカ</t>
    </rPh>
    <rPh sb="49" eb="51">
      <t>ジギョウ</t>
    </rPh>
    <phoneticPr fontId="6"/>
  </si>
  <si>
    <t>本事業はハンセン病元患者家族に対する補償金の支給等に関する法律に基づく事務であり、負担関係は妥当である。</t>
    <rPh sb="0" eb="1">
      <t>ホン</t>
    </rPh>
    <rPh sb="1" eb="3">
      <t>ジギョウ</t>
    </rPh>
    <rPh sb="32" eb="33">
      <t>モト</t>
    </rPh>
    <rPh sb="35" eb="37">
      <t>ジム</t>
    </rPh>
    <rPh sb="41" eb="43">
      <t>フタン</t>
    </rPh>
    <rPh sb="43" eb="45">
      <t>カンケイ</t>
    </rPh>
    <rPh sb="46" eb="48">
      <t>ダトウ</t>
    </rPh>
    <phoneticPr fontId="6"/>
  </si>
  <si>
    <t>必要最低限の経費のみ計上しており、コストの水準は妥当である。</t>
    <rPh sb="0" eb="2">
      <t>ヒツヨウ</t>
    </rPh>
    <rPh sb="2" eb="5">
      <t>サイテイゲン</t>
    </rPh>
    <rPh sb="6" eb="8">
      <t>ケイヒ</t>
    </rPh>
    <rPh sb="10" eb="12">
      <t>ケイジョウ</t>
    </rPh>
    <rPh sb="21" eb="23">
      <t>スイジュン</t>
    </rPh>
    <rPh sb="24" eb="26">
      <t>ダトウ</t>
    </rPh>
    <phoneticPr fontId="6"/>
  </si>
  <si>
    <t>本事業はハンセン病元患者家族に対する補償金の支給等に関する法律に基づく支出であり、合理的である。</t>
    <rPh sb="35" eb="37">
      <t>シシュツ</t>
    </rPh>
    <rPh sb="41" eb="44">
      <t>ゴウリテキ</t>
    </rPh>
    <phoneticPr fontId="6"/>
  </si>
  <si>
    <t>ハンセン病元患者家族に対する補償金の支給等に関する法律に基づき、補償を行うために必要な経費であり、事業目的に即している。</t>
    <rPh sb="40" eb="42">
      <t>ヒツヨウ</t>
    </rPh>
    <rPh sb="43" eb="45">
      <t>ケイヒ</t>
    </rPh>
    <rPh sb="49" eb="51">
      <t>ジギョウ</t>
    </rPh>
    <rPh sb="51" eb="53">
      <t>モクテキ</t>
    </rPh>
    <rPh sb="54" eb="55">
      <t>ソク</t>
    </rPh>
    <phoneticPr fontId="6"/>
  </si>
  <si>
    <t>厚生労働省</t>
  </si>
  <si>
    <t>Ⅰ－５　感染症など健康を脅かす疾病を予防・防止するとともに、感染者等に必要な医療等を確保すること</t>
  </si>
  <si>
    <t>Ⅰ－５－２　難病等の予防・治療等を充実させること</t>
    <phoneticPr fontId="5"/>
  </si>
  <si>
    <t>https://www.mhlw.go.jp/wp/seisaku/hyouka/dl/r03_jizenbunseki/I-5-2.pdf</t>
    <phoneticPr fontId="5"/>
  </si>
  <si>
    <t>４ページ</t>
    <phoneticPr fontId="5"/>
  </si>
  <si>
    <t>52百万円/690件</t>
    <rPh sb="2" eb="3">
      <t>ヒャク</t>
    </rPh>
    <rPh sb="3" eb="5">
      <t>マンエン</t>
    </rPh>
    <rPh sb="9" eb="10">
      <t>ケン</t>
    </rPh>
    <phoneticPr fontId="6"/>
  </si>
  <si>
    <t>-</t>
    <phoneticPr fontId="5"/>
  </si>
  <si>
    <t xml:space="preserve">平成８年３月31日までの間にハンセン病の発病歴・国内等居住歴のある方とある一定の親族関係にあった方（国内等居住歴及び一部同居要件あり）で、現在、生存されている方を対象にハンセン病元患者家族補償金の支給を行う。
</t>
    <rPh sb="0" eb="2">
      <t>ヘイセイ</t>
    </rPh>
    <rPh sb="3" eb="4">
      <t>ネン</t>
    </rPh>
    <rPh sb="5" eb="6">
      <t>ガツ</t>
    </rPh>
    <rPh sb="8" eb="9">
      <t>ニチ</t>
    </rPh>
    <rPh sb="12" eb="13">
      <t>アイダ</t>
    </rPh>
    <rPh sb="18" eb="19">
      <t>ビョウ</t>
    </rPh>
    <rPh sb="20" eb="22">
      <t>ハツビョウ</t>
    </rPh>
    <rPh sb="22" eb="23">
      <t>レキ</t>
    </rPh>
    <rPh sb="24" eb="26">
      <t>コクナイ</t>
    </rPh>
    <rPh sb="26" eb="27">
      <t>トウ</t>
    </rPh>
    <rPh sb="27" eb="29">
      <t>キョジュウ</t>
    </rPh>
    <rPh sb="29" eb="30">
      <t>レキ</t>
    </rPh>
    <rPh sb="33" eb="34">
      <t>カタ</t>
    </rPh>
    <rPh sb="37" eb="39">
      <t>イッテイ</t>
    </rPh>
    <rPh sb="40" eb="42">
      <t>シンゾク</t>
    </rPh>
    <rPh sb="42" eb="44">
      <t>カンケイ</t>
    </rPh>
    <rPh sb="48" eb="49">
      <t>カタ</t>
    </rPh>
    <rPh sb="69" eb="71">
      <t>ゲンザイ</t>
    </rPh>
    <rPh sb="72" eb="74">
      <t>セイゾン</t>
    </rPh>
    <rPh sb="79" eb="80">
      <t>カタ</t>
    </rPh>
    <rPh sb="81" eb="83">
      <t>タイショウ</t>
    </rPh>
    <rPh sb="88" eb="97">
      <t>ビョウモトカンジャカゾクホショウキン</t>
    </rPh>
    <rPh sb="98" eb="100">
      <t>シキュウ</t>
    </rPh>
    <rPh sb="101" eb="102">
      <t>オコナ</t>
    </rPh>
    <phoneticPr fontId="5"/>
  </si>
  <si>
    <t>46百万円/540件</t>
    <rPh sb="2" eb="3">
      <t>ヒャク</t>
    </rPh>
    <rPh sb="3" eb="5">
      <t>マンエン</t>
    </rPh>
    <rPh sb="9" eb="10">
      <t>ケン</t>
    </rPh>
    <phoneticPr fontId="6"/>
  </si>
  <si>
    <t>非常勤職員</t>
    <rPh sb="0" eb="3">
      <t>ヒジョウキン</t>
    </rPh>
    <rPh sb="3" eb="5">
      <t>ショクイン</t>
    </rPh>
    <phoneticPr fontId="5"/>
  </si>
  <si>
    <t>賃金等</t>
    <rPh sb="0" eb="2">
      <t>チンギン</t>
    </rPh>
    <rPh sb="2" eb="3">
      <t>トウ</t>
    </rPh>
    <phoneticPr fontId="5"/>
  </si>
  <si>
    <t>委員手当等</t>
    <rPh sb="0" eb="2">
      <t>イイン</t>
    </rPh>
    <rPh sb="2" eb="4">
      <t>テアテ</t>
    </rPh>
    <rPh sb="4" eb="5">
      <t>トウ</t>
    </rPh>
    <phoneticPr fontId="5"/>
  </si>
  <si>
    <t>ハンセン病元患者家族補償金認定審査会委員</t>
    <rPh sb="4" eb="18">
      <t>ビョウモトカンジャカゾクホショウキンニンテイシンサカイ</t>
    </rPh>
    <rPh sb="18" eb="20">
      <t>イイン</t>
    </rPh>
    <phoneticPr fontId="5"/>
  </si>
  <si>
    <t>速記</t>
    <rPh sb="0" eb="2">
      <t>ソッキ</t>
    </rPh>
    <phoneticPr fontId="5"/>
  </si>
  <si>
    <t>-</t>
    <phoneticPr fontId="5"/>
  </si>
  <si>
    <t>A.非常勤職員</t>
    <phoneticPr fontId="5"/>
  </si>
  <si>
    <t>人件費</t>
    <rPh sb="0" eb="3">
      <t>ジンケンヒ</t>
    </rPh>
    <phoneticPr fontId="5"/>
  </si>
  <si>
    <t>賃金等</t>
    <rPh sb="0" eb="2">
      <t>チンギン</t>
    </rPh>
    <phoneticPr fontId="5"/>
  </si>
  <si>
    <t>扶桑速記印刷株式会社</t>
    <rPh sb="6" eb="10">
      <t>カブシキガイシャ</t>
    </rPh>
    <phoneticPr fontId="5"/>
  </si>
  <si>
    <t>申請件数や申請内容の複雑性は予測しがたいところ、所々の費用を抑えられたことによるものであるため、妥当である。</t>
    <rPh sb="0" eb="2">
      <t>シンセイ</t>
    </rPh>
    <rPh sb="2" eb="4">
      <t>ケンスウ</t>
    </rPh>
    <rPh sb="5" eb="7">
      <t>シンセイ</t>
    </rPh>
    <rPh sb="7" eb="9">
      <t>ナイヨウ</t>
    </rPh>
    <rPh sb="10" eb="13">
      <t>フクザツセイ</t>
    </rPh>
    <rPh sb="14" eb="16">
      <t>ヨソク</t>
    </rPh>
    <rPh sb="24" eb="26">
      <t>ショショ</t>
    </rPh>
    <rPh sb="27" eb="29">
      <t>ヒヨウ</t>
    </rPh>
    <rPh sb="30" eb="31">
      <t>オサ</t>
    </rPh>
    <rPh sb="48" eb="50">
      <t>ダトウ</t>
    </rPh>
    <phoneticPr fontId="5"/>
  </si>
  <si>
    <t>-</t>
    <phoneticPr fontId="5"/>
  </si>
  <si>
    <t>・ハンセン病元患者家族に対する補償金の支給等に関する法律の前文では、 ハンセン病の隔離政策の下、 ハンセン病元患者家族等が、偏見と差別の中で、ハンセン病元患者との間で望んでいた家族関係を形成することが困難になる等長年にわたり多大の苦痛と苦難を強いられてきたにもかかわらず、その問題の重大性が認識されず、これに対する取組がなされてこなかった、その悲惨な事実を悔悟と反省の念を込めて深刻に受け止め、深くおわびする旨が述べられている。
・本事業は、ハンセン病元患者家族に対する補償金の支給等に関する法律に基づく補償金支給制度の周知や、補償金請求に関する審査等を行い、ハンセン病元患者家族がこれまでに被った精神的苦痛を慰謝するとともに、ハンセン病元患者家族等の名誉の回復及び福祉の増進に寄与しており、適切に実施している。
・迅速な認定に向けて適切な審査は行えているものの、申請件数は鈍化傾向にあり、一層の周知が必要である。</t>
    <rPh sb="216" eb="217">
      <t>ホン</t>
    </rPh>
    <rPh sb="217" eb="219">
      <t>ジギョウ</t>
    </rPh>
    <rPh sb="346" eb="348">
      <t>テキセツ</t>
    </rPh>
    <rPh sb="349" eb="351">
      <t>ジッシ</t>
    </rPh>
    <rPh sb="358" eb="360">
      <t>ジンソク</t>
    </rPh>
    <rPh sb="361" eb="363">
      <t>ニンテイ</t>
    </rPh>
    <rPh sb="364" eb="365">
      <t>ム</t>
    </rPh>
    <rPh sb="367" eb="369">
      <t>テキセツ</t>
    </rPh>
    <rPh sb="370" eb="372">
      <t>シンサ</t>
    </rPh>
    <rPh sb="373" eb="374">
      <t>オコナ</t>
    </rPh>
    <rPh sb="382" eb="384">
      <t>シンセイ</t>
    </rPh>
    <rPh sb="384" eb="386">
      <t>ケンスウ</t>
    </rPh>
    <rPh sb="387" eb="389">
      <t>ドンカ</t>
    </rPh>
    <rPh sb="389" eb="391">
      <t>ケイコウ</t>
    </rPh>
    <rPh sb="395" eb="397">
      <t>イッソウ</t>
    </rPh>
    <rPh sb="398" eb="400">
      <t>シュウチ</t>
    </rPh>
    <rPh sb="401" eb="403">
      <t>ヒツヨウ</t>
    </rPh>
    <phoneticPr fontId="6"/>
  </si>
  <si>
    <t>・事業の目標は概ね達成できている。法律が施行され２年以上が経過し、申請件数に対する認定件数の割合は高い水準を維持している。今後もハンセン病元患者家族に対する補償金の支給等に関する法律の趣旨に沿った事務を実施し、適切な執行を図る。
・補償金の対象者が請求の機会を確実に得られるよう、適切な周知を行う。</t>
    <rPh sb="17" eb="19">
      <t>ホウリツ</t>
    </rPh>
    <rPh sb="20" eb="22">
      <t>セコウ</t>
    </rPh>
    <rPh sb="25" eb="26">
      <t>ネン</t>
    </rPh>
    <rPh sb="26" eb="28">
      <t>イジョウ</t>
    </rPh>
    <rPh sb="29" eb="31">
      <t>ケイカ</t>
    </rPh>
    <rPh sb="33" eb="35">
      <t>シンセイ</t>
    </rPh>
    <rPh sb="35" eb="37">
      <t>ケンスウ</t>
    </rPh>
    <rPh sb="38" eb="39">
      <t>タイ</t>
    </rPh>
    <rPh sb="41" eb="43">
      <t>ニンテイ</t>
    </rPh>
    <rPh sb="43" eb="45">
      <t>ケンスウ</t>
    </rPh>
    <rPh sb="46" eb="48">
      <t>ワリアイ</t>
    </rPh>
    <rPh sb="49" eb="50">
      <t>タカ</t>
    </rPh>
    <rPh sb="51" eb="53">
      <t>スイジュン</t>
    </rPh>
    <rPh sb="54" eb="56">
      <t>イジ</t>
    </rPh>
    <rPh sb="61" eb="63">
      <t>コンゴ</t>
    </rPh>
    <rPh sb="92" eb="94">
      <t>シュシ</t>
    </rPh>
    <rPh sb="95" eb="96">
      <t>ソ</t>
    </rPh>
    <rPh sb="98" eb="100">
      <t>ジム</t>
    </rPh>
    <rPh sb="101" eb="103">
      <t>ジッシ</t>
    </rPh>
    <rPh sb="105" eb="107">
      <t>テキセツ</t>
    </rPh>
    <rPh sb="108" eb="110">
      <t>シッコウ</t>
    </rPh>
    <rPh sb="111" eb="112">
      <t>ハカ</t>
    </rPh>
    <rPh sb="116" eb="119">
      <t>ホショウキン</t>
    </rPh>
    <rPh sb="120" eb="123">
      <t>タイショウシャ</t>
    </rPh>
    <rPh sb="124" eb="126">
      <t>セイキュウ</t>
    </rPh>
    <rPh sb="127" eb="129">
      <t>キカイ</t>
    </rPh>
    <rPh sb="130" eb="132">
      <t>カクジツ</t>
    </rPh>
    <rPh sb="133" eb="134">
      <t>エ</t>
    </rPh>
    <rPh sb="140" eb="142">
      <t>テキセツ</t>
    </rPh>
    <rPh sb="143" eb="145">
      <t>シュウチ</t>
    </rPh>
    <rPh sb="146" eb="147">
      <t>オコナ</t>
    </rPh>
    <phoneticPr fontId="6"/>
  </si>
  <si>
    <t>-</t>
    <phoneticPr fontId="5"/>
  </si>
  <si>
    <t>ハンセン病元患者家族補償金の支給</t>
    <rPh sb="4" eb="5">
      <t>ビョウ</t>
    </rPh>
    <rPh sb="5" eb="6">
      <t>モト</t>
    </rPh>
    <rPh sb="6" eb="8">
      <t>カンジャ</t>
    </rPh>
    <rPh sb="8" eb="10">
      <t>カゾク</t>
    </rPh>
    <rPh sb="10" eb="13">
      <t>ホショウキン</t>
    </rPh>
    <rPh sb="14" eb="16">
      <t>シキュウ</t>
    </rPh>
    <phoneticPr fontId="5"/>
  </si>
  <si>
    <t>見込みを上回る活動実績であり、見合っている。</t>
    <rPh sb="0" eb="2">
      <t>ミコ</t>
    </rPh>
    <rPh sb="4" eb="6">
      <t>ウワマワ</t>
    </rPh>
    <rPh sb="7" eb="9">
      <t>カツドウ</t>
    </rPh>
    <rPh sb="9" eb="11">
      <t>ジッセキ</t>
    </rPh>
    <rPh sb="15" eb="17">
      <t>ミア</t>
    </rPh>
    <phoneticPr fontId="5"/>
  </si>
  <si>
    <t>点検対象外</t>
    <rPh sb="0" eb="5">
      <t>テンケンタイショウガイ</t>
    </rPh>
    <phoneticPr fontId="5"/>
  </si>
  <si>
    <t>ハンセン病元患者家族等の名誉の回復及び福祉の増進を図るために必要な事業であるが、執行率を踏まえ、予算額を縮減すること。</t>
    <phoneticPr fontId="5"/>
  </si>
  <si>
    <t>相談対応や審査業務等を着実に実施するとともに、補償金の対象者が請求の機会を確実に得られるよう、より一層の周知活動を行うため、引き続き、必要な予算額を確保し、適正な執行に努めてまいりたい。</t>
    <phoneticPr fontId="5"/>
  </si>
  <si>
    <t>統一単価による減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</si>
</sst>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16</xdr:col>
      <xdr:colOff>12873</xdr:colOff>
      <xdr:row>269</xdr:row>
      <xdr:rowOff>25744</xdr:rowOff>
    </xdr:from>
    <xdr:ext cx="2640520" cy="643581"/>
    <xdr:sp macro="" textlink="">
      <xdr:nvSpPr>
        <xdr:cNvPr id="9" name="テキスト ボックス 8"/>
        <xdr:cNvSpPr txBox="1"/>
      </xdr:nvSpPr>
      <xdr:spPr>
        <a:xfrm>
          <a:off x="3213273" y="43164469"/>
          <a:ext cx="2640520" cy="64358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algn="ctr">
            <a:lnSpc>
              <a:spcPts val="1500"/>
            </a:lnSpc>
          </a:pPr>
          <a:r>
            <a:rPr kumimoji="1" lang="en-US" altLang="ja-JP" sz="1200"/>
            <a:t>23</a:t>
          </a:r>
          <a:r>
            <a:rPr kumimoji="1" lang="ja-JP" altLang="en-US" sz="1200"/>
            <a:t>百万円</a:t>
          </a:r>
          <a:endParaRPr kumimoji="1" lang="en-US" altLang="ja-JP" sz="1200"/>
        </a:p>
      </xdr:txBody>
    </xdr:sp>
    <xdr:clientData/>
  </xdr:oneCellAnchor>
  <xdr:twoCellAnchor>
    <xdr:from>
      <xdr:col>16</xdr:col>
      <xdr:colOff>21787</xdr:colOff>
      <xdr:row>271</xdr:row>
      <xdr:rowOff>17193</xdr:rowOff>
    </xdr:from>
    <xdr:to>
      <xdr:col>28</xdr:col>
      <xdr:colOff>190499</xdr:colOff>
      <xdr:row>271</xdr:row>
      <xdr:rowOff>324971</xdr:rowOff>
    </xdr:to>
    <xdr:sp macro="" textlink="">
      <xdr:nvSpPr>
        <xdr:cNvPr id="10" name="大かっこ 9"/>
        <xdr:cNvSpPr/>
      </xdr:nvSpPr>
      <xdr:spPr>
        <a:xfrm>
          <a:off x="3249081" y="39921340"/>
          <a:ext cx="2589183" cy="3077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相談対応、審議会の開催等</a:t>
          </a:r>
          <a:endParaRPr kumimoji="1" lang="en-US" altLang="ja-JP" sz="1100"/>
        </a:p>
      </xdr:txBody>
    </xdr:sp>
    <xdr:clientData/>
  </xdr:twoCellAnchor>
  <xdr:twoCellAnchor>
    <xdr:from>
      <xdr:col>33</xdr:col>
      <xdr:colOff>84668</xdr:colOff>
      <xdr:row>269</xdr:row>
      <xdr:rowOff>8866</xdr:rowOff>
    </xdr:from>
    <xdr:to>
      <xdr:col>48</xdr:col>
      <xdr:colOff>169334</xdr:colOff>
      <xdr:row>273</xdr:row>
      <xdr:rowOff>52917</xdr:rowOff>
    </xdr:to>
    <xdr:sp macro="" textlink="">
      <xdr:nvSpPr>
        <xdr:cNvPr id="14" name="大かっこ 13"/>
        <xdr:cNvSpPr/>
      </xdr:nvSpPr>
      <xdr:spPr>
        <a:xfrm>
          <a:off x="6685493" y="43147591"/>
          <a:ext cx="3085041" cy="14537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en-US" altLang="ja-JP" sz="1200"/>
            <a:t>A.</a:t>
          </a:r>
          <a:r>
            <a:rPr kumimoji="1" lang="ja-JP" altLang="en-US" sz="1200"/>
            <a:t>事務局　　                   </a:t>
          </a:r>
          <a:r>
            <a:rPr kumimoji="1" lang="en-US" altLang="ja-JP" sz="1200"/>
            <a:t> 23</a:t>
          </a:r>
          <a:r>
            <a:rPr kumimoji="1" lang="ja-JP" altLang="en-US" sz="1200"/>
            <a:t>　百万円</a:t>
          </a:r>
          <a:endParaRPr kumimoji="1" lang="en-US" altLang="ja-JP" sz="1200"/>
        </a:p>
        <a:p>
          <a:pPr algn="l">
            <a:lnSpc>
              <a:spcPts val="1400"/>
            </a:lnSpc>
          </a:pPr>
          <a:r>
            <a:rPr kumimoji="1" lang="ja-JP" altLang="en-US" sz="1200"/>
            <a:t>①職員の給与等　　</a:t>
          </a:r>
          <a:r>
            <a:rPr kumimoji="1" lang="en-US" altLang="ja-JP" sz="1200" baseline="0"/>
            <a:t>      21</a:t>
          </a:r>
          <a:r>
            <a:rPr kumimoji="1" lang="ja-JP" altLang="en-US" sz="1200" baseline="0"/>
            <a:t>　百万円</a:t>
          </a:r>
          <a:r>
            <a:rPr kumimoji="1" lang="en-US" altLang="ja-JP" sz="1200" baseline="0"/>
            <a:t>                                       </a:t>
          </a:r>
          <a:endParaRPr kumimoji="1" lang="en-US" altLang="ja-JP" sz="1200"/>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②</a:t>
          </a:r>
          <a:r>
            <a:rPr kumimoji="1" lang="ja-JP" altLang="ja-JP" sz="1200">
              <a:solidFill>
                <a:schemeClr val="tx1"/>
              </a:solidFill>
              <a:effectLst/>
              <a:latin typeface="+mn-lt"/>
              <a:ea typeface="+mn-ea"/>
              <a:cs typeface="+mn-cs"/>
            </a:rPr>
            <a:t>委員</a:t>
          </a:r>
          <a:r>
            <a:rPr kumimoji="1" lang="ja-JP" altLang="en-US" sz="1200">
              <a:solidFill>
                <a:schemeClr val="tx1"/>
              </a:solidFill>
              <a:effectLst/>
              <a:latin typeface="+mn-lt"/>
              <a:ea typeface="+mn-ea"/>
              <a:cs typeface="+mn-cs"/>
            </a:rPr>
            <a:t>手当等</a:t>
          </a:r>
          <a:r>
            <a:rPr kumimoji="1" lang="ja-JP" altLang="ja-JP" sz="1200">
              <a:solidFill>
                <a:schemeClr val="tx1"/>
              </a:solidFill>
              <a:effectLst/>
              <a:latin typeface="+mn-lt"/>
              <a:ea typeface="+mn-ea"/>
              <a:cs typeface="+mn-cs"/>
            </a:rPr>
            <a:t>　　　　　</a:t>
          </a:r>
          <a:r>
            <a:rPr kumimoji="1" lang="en-US" altLang="ja-JP" sz="1200" baseline="0">
              <a:solidFill>
                <a:schemeClr val="tx1"/>
              </a:solidFill>
              <a:effectLst/>
              <a:latin typeface="+mn-lt"/>
              <a:ea typeface="+mn-ea"/>
              <a:cs typeface="+mn-cs"/>
            </a:rPr>
            <a:t>  </a:t>
          </a:r>
          <a:r>
            <a:rPr kumimoji="1" lang="en-US" altLang="ja-JP" sz="1200">
              <a:solidFill>
                <a:schemeClr val="tx1"/>
              </a:solidFill>
              <a:effectLst/>
              <a:latin typeface="+mn-lt"/>
              <a:ea typeface="+mn-ea"/>
              <a:cs typeface="+mn-cs"/>
            </a:rPr>
            <a:t> 1</a:t>
          </a:r>
          <a:r>
            <a:rPr kumimoji="1" lang="ja-JP" altLang="en-US"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百万円</a:t>
          </a:r>
          <a:endParaRPr kumimoji="1" lang="en-US" altLang="ja-JP" sz="1200">
            <a:solidFill>
              <a:schemeClr val="tx1"/>
            </a:solidFill>
            <a:effectLst/>
            <a:latin typeface="+mn-lt"/>
            <a:ea typeface="+mn-ea"/>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③</a:t>
          </a:r>
          <a:r>
            <a:rPr kumimoji="1" lang="ja-JP" altLang="ja-JP" sz="1200">
              <a:solidFill>
                <a:schemeClr val="tx1"/>
              </a:solidFill>
              <a:effectLst/>
              <a:latin typeface="+mn-lt"/>
              <a:ea typeface="+mn-ea"/>
              <a:cs typeface="+mn-cs"/>
            </a:rPr>
            <a:t>会議開催経費　　　     </a:t>
          </a:r>
          <a:r>
            <a:rPr kumimoji="1" lang="en-US" altLang="ja-JP" sz="1200">
              <a:solidFill>
                <a:schemeClr val="tx1"/>
              </a:solidFill>
              <a:effectLst/>
              <a:latin typeface="+mn-lt"/>
              <a:ea typeface="+mn-ea"/>
              <a:cs typeface="+mn-cs"/>
            </a:rPr>
            <a:t>1</a:t>
          </a:r>
          <a:r>
            <a:rPr kumimoji="1" lang="ja-JP" altLang="ja-JP" sz="1200">
              <a:solidFill>
                <a:schemeClr val="tx1"/>
              </a:solidFill>
              <a:effectLst/>
              <a:latin typeface="+mn-lt"/>
              <a:ea typeface="+mn-ea"/>
              <a:cs typeface="+mn-cs"/>
            </a:rPr>
            <a:t>　百万円</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612</v>
      </c>
      <c r="AK2" s="835"/>
      <c r="AL2" s="835"/>
      <c r="AM2" s="835"/>
      <c r="AN2" s="75" t="s">
        <v>285</v>
      </c>
      <c r="AO2" s="835">
        <v>21</v>
      </c>
      <c r="AP2" s="835"/>
      <c r="AQ2" s="835"/>
      <c r="AR2" s="76" t="s">
        <v>285</v>
      </c>
      <c r="AS2" s="836">
        <v>247</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645</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608</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611</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287</v>
      </c>
      <c r="H5" s="826"/>
      <c r="I5" s="826"/>
      <c r="J5" s="826"/>
      <c r="K5" s="826"/>
      <c r="L5" s="826"/>
      <c r="M5" s="827" t="s">
        <v>61</v>
      </c>
      <c r="N5" s="828"/>
      <c r="O5" s="828"/>
      <c r="P5" s="828"/>
      <c r="Q5" s="828"/>
      <c r="R5" s="829"/>
      <c r="S5" s="830" t="s">
        <v>65</v>
      </c>
      <c r="T5" s="826"/>
      <c r="U5" s="826"/>
      <c r="V5" s="826"/>
      <c r="W5" s="826"/>
      <c r="X5" s="831"/>
      <c r="Y5" s="832" t="s">
        <v>3</v>
      </c>
      <c r="Z5" s="833"/>
      <c r="AA5" s="833"/>
      <c r="AB5" s="833"/>
      <c r="AC5" s="833"/>
      <c r="AD5" s="834"/>
      <c r="AE5" s="855" t="s">
        <v>609</v>
      </c>
      <c r="AF5" s="855"/>
      <c r="AG5" s="855"/>
      <c r="AH5" s="855"/>
      <c r="AI5" s="855"/>
      <c r="AJ5" s="855"/>
      <c r="AK5" s="855"/>
      <c r="AL5" s="855"/>
      <c r="AM5" s="855"/>
      <c r="AN5" s="855"/>
      <c r="AO5" s="855"/>
      <c r="AP5" s="856"/>
      <c r="AQ5" s="857" t="s">
        <v>610</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614</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616</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618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直接実施</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t="s">
        <v>616</v>
      </c>
      <c r="Q13" s="699"/>
      <c r="R13" s="699"/>
      <c r="S13" s="699"/>
      <c r="T13" s="699"/>
      <c r="U13" s="699"/>
      <c r="V13" s="700"/>
      <c r="W13" s="698">
        <v>57</v>
      </c>
      <c r="X13" s="699"/>
      <c r="Y13" s="699"/>
      <c r="Z13" s="699"/>
      <c r="AA13" s="699"/>
      <c r="AB13" s="699"/>
      <c r="AC13" s="700"/>
      <c r="AD13" s="698">
        <v>58</v>
      </c>
      <c r="AE13" s="699"/>
      <c r="AF13" s="699"/>
      <c r="AG13" s="699"/>
      <c r="AH13" s="699"/>
      <c r="AI13" s="699"/>
      <c r="AJ13" s="700"/>
      <c r="AK13" s="698">
        <v>52</v>
      </c>
      <c r="AL13" s="699"/>
      <c r="AM13" s="699"/>
      <c r="AN13" s="699"/>
      <c r="AO13" s="699"/>
      <c r="AP13" s="699"/>
      <c r="AQ13" s="700"/>
      <c r="AR13" s="735">
        <v>51</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616</v>
      </c>
      <c r="Q14" s="699"/>
      <c r="R14" s="699"/>
      <c r="S14" s="699"/>
      <c r="T14" s="699"/>
      <c r="U14" s="699"/>
      <c r="V14" s="700"/>
      <c r="W14" s="698">
        <v>-1</v>
      </c>
      <c r="X14" s="699"/>
      <c r="Y14" s="699"/>
      <c r="Z14" s="699"/>
      <c r="AA14" s="699"/>
      <c r="AB14" s="699"/>
      <c r="AC14" s="700"/>
      <c r="AD14" s="698">
        <v>-1</v>
      </c>
      <c r="AE14" s="699"/>
      <c r="AF14" s="699"/>
      <c r="AG14" s="699"/>
      <c r="AH14" s="699"/>
      <c r="AI14" s="699"/>
      <c r="AJ14" s="700"/>
      <c r="AK14" s="698" t="s">
        <v>616</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616</v>
      </c>
      <c r="Q15" s="699"/>
      <c r="R15" s="699"/>
      <c r="S15" s="699"/>
      <c r="T15" s="699"/>
      <c r="U15" s="699"/>
      <c r="V15" s="700"/>
      <c r="W15" s="698" t="s">
        <v>616</v>
      </c>
      <c r="X15" s="699"/>
      <c r="Y15" s="699"/>
      <c r="Z15" s="699"/>
      <c r="AA15" s="699"/>
      <c r="AB15" s="699"/>
      <c r="AC15" s="700"/>
      <c r="AD15" s="698" t="s">
        <v>616</v>
      </c>
      <c r="AE15" s="699"/>
      <c r="AF15" s="699"/>
      <c r="AG15" s="699"/>
      <c r="AH15" s="699"/>
      <c r="AI15" s="699"/>
      <c r="AJ15" s="700"/>
      <c r="AK15" s="698" t="s">
        <v>616</v>
      </c>
      <c r="AL15" s="699"/>
      <c r="AM15" s="699"/>
      <c r="AN15" s="699"/>
      <c r="AO15" s="699"/>
      <c r="AP15" s="699"/>
      <c r="AQ15" s="700"/>
      <c r="AR15" s="698" t="s">
        <v>615</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616</v>
      </c>
      <c r="Q16" s="699"/>
      <c r="R16" s="699"/>
      <c r="S16" s="699"/>
      <c r="T16" s="699"/>
      <c r="U16" s="699"/>
      <c r="V16" s="700"/>
      <c r="W16" s="698" t="s">
        <v>616</v>
      </c>
      <c r="X16" s="699"/>
      <c r="Y16" s="699"/>
      <c r="Z16" s="699"/>
      <c r="AA16" s="699"/>
      <c r="AB16" s="699"/>
      <c r="AC16" s="700"/>
      <c r="AD16" s="698" t="s">
        <v>616</v>
      </c>
      <c r="AE16" s="699"/>
      <c r="AF16" s="699"/>
      <c r="AG16" s="699"/>
      <c r="AH16" s="699"/>
      <c r="AI16" s="699"/>
      <c r="AJ16" s="700"/>
      <c r="AK16" s="698" t="s">
        <v>616</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v>17938</v>
      </c>
      <c r="Q17" s="699"/>
      <c r="R17" s="699"/>
      <c r="S17" s="699"/>
      <c r="T17" s="699"/>
      <c r="U17" s="699"/>
      <c r="V17" s="700"/>
      <c r="W17" s="698" t="s">
        <v>616</v>
      </c>
      <c r="X17" s="699"/>
      <c r="Y17" s="699"/>
      <c r="Z17" s="699"/>
      <c r="AA17" s="699"/>
      <c r="AB17" s="699"/>
      <c r="AC17" s="700"/>
      <c r="AD17" s="698" t="s">
        <v>616</v>
      </c>
      <c r="AE17" s="699"/>
      <c r="AF17" s="699"/>
      <c r="AG17" s="699"/>
      <c r="AH17" s="699"/>
      <c r="AI17" s="699"/>
      <c r="AJ17" s="700"/>
      <c r="AK17" s="698" t="s">
        <v>616</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17938</v>
      </c>
      <c r="Q18" s="779"/>
      <c r="R18" s="779"/>
      <c r="S18" s="779"/>
      <c r="T18" s="779"/>
      <c r="U18" s="779"/>
      <c r="V18" s="780"/>
      <c r="W18" s="778">
        <f>SUM(W13:AC17)</f>
        <v>56</v>
      </c>
      <c r="X18" s="779"/>
      <c r="Y18" s="779"/>
      <c r="Z18" s="779"/>
      <c r="AA18" s="779"/>
      <c r="AB18" s="779"/>
      <c r="AC18" s="780"/>
      <c r="AD18" s="778">
        <f>SUM(AD13:AJ17)</f>
        <v>57</v>
      </c>
      <c r="AE18" s="779"/>
      <c r="AF18" s="779"/>
      <c r="AG18" s="779"/>
      <c r="AH18" s="779"/>
      <c r="AI18" s="779"/>
      <c r="AJ18" s="780"/>
      <c r="AK18" s="778">
        <f>SUM(AK13:AQ17)</f>
        <v>52</v>
      </c>
      <c r="AL18" s="779"/>
      <c r="AM18" s="779"/>
      <c r="AN18" s="779"/>
      <c r="AO18" s="779"/>
      <c r="AP18" s="779"/>
      <c r="AQ18" s="780"/>
      <c r="AR18" s="778">
        <f>SUM(AR13:AX17)</f>
        <v>51</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17840</v>
      </c>
      <c r="Q19" s="699"/>
      <c r="R19" s="699"/>
      <c r="S19" s="699"/>
      <c r="T19" s="699"/>
      <c r="U19" s="699"/>
      <c r="V19" s="700"/>
      <c r="W19" s="698">
        <v>41</v>
      </c>
      <c r="X19" s="699"/>
      <c r="Y19" s="699"/>
      <c r="Z19" s="699"/>
      <c r="AA19" s="699"/>
      <c r="AB19" s="699"/>
      <c r="AC19" s="700"/>
      <c r="AD19" s="698">
        <v>23</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0.99453673765191219</v>
      </c>
      <c r="Q20" s="746"/>
      <c r="R20" s="746"/>
      <c r="S20" s="746"/>
      <c r="T20" s="746"/>
      <c r="U20" s="746"/>
      <c r="V20" s="746"/>
      <c r="W20" s="746">
        <f>IF(W18=0, "-", SUM(W19)/W18)</f>
        <v>0.7321428571428571</v>
      </c>
      <c r="X20" s="746"/>
      <c r="Y20" s="746"/>
      <c r="Z20" s="746"/>
      <c r="AA20" s="746"/>
      <c r="AB20" s="746"/>
      <c r="AC20" s="746"/>
      <c r="AD20" s="746">
        <f>IF(AD18=0, "-", SUM(AD19)/AD18)</f>
        <v>0.40350877192982454</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e">
        <f>IF(P19=0, "-", SUM(P19)/SUM(P13,P14))</f>
        <v>#DIV/0!</v>
      </c>
      <c r="Q21" s="746"/>
      <c r="R21" s="746"/>
      <c r="S21" s="746"/>
      <c r="T21" s="746"/>
      <c r="U21" s="746"/>
      <c r="V21" s="746"/>
      <c r="W21" s="746">
        <f>IF(W19=0, "-", SUM(W19)/SUM(W13,W14))</f>
        <v>0.7321428571428571</v>
      </c>
      <c r="X21" s="746"/>
      <c r="Y21" s="746"/>
      <c r="Z21" s="746"/>
      <c r="AA21" s="746"/>
      <c r="AB21" s="746"/>
      <c r="AC21" s="746"/>
      <c r="AD21" s="746">
        <f>IF(AD19=0, "-", SUM(AD19)/SUM(AD13,AD14))</f>
        <v>0.40350877192982454</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35.25" customHeight="1" x14ac:dyDescent="0.15">
      <c r="A23" s="707"/>
      <c r="B23" s="708"/>
      <c r="C23" s="708"/>
      <c r="D23" s="708"/>
      <c r="E23" s="708"/>
      <c r="F23" s="709"/>
      <c r="G23" s="732" t="s">
        <v>619</v>
      </c>
      <c r="H23" s="733"/>
      <c r="I23" s="733"/>
      <c r="J23" s="733"/>
      <c r="K23" s="733"/>
      <c r="L23" s="733"/>
      <c r="M23" s="733"/>
      <c r="N23" s="733"/>
      <c r="O23" s="734"/>
      <c r="P23" s="735">
        <v>46</v>
      </c>
      <c r="Q23" s="736"/>
      <c r="R23" s="736"/>
      <c r="S23" s="736"/>
      <c r="T23" s="736"/>
      <c r="U23" s="736"/>
      <c r="V23" s="737"/>
      <c r="W23" s="735">
        <v>45</v>
      </c>
      <c r="X23" s="736"/>
      <c r="Y23" s="736"/>
      <c r="Z23" s="736"/>
      <c r="AA23" s="736"/>
      <c r="AB23" s="736"/>
      <c r="AC23" s="737"/>
      <c r="AD23" s="738" t="s">
        <v>674</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50.25" customHeight="1" x14ac:dyDescent="0.15">
      <c r="A24" s="707"/>
      <c r="B24" s="708"/>
      <c r="C24" s="708"/>
      <c r="D24" s="708"/>
      <c r="E24" s="708"/>
      <c r="F24" s="709"/>
      <c r="G24" s="701" t="s">
        <v>620</v>
      </c>
      <c r="H24" s="702"/>
      <c r="I24" s="702"/>
      <c r="J24" s="702"/>
      <c r="K24" s="702"/>
      <c r="L24" s="702"/>
      <c r="M24" s="702"/>
      <c r="N24" s="702"/>
      <c r="O24" s="703"/>
      <c r="P24" s="698">
        <v>3</v>
      </c>
      <c r="Q24" s="699"/>
      <c r="R24" s="699"/>
      <c r="S24" s="699"/>
      <c r="T24" s="699"/>
      <c r="U24" s="699"/>
      <c r="V24" s="700"/>
      <c r="W24" s="698">
        <v>3</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35.25" customHeight="1" x14ac:dyDescent="0.15">
      <c r="A25" s="707"/>
      <c r="B25" s="708"/>
      <c r="C25" s="708"/>
      <c r="D25" s="708"/>
      <c r="E25" s="708"/>
      <c r="F25" s="709"/>
      <c r="G25" s="701" t="s">
        <v>621</v>
      </c>
      <c r="H25" s="702"/>
      <c r="I25" s="702"/>
      <c r="J25" s="702"/>
      <c r="K25" s="702"/>
      <c r="L25" s="702"/>
      <c r="M25" s="702"/>
      <c r="N25" s="702"/>
      <c r="O25" s="703"/>
      <c r="P25" s="698">
        <v>2</v>
      </c>
      <c r="Q25" s="699"/>
      <c r="R25" s="699"/>
      <c r="S25" s="699"/>
      <c r="T25" s="699"/>
      <c r="U25" s="699"/>
      <c r="V25" s="700"/>
      <c r="W25" s="698">
        <v>2</v>
      </c>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35.25" customHeight="1" x14ac:dyDescent="0.15">
      <c r="A26" s="707"/>
      <c r="B26" s="708"/>
      <c r="C26" s="708"/>
      <c r="D26" s="708"/>
      <c r="E26" s="708"/>
      <c r="F26" s="709"/>
      <c r="G26" s="701" t="s">
        <v>622</v>
      </c>
      <c r="H26" s="702"/>
      <c r="I26" s="702"/>
      <c r="J26" s="702"/>
      <c r="K26" s="702"/>
      <c r="L26" s="702"/>
      <c r="M26" s="702"/>
      <c r="N26" s="702"/>
      <c r="O26" s="703"/>
      <c r="P26" s="698">
        <v>0.4</v>
      </c>
      <c r="Q26" s="699"/>
      <c r="R26" s="699"/>
      <c r="S26" s="699"/>
      <c r="T26" s="699"/>
      <c r="U26" s="699"/>
      <c r="V26" s="700"/>
      <c r="W26" s="698">
        <v>0.4</v>
      </c>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35.25" customHeight="1" x14ac:dyDescent="0.15">
      <c r="A27" s="707"/>
      <c r="B27" s="708"/>
      <c r="C27" s="708"/>
      <c r="D27" s="708"/>
      <c r="E27" s="708"/>
      <c r="F27" s="709"/>
      <c r="G27" s="701" t="s">
        <v>623</v>
      </c>
      <c r="H27" s="702"/>
      <c r="I27" s="702"/>
      <c r="J27" s="702"/>
      <c r="K27" s="702"/>
      <c r="L27" s="702"/>
      <c r="M27" s="702"/>
      <c r="N27" s="702"/>
      <c r="O27" s="703"/>
      <c r="P27" s="698">
        <v>0.2</v>
      </c>
      <c r="Q27" s="699"/>
      <c r="R27" s="699"/>
      <c r="S27" s="699"/>
      <c r="T27" s="699"/>
      <c r="U27" s="699"/>
      <c r="V27" s="700"/>
      <c r="W27" s="698">
        <v>0.2</v>
      </c>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52</v>
      </c>
      <c r="Q29" s="721"/>
      <c r="R29" s="721"/>
      <c r="S29" s="721"/>
      <c r="T29" s="721"/>
      <c r="U29" s="721"/>
      <c r="V29" s="722"/>
      <c r="W29" s="723">
        <f>AR13</f>
        <v>51</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652</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15">
      <c r="A32" s="648"/>
      <c r="B32" s="153"/>
      <c r="C32" s="153"/>
      <c r="D32" s="153"/>
      <c r="E32" s="153"/>
      <c r="F32" s="154"/>
      <c r="G32" s="730" t="s">
        <v>669</v>
      </c>
      <c r="H32" s="635"/>
      <c r="I32" s="635"/>
      <c r="J32" s="635"/>
      <c r="K32" s="635"/>
      <c r="L32" s="635"/>
      <c r="M32" s="635"/>
      <c r="N32" s="635"/>
      <c r="O32" s="635"/>
      <c r="P32" s="385" t="s">
        <v>635</v>
      </c>
      <c r="Q32" s="639"/>
      <c r="R32" s="639"/>
      <c r="S32" s="639"/>
      <c r="T32" s="639"/>
      <c r="U32" s="639"/>
      <c r="V32" s="639"/>
      <c r="W32" s="639"/>
      <c r="X32" s="640"/>
      <c r="Y32" s="644" t="s">
        <v>51</v>
      </c>
      <c r="Z32" s="645"/>
      <c r="AA32" s="646"/>
      <c r="AB32" s="647" t="s">
        <v>252</v>
      </c>
      <c r="AC32" s="647"/>
      <c r="AD32" s="647"/>
      <c r="AE32" s="616">
        <v>28</v>
      </c>
      <c r="AF32" s="616"/>
      <c r="AG32" s="616"/>
      <c r="AH32" s="616"/>
      <c r="AI32" s="616">
        <v>178.4</v>
      </c>
      <c r="AJ32" s="616"/>
      <c r="AK32" s="616"/>
      <c r="AL32" s="616"/>
      <c r="AM32" s="616">
        <v>105.2</v>
      </c>
      <c r="AN32" s="616"/>
      <c r="AO32" s="616"/>
      <c r="AP32" s="616"/>
      <c r="AQ32" s="616" t="s">
        <v>615</v>
      </c>
      <c r="AR32" s="616"/>
      <c r="AS32" s="616"/>
      <c r="AT32" s="616"/>
      <c r="AU32" s="617" t="s">
        <v>615</v>
      </c>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252</v>
      </c>
      <c r="AC33" s="647"/>
      <c r="AD33" s="647"/>
      <c r="AE33" s="616" t="s">
        <v>615</v>
      </c>
      <c r="AF33" s="616"/>
      <c r="AG33" s="616"/>
      <c r="AH33" s="616"/>
      <c r="AI33" s="616">
        <v>70</v>
      </c>
      <c r="AJ33" s="616"/>
      <c r="AK33" s="616"/>
      <c r="AL33" s="616"/>
      <c r="AM33" s="616">
        <v>90</v>
      </c>
      <c r="AN33" s="616"/>
      <c r="AO33" s="616"/>
      <c r="AP33" s="616"/>
      <c r="AQ33" s="616">
        <v>90</v>
      </c>
      <c r="AR33" s="616"/>
      <c r="AS33" s="616"/>
      <c r="AT33" s="616"/>
      <c r="AU33" s="617">
        <v>90</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630</v>
      </c>
      <c r="H35" s="653"/>
      <c r="I35" s="653"/>
      <c r="J35" s="653"/>
      <c r="K35" s="653"/>
      <c r="L35" s="653"/>
      <c r="M35" s="653"/>
      <c r="N35" s="653"/>
      <c r="O35" s="653"/>
      <c r="P35" s="653"/>
      <c r="Q35" s="653"/>
      <c r="R35" s="653"/>
      <c r="S35" s="653"/>
      <c r="T35" s="653"/>
      <c r="U35" s="653"/>
      <c r="V35" s="653"/>
      <c r="W35" s="653"/>
      <c r="X35" s="653"/>
      <c r="Y35" s="656" t="s">
        <v>582</v>
      </c>
      <c r="Z35" s="657"/>
      <c r="AA35" s="658"/>
      <c r="AB35" s="659" t="s">
        <v>631</v>
      </c>
      <c r="AC35" s="660"/>
      <c r="AD35" s="661"/>
      <c r="AE35" s="662">
        <v>345060.3</v>
      </c>
      <c r="AF35" s="662"/>
      <c r="AG35" s="662"/>
      <c r="AH35" s="662"/>
      <c r="AI35" s="662">
        <v>9340.7999999999993</v>
      </c>
      <c r="AJ35" s="662"/>
      <c r="AK35" s="662"/>
      <c r="AL35" s="662"/>
      <c r="AM35" s="662">
        <v>75362.3</v>
      </c>
      <c r="AN35" s="662"/>
      <c r="AO35" s="662"/>
      <c r="AP35" s="662"/>
      <c r="AQ35" s="93">
        <v>85185.2</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632</v>
      </c>
      <c r="AC36" s="613"/>
      <c r="AD36" s="614"/>
      <c r="AE36" s="615" t="s">
        <v>633</v>
      </c>
      <c r="AF36" s="615"/>
      <c r="AG36" s="615"/>
      <c r="AH36" s="615"/>
      <c r="AI36" s="615" t="s">
        <v>634</v>
      </c>
      <c r="AJ36" s="615"/>
      <c r="AK36" s="615"/>
      <c r="AL36" s="615"/>
      <c r="AM36" s="615" t="s">
        <v>650</v>
      </c>
      <c r="AN36" s="615"/>
      <c r="AO36" s="615"/>
      <c r="AP36" s="615"/>
      <c r="AQ36" s="615" t="s">
        <v>653</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615</v>
      </c>
      <c r="AR38" s="508"/>
      <c r="AS38" s="127" t="s">
        <v>175</v>
      </c>
      <c r="AT38" s="128"/>
      <c r="AU38" s="126" t="s">
        <v>615</v>
      </c>
      <c r="AV38" s="126"/>
      <c r="AW38" s="108" t="s">
        <v>166</v>
      </c>
      <c r="AX38" s="129"/>
    </row>
    <row r="39" spans="1:51" ht="23.25" customHeight="1" x14ac:dyDescent="0.15">
      <c r="A39" s="674"/>
      <c r="B39" s="672"/>
      <c r="C39" s="672"/>
      <c r="D39" s="672"/>
      <c r="E39" s="672"/>
      <c r="F39" s="673"/>
      <c r="G39" s="178" t="s">
        <v>615</v>
      </c>
      <c r="H39" s="179"/>
      <c r="I39" s="179"/>
      <c r="J39" s="179"/>
      <c r="K39" s="179"/>
      <c r="L39" s="179"/>
      <c r="M39" s="179"/>
      <c r="N39" s="179"/>
      <c r="O39" s="180"/>
      <c r="P39" s="131" t="s">
        <v>615</v>
      </c>
      <c r="Q39" s="131"/>
      <c r="R39" s="131"/>
      <c r="S39" s="131"/>
      <c r="T39" s="131"/>
      <c r="U39" s="131"/>
      <c r="V39" s="131"/>
      <c r="W39" s="131"/>
      <c r="X39" s="132"/>
      <c r="Y39" s="219" t="s">
        <v>12</v>
      </c>
      <c r="Z39" s="220"/>
      <c r="AA39" s="221"/>
      <c r="AB39" s="148" t="s">
        <v>629</v>
      </c>
      <c r="AC39" s="148"/>
      <c r="AD39" s="148"/>
      <c r="AE39" s="93" t="s">
        <v>615</v>
      </c>
      <c r="AF39" s="87"/>
      <c r="AG39" s="87"/>
      <c r="AH39" s="87"/>
      <c r="AI39" s="93" t="s">
        <v>615</v>
      </c>
      <c r="AJ39" s="87"/>
      <c r="AK39" s="87"/>
      <c r="AL39" s="87"/>
      <c r="AM39" s="93" t="s">
        <v>615</v>
      </c>
      <c r="AN39" s="87"/>
      <c r="AO39" s="87"/>
      <c r="AP39" s="87"/>
      <c r="AQ39" s="94" t="s">
        <v>615</v>
      </c>
      <c r="AR39" s="95"/>
      <c r="AS39" s="95"/>
      <c r="AT39" s="96"/>
      <c r="AU39" s="87" t="s">
        <v>615</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629</v>
      </c>
      <c r="AC40" s="92"/>
      <c r="AD40" s="92"/>
      <c r="AE40" s="93" t="s">
        <v>615</v>
      </c>
      <c r="AF40" s="87"/>
      <c r="AG40" s="87"/>
      <c r="AH40" s="87"/>
      <c r="AI40" s="93" t="s">
        <v>615</v>
      </c>
      <c r="AJ40" s="87"/>
      <c r="AK40" s="87"/>
      <c r="AL40" s="87"/>
      <c r="AM40" s="93" t="s">
        <v>615</v>
      </c>
      <c r="AN40" s="87"/>
      <c r="AO40" s="87"/>
      <c r="AP40" s="87"/>
      <c r="AQ40" s="94" t="s">
        <v>615</v>
      </c>
      <c r="AR40" s="95"/>
      <c r="AS40" s="95"/>
      <c r="AT40" s="96"/>
      <c r="AU40" s="87" t="s">
        <v>615</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615</v>
      </c>
      <c r="AF41" s="87"/>
      <c r="AG41" s="87"/>
      <c r="AH41" s="87"/>
      <c r="AI41" s="93" t="s">
        <v>615</v>
      </c>
      <c r="AJ41" s="87"/>
      <c r="AK41" s="87"/>
      <c r="AL41" s="87"/>
      <c r="AM41" s="93" t="s">
        <v>615</v>
      </c>
      <c r="AN41" s="87"/>
      <c r="AO41" s="87"/>
      <c r="AP41" s="87"/>
      <c r="AQ41" s="94" t="s">
        <v>615</v>
      </c>
      <c r="AR41" s="95"/>
      <c r="AS41" s="95"/>
      <c r="AT41" s="96"/>
      <c r="AU41" s="87" t="s">
        <v>615</v>
      </c>
      <c r="AV41" s="87"/>
      <c r="AW41" s="87"/>
      <c r="AX41" s="88"/>
    </row>
    <row r="42" spans="1:51" ht="23.25" customHeight="1" x14ac:dyDescent="0.15">
      <c r="A42" s="187" t="s">
        <v>261</v>
      </c>
      <c r="B42" s="150"/>
      <c r="C42" s="150"/>
      <c r="D42" s="150"/>
      <c r="E42" s="150"/>
      <c r="F42" s="151"/>
      <c r="G42" s="189" t="s">
        <v>615</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1</v>
      </c>
    </row>
    <row r="45" spans="1:51" ht="22.5"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1</v>
      </c>
    </row>
    <row r="46" spans="1:51" ht="22.5" customHeight="1" x14ac:dyDescent="0.15">
      <c r="A46" s="195"/>
      <c r="B46" s="152"/>
      <c r="C46" s="153"/>
      <c r="D46" s="153"/>
      <c r="E46" s="153"/>
      <c r="F46" s="154"/>
      <c r="G46" s="201" t="s">
        <v>624</v>
      </c>
      <c r="H46" s="201"/>
      <c r="I46" s="201"/>
      <c r="J46" s="201"/>
      <c r="K46" s="201"/>
      <c r="L46" s="201"/>
      <c r="M46" s="201"/>
      <c r="N46" s="201"/>
      <c r="O46" s="201"/>
      <c r="P46" s="201"/>
      <c r="Q46" s="201"/>
      <c r="R46" s="201"/>
      <c r="S46" s="201"/>
      <c r="T46" s="201"/>
      <c r="U46" s="201"/>
      <c r="V46" s="201"/>
      <c r="W46" s="201"/>
      <c r="X46" s="201"/>
      <c r="Y46" s="201"/>
      <c r="Z46" s="201"/>
      <c r="AA46" s="202"/>
      <c r="AB46" s="207" t="s">
        <v>625</v>
      </c>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1</v>
      </c>
    </row>
    <row r="47" spans="1:51" ht="22.5"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1</v>
      </c>
    </row>
    <row r="48" spans="1:51" ht="19.5"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1</v>
      </c>
    </row>
    <row r="49" spans="1:60" ht="18.75"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1</v>
      </c>
      <c r="AZ49" s="10"/>
      <c r="BA49" s="10"/>
      <c r="BB49" s="10"/>
      <c r="BC49" s="10"/>
    </row>
    <row r="50" spans="1:60" ht="18.75"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t="s">
        <v>615</v>
      </c>
      <c r="AR50" s="126"/>
      <c r="AS50" s="127" t="s">
        <v>175</v>
      </c>
      <c r="AT50" s="128"/>
      <c r="AU50" s="126" t="s">
        <v>615</v>
      </c>
      <c r="AV50" s="126"/>
      <c r="AW50" s="108" t="s">
        <v>166</v>
      </c>
      <c r="AX50" s="129"/>
      <c r="AY50">
        <f t="shared" si="0"/>
        <v>1</v>
      </c>
      <c r="AZ50" s="10"/>
      <c r="BA50" s="10"/>
      <c r="BB50" s="10"/>
      <c r="BC50" s="10"/>
      <c r="BD50" s="10"/>
      <c r="BE50" s="10"/>
      <c r="BF50" s="10"/>
      <c r="BG50" s="10"/>
      <c r="BH50" s="10"/>
    </row>
    <row r="51" spans="1:60" ht="23.25" customHeight="1" x14ac:dyDescent="0.15">
      <c r="A51" s="195"/>
      <c r="B51" s="152"/>
      <c r="C51" s="153"/>
      <c r="D51" s="153"/>
      <c r="E51" s="153"/>
      <c r="F51" s="154"/>
      <c r="G51" s="130" t="s">
        <v>626</v>
      </c>
      <c r="H51" s="131"/>
      <c r="I51" s="131"/>
      <c r="J51" s="131"/>
      <c r="K51" s="131"/>
      <c r="L51" s="131"/>
      <c r="M51" s="131"/>
      <c r="N51" s="131"/>
      <c r="O51" s="132"/>
      <c r="P51" s="131" t="s">
        <v>627</v>
      </c>
      <c r="Q51" s="139"/>
      <c r="R51" s="139"/>
      <c r="S51" s="139"/>
      <c r="T51" s="139"/>
      <c r="U51" s="139"/>
      <c r="V51" s="139"/>
      <c r="W51" s="139"/>
      <c r="X51" s="140"/>
      <c r="Y51" s="145" t="s">
        <v>57</v>
      </c>
      <c r="Z51" s="146"/>
      <c r="AA51" s="147"/>
      <c r="AB51" s="148" t="s">
        <v>628</v>
      </c>
      <c r="AC51" s="148"/>
      <c r="AD51" s="148"/>
      <c r="AE51" s="93">
        <v>1062</v>
      </c>
      <c r="AF51" s="87"/>
      <c r="AG51" s="87"/>
      <c r="AH51" s="87"/>
      <c r="AI51" s="93">
        <v>5554</v>
      </c>
      <c r="AJ51" s="87"/>
      <c r="AK51" s="87"/>
      <c r="AL51" s="87"/>
      <c r="AM51" s="93">
        <v>690</v>
      </c>
      <c r="AN51" s="87"/>
      <c r="AO51" s="87"/>
      <c r="AP51" s="87"/>
      <c r="AQ51" s="94" t="s">
        <v>615</v>
      </c>
      <c r="AR51" s="95"/>
      <c r="AS51" s="95"/>
      <c r="AT51" s="96"/>
      <c r="AU51" s="87" t="s">
        <v>615</v>
      </c>
      <c r="AV51" s="87"/>
      <c r="AW51" s="87"/>
      <c r="AX51" s="88"/>
      <c r="AY51">
        <f t="shared" si="0"/>
        <v>1</v>
      </c>
    </row>
    <row r="52" spans="1:60" ht="23.25"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615</v>
      </c>
      <c r="AC52" s="92"/>
      <c r="AD52" s="92"/>
      <c r="AE52" s="93" t="s">
        <v>615</v>
      </c>
      <c r="AF52" s="87"/>
      <c r="AG52" s="87"/>
      <c r="AH52" s="87"/>
      <c r="AI52" s="93" t="s">
        <v>615</v>
      </c>
      <c r="AJ52" s="87"/>
      <c r="AK52" s="87"/>
      <c r="AL52" s="87"/>
      <c r="AM52" s="93" t="s">
        <v>651</v>
      </c>
      <c r="AN52" s="87"/>
      <c r="AO52" s="87"/>
      <c r="AP52" s="87"/>
      <c r="AQ52" s="94" t="s">
        <v>615</v>
      </c>
      <c r="AR52" s="95"/>
      <c r="AS52" s="95"/>
      <c r="AT52" s="96"/>
      <c r="AU52" s="87" t="s">
        <v>615</v>
      </c>
      <c r="AV52" s="87"/>
      <c r="AW52" s="87"/>
      <c r="AX52" s="88"/>
      <c r="AY52">
        <f t="shared" si="0"/>
        <v>1</v>
      </c>
      <c r="AZ52" s="10"/>
      <c r="BA52" s="10"/>
      <c r="BB52" s="10"/>
      <c r="BC52" s="10"/>
    </row>
    <row r="53" spans="1:60" ht="23.25" customHeight="1" thickBo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t="s">
        <v>615</v>
      </c>
      <c r="AF53" s="99"/>
      <c r="AG53" s="99"/>
      <c r="AH53" s="99"/>
      <c r="AI53" s="98" t="s">
        <v>615</v>
      </c>
      <c r="AJ53" s="99"/>
      <c r="AK53" s="99"/>
      <c r="AL53" s="99"/>
      <c r="AM53" s="98" t="s">
        <v>651</v>
      </c>
      <c r="AN53" s="99"/>
      <c r="AO53" s="99"/>
      <c r="AP53" s="99"/>
      <c r="AQ53" s="94" t="s">
        <v>615</v>
      </c>
      <c r="AR53" s="95"/>
      <c r="AS53" s="95"/>
      <c r="AT53" s="96"/>
      <c r="AU53" s="87" t="s">
        <v>615</v>
      </c>
      <c r="AV53" s="87"/>
      <c r="AW53" s="87"/>
      <c r="AX53" s="88"/>
      <c r="AY53">
        <f t="shared" si="0"/>
        <v>1</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584</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646</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647</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648</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649</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616</v>
      </c>
      <c r="K218" s="494"/>
      <c r="L218" s="494"/>
      <c r="M218" s="494"/>
      <c r="N218" s="494"/>
      <c r="O218" s="494"/>
      <c r="P218" s="494"/>
      <c r="Q218" s="494"/>
      <c r="R218" s="494"/>
      <c r="S218" s="494"/>
      <c r="T218" s="495"/>
      <c r="U218" s="470" t="s">
        <v>616</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616</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616</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59.2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613</v>
      </c>
      <c r="AE223" s="452"/>
      <c r="AF223" s="452"/>
      <c r="AG223" s="453" t="s">
        <v>638</v>
      </c>
      <c r="AH223" s="454"/>
      <c r="AI223" s="454"/>
      <c r="AJ223" s="454"/>
      <c r="AK223" s="454"/>
      <c r="AL223" s="454"/>
      <c r="AM223" s="454"/>
      <c r="AN223" s="454"/>
      <c r="AO223" s="454"/>
      <c r="AP223" s="454"/>
      <c r="AQ223" s="454"/>
      <c r="AR223" s="454"/>
      <c r="AS223" s="454"/>
      <c r="AT223" s="454"/>
      <c r="AU223" s="454"/>
      <c r="AV223" s="454"/>
      <c r="AW223" s="454"/>
      <c r="AX223" s="455"/>
    </row>
    <row r="224" spans="1:51" ht="36"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613</v>
      </c>
      <c r="AE224" s="365"/>
      <c r="AF224" s="365"/>
      <c r="AG224" s="359" t="s">
        <v>639</v>
      </c>
      <c r="AH224" s="360"/>
      <c r="AI224" s="360"/>
      <c r="AJ224" s="360"/>
      <c r="AK224" s="360"/>
      <c r="AL224" s="360"/>
      <c r="AM224" s="360"/>
      <c r="AN224" s="360"/>
      <c r="AO224" s="360"/>
      <c r="AP224" s="360"/>
      <c r="AQ224" s="360"/>
      <c r="AR224" s="360"/>
      <c r="AS224" s="360"/>
      <c r="AT224" s="360"/>
      <c r="AU224" s="360"/>
      <c r="AV224" s="360"/>
      <c r="AW224" s="360"/>
      <c r="AX224" s="361"/>
    </row>
    <row r="225" spans="1:50" ht="38.2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613</v>
      </c>
      <c r="AE225" s="402"/>
      <c r="AF225" s="402"/>
      <c r="AG225" s="387" t="s">
        <v>640</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636</v>
      </c>
      <c r="AE226" s="383"/>
      <c r="AF226" s="383"/>
      <c r="AG226" s="385" t="s">
        <v>615</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637</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637</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38.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613</v>
      </c>
      <c r="AE229" s="349"/>
      <c r="AF229" s="349"/>
      <c r="AG229" s="351" t="s">
        <v>641</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613</v>
      </c>
      <c r="AE230" s="365"/>
      <c r="AF230" s="365"/>
      <c r="AG230" s="359" t="s">
        <v>642</v>
      </c>
      <c r="AH230" s="360"/>
      <c r="AI230" s="360"/>
      <c r="AJ230" s="360"/>
      <c r="AK230" s="360"/>
      <c r="AL230" s="360"/>
      <c r="AM230" s="360"/>
      <c r="AN230" s="360"/>
      <c r="AO230" s="360"/>
      <c r="AP230" s="360"/>
      <c r="AQ230" s="360"/>
      <c r="AR230" s="360"/>
      <c r="AS230" s="360"/>
      <c r="AT230" s="360"/>
      <c r="AU230" s="360"/>
      <c r="AV230" s="360"/>
      <c r="AW230" s="360"/>
      <c r="AX230" s="361"/>
    </row>
    <row r="231" spans="1:50" ht="36"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613</v>
      </c>
      <c r="AE231" s="365"/>
      <c r="AF231" s="365"/>
      <c r="AG231" s="359" t="s">
        <v>643</v>
      </c>
      <c r="AH231" s="360"/>
      <c r="AI231" s="360"/>
      <c r="AJ231" s="360"/>
      <c r="AK231" s="360"/>
      <c r="AL231" s="360"/>
      <c r="AM231" s="360"/>
      <c r="AN231" s="360"/>
      <c r="AO231" s="360"/>
      <c r="AP231" s="360"/>
      <c r="AQ231" s="360"/>
      <c r="AR231" s="360"/>
      <c r="AS231" s="360"/>
      <c r="AT231" s="360"/>
      <c r="AU231" s="360"/>
      <c r="AV231" s="360"/>
      <c r="AW231" s="360"/>
      <c r="AX231" s="361"/>
    </row>
    <row r="232" spans="1:50" ht="4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613</v>
      </c>
      <c r="AE232" s="365"/>
      <c r="AF232" s="365"/>
      <c r="AG232" s="359" t="s">
        <v>644</v>
      </c>
      <c r="AH232" s="360"/>
      <c r="AI232" s="360"/>
      <c r="AJ232" s="360"/>
      <c r="AK232" s="360"/>
      <c r="AL232" s="360"/>
      <c r="AM232" s="360"/>
      <c r="AN232" s="360"/>
      <c r="AO232" s="360"/>
      <c r="AP232" s="360"/>
      <c r="AQ232" s="360"/>
      <c r="AR232" s="360"/>
      <c r="AS232" s="360"/>
      <c r="AT232" s="360"/>
      <c r="AU232" s="360"/>
      <c r="AV232" s="360"/>
      <c r="AW232" s="360"/>
      <c r="AX232" s="361"/>
    </row>
    <row r="233" spans="1:50" ht="42.7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613</v>
      </c>
      <c r="AE233" s="402"/>
      <c r="AF233" s="402"/>
      <c r="AG233" s="403" t="s">
        <v>664</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636</v>
      </c>
      <c r="AE234" s="365"/>
      <c r="AF234" s="434"/>
      <c r="AG234" s="359" t="s">
        <v>615</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636</v>
      </c>
      <c r="AE235" s="395"/>
      <c r="AF235" s="396"/>
      <c r="AG235" s="397" t="s">
        <v>615</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636</v>
      </c>
      <c r="AE236" s="349"/>
      <c r="AF236" s="350"/>
      <c r="AG236" s="351" t="s">
        <v>615</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636</v>
      </c>
      <c r="AE237" s="358"/>
      <c r="AF237" s="358"/>
      <c r="AG237" s="359" t="s">
        <v>615</v>
      </c>
      <c r="AH237" s="360"/>
      <c r="AI237" s="360"/>
      <c r="AJ237" s="360"/>
      <c r="AK237" s="360"/>
      <c r="AL237" s="360"/>
      <c r="AM237" s="360"/>
      <c r="AN237" s="360"/>
      <c r="AO237" s="360"/>
      <c r="AP237" s="360"/>
      <c r="AQ237" s="360"/>
      <c r="AR237" s="360"/>
      <c r="AS237" s="360"/>
      <c r="AT237" s="360"/>
      <c r="AU237" s="360"/>
      <c r="AV237" s="360"/>
      <c r="AW237" s="360"/>
      <c r="AX237" s="361"/>
    </row>
    <row r="238" spans="1:50" ht="44.25"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613</v>
      </c>
      <c r="AE238" s="365"/>
      <c r="AF238" s="365"/>
      <c r="AG238" s="359" t="s">
        <v>670</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636</v>
      </c>
      <c r="AE239" s="365"/>
      <c r="AF239" s="365"/>
      <c r="AG239" s="389" t="s">
        <v>615</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636</v>
      </c>
      <c r="AE240" s="383"/>
      <c r="AF240" s="384"/>
      <c r="AG240" s="385" t="s">
        <v>616</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126" customHeight="1" x14ac:dyDescent="0.15">
      <c r="A247" s="339" t="s">
        <v>45</v>
      </c>
      <c r="B247" s="900"/>
      <c r="C247" s="298" t="s">
        <v>49</v>
      </c>
      <c r="D247" s="718"/>
      <c r="E247" s="718"/>
      <c r="F247" s="719"/>
      <c r="G247" s="903" t="s">
        <v>666</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667</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671</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131</v>
      </c>
      <c r="B252" s="324"/>
      <c r="C252" s="324"/>
      <c r="D252" s="324"/>
      <c r="E252" s="325"/>
      <c r="F252" s="899" t="s">
        <v>672</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132</v>
      </c>
      <c r="B254" s="324"/>
      <c r="C254" s="324"/>
      <c r="D254" s="324"/>
      <c r="E254" s="325"/>
      <c r="F254" s="326" t="s">
        <v>673</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t="s">
        <v>665</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616</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616</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616</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616</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616</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616</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616</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616</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645</v>
      </c>
      <c r="F267" s="86"/>
      <c r="G267" s="86"/>
      <c r="H267" s="77"/>
      <c r="I267" s="86"/>
      <c r="J267" s="86"/>
      <c r="K267" s="77"/>
      <c r="L267" s="101">
        <v>197</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612</v>
      </c>
      <c r="H268" s="86"/>
      <c r="I268" s="86"/>
      <c r="J268" s="85">
        <v>20</v>
      </c>
      <c r="K268" s="85"/>
      <c r="L268" s="101">
        <v>241</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thickBot="1" x14ac:dyDescent="0.2">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hidden="1"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hidden="1"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hidden="1" customHeight="1" thickBot="1" x14ac:dyDescent="0.2">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50.25" customHeight="1" x14ac:dyDescent="0.15">
      <c r="A308" s="313" t="s">
        <v>267</v>
      </c>
      <c r="B308" s="314"/>
      <c r="C308" s="314"/>
      <c r="D308" s="314"/>
      <c r="E308" s="314"/>
      <c r="F308" s="315"/>
      <c r="G308" s="294" t="s">
        <v>660</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41.25" customHeight="1" x14ac:dyDescent="0.15">
      <c r="A310" s="316"/>
      <c r="B310" s="317"/>
      <c r="C310" s="317"/>
      <c r="D310" s="317"/>
      <c r="E310" s="317"/>
      <c r="F310" s="318"/>
      <c r="G310" s="284" t="s">
        <v>661</v>
      </c>
      <c r="H310" s="285"/>
      <c r="I310" s="285"/>
      <c r="J310" s="285"/>
      <c r="K310" s="286"/>
      <c r="L310" s="287" t="s">
        <v>662</v>
      </c>
      <c r="M310" s="288"/>
      <c r="N310" s="288"/>
      <c r="O310" s="288"/>
      <c r="P310" s="288"/>
      <c r="Q310" s="288"/>
      <c r="R310" s="288"/>
      <c r="S310" s="288"/>
      <c r="T310" s="288"/>
      <c r="U310" s="288"/>
      <c r="V310" s="288"/>
      <c r="W310" s="288"/>
      <c r="X310" s="289"/>
      <c r="Y310" s="290">
        <v>21</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21</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654</v>
      </c>
      <c r="D366" s="251"/>
      <c r="E366" s="251"/>
      <c r="F366" s="251"/>
      <c r="G366" s="251"/>
      <c r="H366" s="251"/>
      <c r="I366" s="251"/>
      <c r="J366" s="233" t="s">
        <v>659</v>
      </c>
      <c r="K366" s="234"/>
      <c r="L366" s="234"/>
      <c r="M366" s="234"/>
      <c r="N366" s="234"/>
      <c r="O366" s="234"/>
      <c r="P366" s="245" t="s">
        <v>655</v>
      </c>
      <c r="Q366" s="235"/>
      <c r="R366" s="235"/>
      <c r="S366" s="235"/>
      <c r="T366" s="235"/>
      <c r="U366" s="235"/>
      <c r="V366" s="235"/>
      <c r="W366" s="235"/>
      <c r="X366" s="235"/>
      <c r="Y366" s="236">
        <v>21</v>
      </c>
      <c r="Z366" s="237"/>
      <c r="AA366" s="237"/>
      <c r="AB366" s="238"/>
      <c r="AC366" s="222" t="s">
        <v>75</v>
      </c>
      <c r="AD366" s="223"/>
      <c r="AE366" s="223"/>
      <c r="AF366" s="223"/>
      <c r="AG366" s="223"/>
      <c r="AH366" s="253" t="s">
        <v>668</v>
      </c>
      <c r="AI366" s="254"/>
      <c r="AJ366" s="254"/>
      <c r="AK366" s="254"/>
      <c r="AL366" s="226" t="s">
        <v>668</v>
      </c>
      <c r="AM366" s="227"/>
      <c r="AN366" s="227"/>
      <c r="AO366" s="228"/>
      <c r="AP366" s="229" t="s">
        <v>668</v>
      </c>
      <c r="AQ366" s="229"/>
      <c r="AR366" s="229"/>
      <c r="AS366" s="229"/>
      <c r="AT366" s="229"/>
      <c r="AU366" s="229"/>
      <c r="AV366" s="229"/>
      <c r="AW366" s="229"/>
      <c r="AX366" s="229"/>
    </row>
    <row r="367" spans="1:51" ht="48.75" customHeight="1" x14ac:dyDescent="0.15">
      <c r="A367" s="230">
        <v>2</v>
      </c>
      <c r="B367" s="230">
        <v>1</v>
      </c>
      <c r="C367" s="252" t="s">
        <v>657</v>
      </c>
      <c r="D367" s="251"/>
      <c r="E367" s="251"/>
      <c r="F367" s="251"/>
      <c r="G367" s="251"/>
      <c r="H367" s="251"/>
      <c r="I367" s="251"/>
      <c r="J367" s="233" t="s">
        <v>659</v>
      </c>
      <c r="K367" s="234"/>
      <c r="L367" s="234"/>
      <c r="M367" s="234"/>
      <c r="N367" s="234"/>
      <c r="O367" s="234"/>
      <c r="P367" s="245" t="s">
        <v>656</v>
      </c>
      <c r="Q367" s="235"/>
      <c r="R367" s="235"/>
      <c r="S367" s="235"/>
      <c r="T367" s="235"/>
      <c r="U367" s="235"/>
      <c r="V367" s="235"/>
      <c r="W367" s="235"/>
      <c r="X367" s="235"/>
      <c r="Y367" s="236">
        <v>1</v>
      </c>
      <c r="Z367" s="237"/>
      <c r="AA367" s="237"/>
      <c r="AB367" s="238"/>
      <c r="AC367" s="222" t="s">
        <v>75</v>
      </c>
      <c r="AD367" s="223"/>
      <c r="AE367" s="223"/>
      <c r="AF367" s="223"/>
      <c r="AG367" s="223"/>
      <c r="AH367" s="253" t="s">
        <v>668</v>
      </c>
      <c r="AI367" s="254"/>
      <c r="AJ367" s="254"/>
      <c r="AK367" s="254"/>
      <c r="AL367" s="226" t="s">
        <v>668</v>
      </c>
      <c r="AM367" s="227"/>
      <c r="AN367" s="227"/>
      <c r="AO367" s="228"/>
      <c r="AP367" s="229" t="s">
        <v>668</v>
      </c>
      <c r="AQ367" s="229"/>
      <c r="AR367" s="229"/>
      <c r="AS367" s="229"/>
      <c r="AT367" s="229"/>
      <c r="AU367" s="229"/>
      <c r="AV367" s="229"/>
      <c r="AW367" s="229"/>
      <c r="AX367" s="229"/>
      <c r="AY367">
        <f>COUNTA($C$367)</f>
        <v>1</v>
      </c>
    </row>
    <row r="368" spans="1:51" ht="43.5" customHeight="1" x14ac:dyDescent="0.15">
      <c r="A368" s="230">
        <v>3</v>
      </c>
      <c r="B368" s="230">
        <v>1</v>
      </c>
      <c r="C368" s="252" t="s">
        <v>663</v>
      </c>
      <c r="D368" s="251"/>
      <c r="E368" s="251"/>
      <c r="F368" s="251"/>
      <c r="G368" s="251"/>
      <c r="H368" s="251"/>
      <c r="I368" s="251"/>
      <c r="J368" s="233">
        <v>9010001027784</v>
      </c>
      <c r="K368" s="234"/>
      <c r="L368" s="234"/>
      <c r="M368" s="234"/>
      <c r="N368" s="234"/>
      <c r="O368" s="234"/>
      <c r="P368" s="245" t="s">
        <v>658</v>
      </c>
      <c r="Q368" s="235"/>
      <c r="R368" s="235"/>
      <c r="S368" s="235"/>
      <c r="T368" s="235"/>
      <c r="U368" s="235"/>
      <c r="V368" s="235"/>
      <c r="W368" s="235"/>
      <c r="X368" s="235"/>
      <c r="Y368" s="236">
        <v>1</v>
      </c>
      <c r="Z368" s="237"/>
      <c r="AA368" s="237"/>
      <c r="AB368" s="238"/>
      <c r="AC368" s="222" t="s">
        <v>259</v>
      </c>
      <c r="AD368" s="223"/>
      <c r="AE368" s="223"/>
      <c r="AF368" s="223"/>
      <c r="AG368" s="223"/>
      <c r="AH368" s="224" t="s">
        <v>668</v>
      </c>
      <c r="AI368" s="225"/>
      <c r="AJ368" s="225"/>
      <c r="AK368" s="225"/>
      <c r="AL368" s="226">
        <v>100</v>
      </c>
      <c r="AM368" s="227"/>
      <c r="AN368" s="227"/>
      <c r="AO368" s="228"/>
      <c r="AP368" s="229" t="s">
        <v>668</v>
      </c>
      <c r="AQ368" s="229"/>
      <c r="AR368" s="229"/>
      <c r="AS368" s="229"/>
      <c r="AT368" s="229"/>
      <c r="AU368" s="229"/>
      <c r="AV368" s="229"/>
      <c r="AW368" s="229"/>
      <c r="AX368" s="229"/>
      <c r="AY368">
        <f>COUNTA($C$368)</f>
        <v>1</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4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4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64.5" hidden="1" customHeight="1" x14ac:dyDescent="0.15">
      <c r="A373" s="230">
        <v>8</v>
      </c>
      <c r="B373" s="230">
        <v>1</v>
      </c>
      <c r="C373" s="252"/>
      <c r="D373" s="251"/>
      <c r="E373" s="251"/>
      <c r="F373" s="251"/>
      <c r="G373" s="251"/>
      <c r="H373" s="251"/>
      <c r="I373" s="251"/>
      <c r="J373" s="233"/>
      <c r="K373" s="234"/>
      <c r="L373" s="234"/>
      <c r="M373" s="234"/>
      <c r="N373" s="234"/>
      <c r="O373" s="234"/>
      <c r="P373" s="24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2"/>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2"/>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616</v>
      </c>
      <c r="F631" s="232"/>
      <c r="G631" s="232"/>
      <c r="H631" s="232"/>
      <c r="I631" s="232"/>
      <c r="J631" s="233" t="s">
        <v>616</v>
      </c>
      <c r="K631" s="234"/>
      <c r="L631" s="234"/>
      <c r="M631" s="234"/>
      <c r="N631" s="234"/>
      <c r="O631" s="234"/>
      <c r="P631" s="245" t="s">
        <v>616</v>
      </c>
      <c r="Q631" s="235"/>
      <c r="R631" s="235"/>
      <c r="S631" s="235"/>
      <c r="T631" s="235"/>
      <c r="U631" s="235"/>
      <c r="V631" s="235"/>
      <c r="W631" s="235"/>
      <c r="X631" s="235"/>
      <c r="Y631" s="236" t="s">
        <v>616</v>
      </c>
      <c r="Z631" s="237"/>
      <c r="AA631" s="237"/>
      <c r="AB631" s="238"/>
      <c r="AC631" s="222"/>
      <c r="AD631" s="223"/>
      <c r="AE631" s="223"/>
      <c r="AF631" s="223"/>
      <c r="AG631" s="223"/>
      <c r="AH631" s="224" t="s">
        <v>616</v>
      </c>
      <c r="AI631" s="225"/>
      <c r="AJ631" s="225"/>
      <c r="AK631" s="225"/>
      <c r="AL631" s="226" t="s">
        <v>616</v>
      </c>
      <c r="AM631" s="227"/>
      <c r="AN631" s="227"/>
      <c r="AO631" s="228"/>
      <c r="AP631" s="229" t="s">
        <v>616</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5" priority="907">
      <formula>IF(RIGHT(TEXT(P14,"0.#"),1)=".",FALSE,TRUE)</formula>
    </cfRule>
    <cfRule type="expression" dxfId="804" priority="908">
      <formula>IF(RIGHT(TEXT(P14,"0.#"),1)=".",TRUE,FALSE)</formula>
    </cfRule>
  </conditionalFormatting>
  <conditionalFormatting sqref="P18:AX18">
    <cfRule type="expression" dxfId="803" priority="905">
      <formula>IF(RIGHT(TEXT(P18,"0.#"),1)=".",FALSE,TRUE)</formula>
    </cfRule>
    <cfRule type="expression" dxfId="802" priority="906">
      <formula>IF(RIGHT(TEXT(P18,"0.#"),1)=".",TRUE,FALSE)</formula>
    </cfRule>
  </conditionalFormatting>
  <conditionalFormatting sqref="Y311">
    <cfRule type="expression" dxfId="801" priority="903">
      <formula>IF(RIGHT(TEXT(Y311,"0.#"),1)=".",FALSE,TRUE)</formula>
    </cfRule>
    <cfRule type="expression" dxfId="800" priority="904">
      <formula>IF(RIGHT(TEXT(Y311,"0.#"),1)=".",TRUE,FALSE)</formula>
    </cfRule>
  </conditionalFormatting>
  <conditionalFormatting sqref="Y320">
    <cfRule type="expression" dxfId="799" priority="901">
      <formula>IF(RIGHT(TEXT(Y320,"0.#"),1)=".",FALSE,TRUE)</formula>
    </cfRule>
    <cfRule type="expression" dxfId="798" priority="902">
      <formula>IF(RIGHT(TEXT(Y320,"0.#"),1)=".",TRUE,FALSE)</formula>
    </cfRule>
  </conditionalFormatting>
  <conditionalFormatting sqref="Y351:Y358 Y349 Y338:Y345 Y336 Y325:Y332 Y323">
    <cfRule type="expression" dxfId="797" priority="881">
      <formula>IF(RIGHT(TEXT(Y323,"0.#"),1)=".",FALSE,TRUE)</formula>
    </cfRule>
    <cfRule type="expression" dxfId="796" priority="882">
      <formula>IF(RIGHT(TEXT(Y323,"0.#"),1)=".",TRUE,FALSE)</formula>
    </cfRule>
  </conditionalFormatting>
  <conditionalFormatting sqref="P16:AQ17 P15:AX15 P13:AX13">
    <cfRule type="expression" dxfId="795" priority="899">
      <formula>IF(RIGHT(TEXT(P13,"0.#"),1)=".",FALSE,TRUE)</formula>
    </cfRule>
    <cfRule type="expression" dxfId="794" priority="900">
      <formula>IF(RIGHT(TEXT(P13,"0.#"),1)=".",TRUE,FALSE)</formula>
    </cfRule>
  </conditionalFormatting>
  <conditionalFormatting sqref="P19:AJ19">
    <cfRule type="expression" dxfId="793" priority="897">
      <formula>IF(RIGHT(TEXT(P19,"0.#"),1)=".",FALSE,TRUE)</formula>
    </cfRule>
    <cfRule type="expression" dxfId="792" priority="898">
      <formula>IF(RIGHT(TEXT(P19,"0.#"),1)=".",TRUE,FALSE)</formula>
    </cfRule>
  </conditionalFormatting>
  <conditionalFormatting sqref="AE32 AQ32">
    <cfRule type="expression" dxfId="791" priority="895">
      <formula>IF(RIGHT(TEXT(AE32,"0.#"),1)=".",FALSE,TRUE)</formula>
    </cfRule>
    <cfRule type="expression" dxfId="790" priority="896">
      <formula>IF(RIGHT(TEXT(AE32,"0.#"),1)=".",TRUE,FALSE)</formula>
    </cfRule>
  </conditionalFormatting>
  <conditionalFormatting sqref="Y312:Y319 Y310">
    <cfRule type="expression" dxfId="789" priority="893">
      <formula>IF(RIGHT(TEXT(Y310,"0.#"),1)=".",FALSE,TRUE)</formula>
    </cfRule>
    <cfRule type="expression" dxfId="788" priority="894">
      <formula>IF(RIGHT(TEXT(Y310,"0.#"),1)=".",TRUE,FALSE)</formula>
    </cfRule>
  </conditionalFormatting>
  <conditionalFormatting sqref="AU311">
    <cfRule type="expression" dxfId="787" priority="891">
      <formula>IF(RIGHT(TEXT(AU311,"0.#"),1)=".",FALSE,TRUE)</formula>
    </cfRule>
    <cfRule type="expression" dxfId="786" priority="892">
      <formula>IF(RIGHT(TEXT(AU311,"0.#"),1)=".",TRUE,FALSE)</formula>
    </cfRule>
  </conditionalFormatting>
  <conditionalFormatting sqref="AU320">
    <cfRule type="expression" dxfId="785" priority="889">
      <formula>IF(RIGHT(TEXT(AU320,"0.#"),1)=".",FALSE,TRUE)</formula>
    </cfRule>
    <cfRule type="expression" dxfId="784" priority="890">
      <formula>IF(RIGHT(TEXT(AU320,"0.#"),1)=".",TRUE,FALSE)</formula>
    </cfRule>
  </conditionalFormatting>
  <conditionalFormatting sqref="AU312:AU319 AU310">
    <cfRule type="expression" dxfId="783" priority="887">
      <formula>IF(RIGHT(TEXT(AU310,"0.#"),1)=".",FALSE,TRUE)</formula>
    </cfRule>
    <cfRule type="expression" dxfId="782" priority="888">
      <formula>IF(RIGHT(TEXT(AU310,"0.#"),1)=".",TRUE,FALSE)</formula>
    </cfRule>
  </conditionalFormatting>
  <conditionalFormatting sqref="Y350 Y337 Y324">
    <cfRule type="expression" dxfId="781" priority="885">
      <formula>IF(RIGHT(TEXT(Y324,"0.#"),1)=".",FALSE,TRUE)</formula>
    </cfRule>
    <cfRule type="expression" dxfId="780" priority="886">
      <formula>IF(RIGHT(TEXT(Y324,"0.#"),1)=".",TRUE,FALSE)</formula>
    </cfRule>
  </conditionalFormatting>
  <conditionalFormatting sqref="Y359 Y346 Y333">
    <cfRule type="expression" dxfId="779" priority="883">
      <formula>IF(RIGHT(TEXT(Y333,"0.#"),1)=".",FALSE,TRUE)</formula>
    </cfRule>
    <cfRule type="expression" dxfId="778" priority="884">
      <formula>IF(RIGHT(TEXT(Y333,"0.#"),1)=".",TRUE,FALSE)</formula>
    </cfRule>
  </conditionalFormatting>
  <conditionalFormatting sqref="AU350 AU337 AU324">
    <cfRule type="expression" dxfId="777" priority="879">
      <formula>IF(RIGHT(TEXT(AU324,"0.#"),1)=".",FALSE,TRUE)</formula>
    </cfRule>
    <cfRule type="expression" dxfId="776" priority="880">
      <formula>IF(RIGHT(TEXT(AU324,"0.#"),1)=".",TRUE,FALSE)</formula>
    </cfRule>
  </conditionalFormatting>
  <conditionalFormatting sqref="AU359 AU346 AU333">
    <cfRule type="expression" dxfId="775" priority="877">
      <formula>IF(RIGHT(TEXT(AU333,"0.#"),1)=".",FALSE,TRUE)</formula>
    </cfRule>
    <cfRule type="expression" dxfId="774" priority="878">
      <formula>IF(RIGHT(TEXT(AU333,"0.#"),1)=".",TRUE,FALSE)</formula>
    </cfRule>
  </conditionalFormatting>
  <conditionalFormatting sqref="AU351:AU358 AU349 AU338:AU345 AU336 AU325:AU332 AU323">
    <cfRule type="expression" dxfId="773" priority="875">
      <formula>IF(RIGHT(TEXT(AU323,"0.#"),1)=".",FALSE,TRUE)</formula>
    </cfRule>
    <cfRule type="expression" dxfId="772" priority="876">
      <formula>IF(RIGHT(TEXT(AU323,"0.#"),1)=".",TRUE,FALSE)</formula>
    </cfRule>
  </conditionalFormatting>
  <conditionalFormatting sqref="AI32">
    <cfRule type="expression" dxfId="771" priority="873">
      <formula>IF(RIGHT(TEXT(AI32,"0.#"),1)=".",FALSE,TRUE)</formula>
    </cfRule>
    <cfRule type="expression" dxfId="770" priority="874">
      <formula>IF(RIGHT(TEXT(AI32,"0.#"),1)=".",TRUE,FALSE)</formula>
    </cfRule>
  </conditionalFormatting>
  <conditionalFormatting sqref="AM32">
    <cfRule type="expression" dxfId="769" priority="871">
      <formula>IF(RIGHT(TEXT(AM32,"0.#"),1)=".",FALSE,TRUE)</formula>
    </cfRule>
    <cfRule type="expression" dxfId="768" priority="872">
      <formula>IF(RIGHT(TEXT(AM32,"0.#"),1)=".",TRUE,FALSE)</formula>
    </cfRule>
  </conditionalFormatting>
  <conditionalFormatting sqref="AE33">
    <cfRule type="expression" dxfId="767" priority="869">
      <formula>IF(RIGHT(TEXT(AE33,"0.#"),1)=".",FALSE,TRUE)</formula>
    </cfRule>
    <cfRule type="expression" dxfId="766" priority="870">
      <formula>IF(RIGHT(TEXT(AE33,"0.#"),1)=".",TRUE,FALSE)</formula>
    </cfRule>
  </conditionalFormatting>
  <conditionalFormatting sqref="AI33">
    <cfRule type="expression" dxfId="765" priority="867">
      <formula>IF(RIGHT(TEXT(AI33,"0.#"),1)=".",FALSE,TRUE)</formula>
    </cfRule>
    <cfRule type="expression" dxfId="764" priority="868">
      <formula>IF(RIGHT(TEXT(AI33,"0.#"),1)=".",TRUE,FALSE)</formula>
    </cfRule>
  </conditionalFormatting>
  <conditionalFormatting sqref="AM33">
    <cfRule type="expression" dxfId="763" priority="865">
      <formula>IF(RIGHT(TEXT(AM33,"0.#"),1)=".",FALSE,TRUE)</formula>
    </cfRule>
    <cfRule type="expression" dxfId="762" priority="866">
      <formula>IF(RIGHT(TEXT(AM33,"0.#"),1)=".",TRUE,FALSE)</formula>
    </cfRule>
  </conditionalFormatting>
  <conditionalFormatting sqref="AQ33">
    <cfRule type="expression" dxfId="761" priority="863">
      <formula>IF(RIGHT(TEXT(AQ33,"0.#"),1)=".",FALSE,TRUE)</formula>
    </cfRule>
    <cfRule type="expression" dxfId="760" priority="864">
      <formula>IF(RIGHT(TEXT(AQ33,"0.#"),1)=".",TRUE,FALSE)</formula>
    </cfRule>
  </conditionalFormatting>
  <conditionalFormatting sqref="AE210">
    <cfRule type="expression" dxfId="759" priority="861">
      <formula>IF(RIGHT(TEXT(AE210,"0.#"),1)=".",FALSE,TRUE)</formula>
    </cfRule>
    <cfRule type="expression" dxfId="758" priority="862">
      <formula>IF(RIGHT(TEXT(AE210,"0.#"),1)=".",TRUE,FALSE)</formula>
    </cfRule>
  </conditionalFormatting>
  <conditionalFormatting sqref="AE211">
    <cfRule type="expression" dxfId="757" priority="859">
      <formula>IF(RIGHT(TEXT(AE211,"0.#"),1)=".",FALSE,TRUE)</formula>
    </cfRule>
    <cfRule type="expression" dxfId="756" priority="860">
      <formula>IF(RIGHT(TEXT(AE211,"0.#"),1)=".",TRUE,FALSE)</formula>
    </cfRule>
  </conditionalFormatting>
  <conditionalFormatting sqref="AE212">
    <cfRule type="expression" dxfId="755" priority="857">
      <formula>IF(RIGHT(TEXT(AE212,"0.#"),1)=".",FALSE,TRUE)</formula>
    </cfRule>
    <cfRule type="expression" dxfId="754" priority="858">
      <formula>IF(RIGHT(TEXT(AE212,"0.#"),1)=".",TRUE,FALSE)</formula>
    </cfRule>
  </conditionalFormatting>
  <conditionalFormatting sqref="AI212">
    <cfRule type="expression" dxfId="753" priority="855">
      <formula>IF(RIGHT(TEXT(AI212,"0.#"),1)=".",FALSE,TRUE)</formula>
    </cfRule>
    <cfRule type="expression" dxfId="752" priority="856">
      <formula>IF(RIGHT(TEXT(AI212,"0.#"),1)=".",TRUE,FALSE)</formula>
    </cfRule>
  </conditionalFormatting>
  <conditionalFormatting sqref="AI211">
    <cfRule type="expression" dxfId="751" priority="853">
      <formula>IF(RIGHT(TEXT(AI211,"0.#"),1)=".",FALSE,TRUE)</formula>
    </cfRule>
    <cfRule type="expression" dxfId="750" priority="854">
      <formula>IF(RIGHT(TEXT(AI211,"0.#"),1)=".",TRUE,FALSE)</formula>
    </cfRule>
  </conditionalFormatting>
  <conditionalFormatting sqref="AI210">
    <cfRule type="expression" dxfId="749" priority="851">
      <formula>IF(RIGHT(TEXT(AI210,"0.#"),1)=".",FALSE,TRUE)</formula>
    </cfRule>
    <cfRule type="expression" dxfId="748" priority="852">
      <formula>IF(RIGHT(TEXT(AI210,"0.#"),1)=".",TRUE,FALSE)</formula>
    </cfRule>
  </conditionalFormatting>
  <conditionalFormatting sqref="AM210">
    <cfRule type="expression" dxfId="747" priority="849">
      <formula>IF(RIGHT(TEXT(AM210,"0.#"),1)=".",FALSE,TRUE)</formula>
    </cfRule>
    <cfRule type="expression" dxfId="746" priority="850">
      <formula>IF(RIGHT(TEXT(AM210,"0.#"),1)=".",TRUE,FALSE)</formula>
    </cfRule>
  </conditionalFormatting>
  <conditionalFormatting sqref="AM211">
    <cfRule type="expression" dxfId="745" priority="847">
      <formula>IF(RIGHT(TEXT(AM211,"0.#"),1)=".",FALSE,TRUE)</formula>
    </cfRule>
    <cfRule type="expression" dxfId="744" priority="848">
      <formula>IF(RIGHT(TEXT(AM211,"0.#"),1)=".",TRUE,FALSE)</formula>
    </cfRule>
  </conditionalFormatting>
  <conditionalFormatting sqref="AM212">
    <cfRule type="expression" dxfId="743" priority="845">
      <formula>IF(RIGHT(TEXT(AM212,"0.#"),1)=".",FALSE,TRUE)</formula>
    </cfRule>
    <cfRule type="expression" dxfId="742" priority="846">
      <formula>IF(RIGHT(TEXT(AM212,"0.#"),1)=".",TRUE,FALSE)</formula>
    </cfRule>
  </conditionalFormatting>
  <conditionalFormatting sqref="AL368:AO395">
    <cfRule type="expression" dxfId="741" priority="841">
      <formula>IF(AND(AL368&gt;=0, RIGHT(TEXT(AL368,"0.#"),1)&lt;&gt;"."),TRUE,FALSE)</formula>
    </cfRule>
    <cfRule type="expression" dxfId="740" priority="842">
      <formula>IF(AND(AL368&gt;=0, RIGHT(TEXT(AL368,"0.#"),1)="."),TRUE,FALSE)</formula>
    </cfRule>
    <cfRule type="expression" dxfId="739" priority="843">
      <formula>IF(AND(AL368&lt;0, RIGHT(TEXT(AL368,"0.#"),1)&lt;&gt;"."),TRUE,FALSE)</formula>
    </cfRule>
    <cfRule type="expression" dxfId="738" priority="844">
      <formula>IF(AND(AL368&lt;0, RIGHT(TEXT(AL368,"0.#"),1)="."),TRUE,FALSE)</formula>
    </cfRule>
  </conditionalFormatting>
  <conditionalFormatting sqref="AQ210:AQ212">
    <cfRule type="expression" dxfId="737" priority="839">
      <formula>IF(RIGHT(TEXT(AQ210,"0.#"),1)=".",FALSE,TRUE)</formula>
    </cfRule>
    <cfRule type="expression" dxfId="736" priority="840">
      <formula>IF(RIGHT(TEXT(AQ210,"0.#"),1)=".",TRUE,FALSE)</formula>
    </cfRule>
  </conditionalFormatting>
  <conditionalFormatting sqref="AU210:AU212">
    <cfRule type="expression" dxfId="735" priority="837">
      <formula>IF(RIGHT(TEXT(AU210,"0.#"),1)=".",FALSE,TRUE)</formula>
    </cfRule>
    <cfRule type="expression" dxfId="734" priority="838">
      <formula>IF(RIGHT(TEXT(AU210,"0.#"),1)=".",TRUE,FALSE)</formula>
    </cfRule>
  </conditionalFormatting>
  <conditionalFormatting sqref="Y368:Y395">
    <cfRule type="expression" dxfId="733" priority="835">
      <formula>IF(RIGHT(TEXT(Y368,"0.#"),1)=".",FALSE,TRUE)</formula>
    </cfRule>
    <cfRule type="expression" dxfId="732" priority="836">
      <formula>IF(RIGHT(TEXT(Y368,"0.#"),1)=".",TRUE,FALSE)</formula>
    </cfRule>
  </conditionalFormatting>
  <conditionalFormatting sqref="AL631:AO660">
    <cfRule type="expression" dxfId="731" priority="831">
      <formula>IF(AND(AL631&gt;=0, RIGHT(TEXT(AL631,"0.#"),1)&lt;&gt;"."),TRUE,FALSE)</formula>
    </cfRule>
    <cfRule type="expression" dxfId="730" priority="832">
      <formula>IF(AND(AL631&gt;=0, RIGHT(TEXT(AL631,"0.#"),1)="."),TRUE,FALSE)</formula>
    </cfRule>
    <cfRule type="expression" dxfId="729" priority="833">
      <formula>IF(AND(AL631&lt;0, RIGHT(TEXT(AL631,"0.#"),1)&lt;&gt;"."),TRUE,FALSE)</formula>
    </cfRule>
    <cfRule type="expression" dxfId="728" priority="834">
      <formula>IF(AND(AL631&lt;0, RIGHT(TEXT(AL631,"0.#"),1)="."),TRUE,FALSE)</formula>
    </cfRule>
  </conditionalFormatting>
  <conditionalFormatting sqref="Y631:Y660">
    <cfRule type="expression" dxfId="727" priority="829">
      <formula>IF(RIGHT(TEXT(Y631,"0.#"),1)=".",FALSE,TRUE)</formula>
    </cfRule>
    <cfRule type="expression" dxfId="726" priority="830">
      <formula>IF(RIGHT(TEXT(Y631,"0.#"),1)=".",TRUE,FALSE)</formula>
    </cfRule>
  </conditionalFormatting>
  <conditionalFormatting sqref="AL366:AO367">
    <cfRule type="expression" dxfId="725" priority="825">
      <formula>IF(AND(AL366&gt;=0, RIGHT(TEXT(AL366,"0.#"),1)&lt;&gt;"."),TRUE,FALSE)</formula>
    </cfRule>
    <cfRule type="expression" dxfId="724" priority="826">
      <formula>IF(AND(AL366&gt;=0, RIGHT(TEXT(AL366,"0.#"),1)="."),TRUE,FALSE)</formula>
    </cfRule>
    <cfRule type="expression" dxfId="723" priority="827">
      <formula>IF(AND(AL366&lt;0, RIGHT(TEXT(AL366,"0.#"),1)&lt;&gt;"."),TRUE,FALSE)</formula>
    </cfRule>
    <cfRule type="expression" dxfId="722" priority="828">
      <formula>IF(AND(AL366&lt;0, RIGHT(TEXT(AL366,"0.#"),1)="."),TRUE,FALSE)</formula>
    </cfRule>
  </conditionalFormatting>
  <conditionalFormatting sqref="Y366:Y367">
    <cfRule type="expression" dxfId="721" priority="823">
      <formula>IF(RIGHT(TEXT(Y366,"0.#"),1)=".",FALSE,TRUE)</formula>
    </cfRule>
    <cfRule type="expression" dxfId="720" priority="824">
      <formula>IF(RIGHT(TEXT(Y366,"0.#"),1)=".",TRUE,FALSE)</formula>
    </cfRule>
  </conditionalFormatting>
  <conditionalFormatting sqref="Y401:Y428">
    <cfRule type="expression" dxfId="719" priority="761">
      <formula>IF(RIGHT(TEXT(Y401,"0.#"),1)=".",FALSE,TRUE)</formula>
    </cfRule>
    <cfRule type="expression" dxfId="718" priority="762">
      <formula>IF(RIGHT(TEXT(Y401,"0.#"),1)=".",TRUE,FALSE)</formula>
    </cfRule>
  </conditionalFormatting>
  <conditionalFormatting sqref="Y399:Y400">
    <cfRule type="expression" dxfId="717" priority="755">
      <formula>IF(RIGHT(TEXT(Y399,"0.#"),1)=".",FALSE,TRUE)</formula>
    </cfRule>
    <cfRule type="expression" dxfId="716" priority="756">
      <formula>IF(RIGHT(TEXT(Y399,"0.#"),1)=".",TRUE,FALSE)</formula>
    </cfRule>
  </conditionalFormatting>
  <conditionalFormatting sqref="Y434:Y461">
    <cfRule type="expression" dxfId="715" priority="749">
      <formula>IF(RIGHT(TEXT(Y434,"0.#"),1)=".",FALSE,TRUE)</formula>
    </cfRule>
    <cfRule type="expression" dxfId="714" priority="750">
      <formula>IF(RIGHT(TEXT(Y434,"0.#"),1)=".",TRUE,FALSE)</formula>
    </cfRule>
  </conditionalFormatting>
  <conditionalFormatting sqref="Y432:Y433">
    <cfRule type="expression" dxfId="713" priority="743">
      <formula>IF(RIGHT(TEXT(Y432,"0.#"),1)=".",FALSE,TRUE)</formula>
    </cfRule>
    <cfRule type="expression" dxfId="712" priority="744">
      <formula>IF(RIGHT(TEXT(Y432,"0.#"),1)=".",TRUE,FALSE)</formula>
    </cfRule>
  </conditionalFormatting>
  <conditionalFormatting sqref="Y467:Y494">
    <cfRule type="expression" dxfId="711" priority="737">
      <formula>IF(RIGHT(TEXT(Y467,"0.#"),1)=".",FALSE,TRUE)</formula>
    </cfRule>
    <cfRule type="expression" dxfId="710" priority="738">
      <formula>IF(RIGHT(TEXT(Y467,"0.#"),1)=".",TRUE,FALSE)</formula>
    </cfRule>
  </conditionalFormatting>
  <conditionalFormatting sqref="Y465:Y466">
    <cfRule type="expression" dxfId="709" priority="731">
      <formula>IF(RIGHT(TEXT(Y465,"0.#"),1)=".",FALSE,TRUE)</formula>
    </cfRule>
    <cfRule type="expression" dxfId="708" priority="732">
      <formula>IF(RIGHT(TEXT(Y465,"0.#"),1)=".",TRUE,FALSE)</formula>
    </cfRule>
  </conditionalFormatting>
  <conditionalFormatting sqref="Y500:Y527">
    <cfRule type="expression" dxfId="707" priority="725">
      <formula>IF(RIGHT(TEXT(Y500,"0.#"),1)=".",FALSE,TRUE)</formula>
    </cfRule>
    <cfRule type="expression" dxfId="706" priority="726">
      <formula>IF(RIGHT(TEXT(Y500,"0.#"),1)=".",TRUE,FALSE)</formula>
    </cfRule>
  </conditionalFormatting>
  <conditionalFormatting sqref="Y498:Y499">
    <cfRule type="expression" dxfId="705" priority="719">
      <formula>IF(RIGHT(TEXT(Y498,"0.#"),1)=".",FALSE,TRUE)</formula>
    </cfRule>
    <cfRule type="expression" dxfId="704" priority="720">
      <formula>IF(RIGHT(TEXT(Y498,"0.#"),1)=".",TRUE,FALSE)</formula>
    </cfRule>
  </conditionalFormatting>
  <conditionalFormatting sqref="Y533:Y560">
    <cfRule type="expression" dxfId="703" priority="713">
      <formula>IF(RIGHT(TEXT(Y533,"0.#"),1)=".",FALSE,TRUE)</formula>
    </cfRule>
    <cfRule type="expression" dxfId="702" priority="714">
      <formula>IF(RIGHT(TEXT(Y533,"0.#"),1)=".",TRUE,FALSE)</formula>
    </cfRule>
  </conditionalFormatting>
  <conditionalFormatting sqref="W23">
    <cfRule type="expression" dxfId="701" priority="821">
      <formula>IF(RIGHT(TEXT(W23,"0.#"),1)=".",FALSE,TRUE)</formula>
    </cfRule>
    <cfRule type="expression" dxfId="700" priority="822">
      <formula>IF(RIGHT(TEXT(W23,"0.#"),1)=".",TRUE,FALSE)</formula>
    </cfRule>
  </conditionalFormatting>
  <conditionalFormatting sqref="W24:W27">
    <cfRule type="expression" dxfId="699" priority="819">
      <formula>IF(RIGHT(TEXT(W24,"0.#"),1)=".",FALSE,TRUE)</formula>
    </cfRule>
    <cfRule type="expression" dxfId="698" priority="820">
      <formula>IF(RIGHT(TEXT(W24,"0.#"),1)=".",TRUE,FALSE)</formula>
    </cfRule>
  </conditionalFormatting>
  <conditionalFormatting sqref="W28">
    <cfRule type="expression" dxfId="697" priority="817">
      <formula>IF(RIGHT(TEXT(W28,"0.#"),1)=".",FALSE,TRUE)</formula>
    </cfRule>
    <cfRule type="expression" dxfId="696" priority="818">
      <formula>IF(RIGHT(TEXT(W28,"0.#"),1)=".",TRUE,FALSE)</formula>
    </cfRule>
  </conditionalFormatting>
  <conditionalFormatting sqref="P23">
    <cfRule type="expression" dxfId="695" priority="815">
      <formula>IF(RIGHT(TEXT(P23,"0.#"),1)=".",FALSE,TRUE)</formula>
    </cfRule>
    <cfRule type="expression" dxfId="694" priority="816">
      <formula>IF(RIGHT(TEXT(P23,"0.#"),1)=".",TRUE,FALSE)</formula>
    </cfRule>
  </conditionalFormatting>
  <conditionalFormatting sqref="P24:P27">
    <cfRule type="expression" dxfId="693" priority="813">
      <formula>IF(RIGHT(TEXT(P24,"0.#"),1)=".",FALSE,TRUE)</formula>
    </cfRule>
    <cfRule type="expression" dxfId="692" priority="814">
      <formula>IF(RIGHT(TEXT(P24,"0.#"),1)=".",TRUE,FALSE)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 RIGHT(TEXT(AL401,"0.#"),1)&lt;&gt;"."),TRUE,FALSE)</formula>
    </cfRule>
    <cfRule type="expression" dxfId="644" priority="764">
      <formula>IF(AND(AL401&gt;=0, RIGHT(TEXT(AL401,"0.#"),1)="."),TRUE,FALSE)</formula>
    </cfRule>
    <cfRule type="expression" dxfId="643" priority="765">
      <formula>IF(AND(AL401&lt;0, RIGHT(TEXT(AL401,"0.#"),1)&lt;&gt;"."),TRUE,FALSE)</formula>
    </cfRule>
    <cfRule type="expression" dxfId="642" priority="766">
      <formula>IF(AND(AL401&lt;0, RIGHT(TEXT(AL401,"0.#"),1)="."),TRUE,FALSE)</formula>
    </cfRule>
  </conditionalFormatting>
  <conditionalFormatting sqref="AL399:AO400">
    <cfRule type="expression" dxfId="641" priority="757">
      <formula>IF(AND(AL399&gt;=0, RIGHT(TEXT(AL399,"0.#"),1)&lt;&gt;"."),TRUE,FALSE)</formula>
    </cfRule>
    <cfRule type="expression" dxfId="640" priority="758">
      <formula>IF(AND(AL399&gt;=0, RIGHT(TEXT(AL399,"0.#"),1)="."),TRUE,FALSE)</formula>
    </cfRule>
    <cfRule type="expression" dxfId="639" priority="759">
      <formula>IF(AND(AL399&lt;0, RIGHT(TEXT(AL399,"0.#"),1)&lt;&gt;"."),TRUE,FALSE)</formula>
    </cfRule>
    <cfRule type="expression" dxfId="638" priority="760">
      <formula>IF(AND(AL399&lt;0, RIGHT(TEXT(AL399,"0.#"),1)="."),TRUE,FALSE)</formula>
    </cfRule>
  </conditionalFormatting>
  <conditionalFormatting sqref="AL434:AO461">
    <cfRule type="expression" dxfId="637" priority="751">
      <formula>IF(AND(AL434&gt;=0, RIGHT(TEXT(AL434,"0.#"),1)&lt;&gt;"."),TRUE,FALSE)</formula>
    </cfRule>
    <cfRule type="expression" dxfId="636" priority="752">
      <formula>IF(AND(AL434&gt;=0, RIGHT(TEXT(AL434,"0.#"),1)="."),TRUE,FALSE)</formula>
    </cfRule>
    <cfRule type="expression" dxfId="635" priority="753">
      <formula>IF(AND(AL434&lt;0, RIGHT(TEXT(AL434,"0.#"),1)&lt;&gt;"."),TRUE,FALSE)</formula>
    </cfRule>
    <cfRule type="expression" dxfId="634" priority="754">
      <formula>IF(AND(AL434&lt;0, RIGHT(TEXT(AL434,"0.#"),1)="."),TRUE,FALSE)</formula>
    </cfRule>
  </conditionalFormatting>
  <conditionalFormatting sqref="AL432:AO433">
    <cfRule type="expression" dxfId="633" priority="745">
      <formula>IF(AND(AL432&gt;=0, RIGHT(TEXT(AL432,"0.#"),1)&lt;&gt;"."),TRUE,FALSE)</formula>
    </cfRule>
    <cfRule type="expression" dxfId="632" priority="746">
      <formula>IF(AND(AL432&gt;=0, RIGHT(TEXT(AL432,"0.#"),1)="."),TRUE,FALSE)</formula>
    </cfRule>
    <cfRule type="expression" dxfId="631" priority="747">
      <formula>IF(AND(AL432&lt;0, RIGHT(TEXT(AL432,"0.#"),1)&lt;&gt;"."),TRUE,FALSE)</formula>
    </cfRule>
    <cfRule type="expression" dxfId="630" priority="748">
      <formula>IF(AND(AL432&lt;0, RIGHT(TEXT(AL432,"0.#"),1)="."),TRUE,FALSE)</formula>
    </cfRule>
  </conditionalFormatting>
  <conditionalFormatting sqref="AL467:AO494">
    <cfRule type="expression" dxfId="629" priority="739">
      <formula>IF(AND(AL467&gt;=0, RIGHT(TEXT(AL467,"0.#"),1)&lt;&gt;"."),TRUE,FALSE)</formula>
    </cfRule>
    <cfRule type="expression" dxfId="628" priority="740">
      <formula>IF(AND(AL467&gt;=0, RIGHT(TEXT(AL467,"0.#"),1)="."),TRUE,FALSE)</formula>
    </cfRule>
    <cfRule type="expression" dxfId="627" priority="741">
      <formula>IF(AND(AL467&lt;0, RIGHT(TEXT(AL467,"0.#"),1)&lt;&gt;"."),TRUE,FALSE)</formula>
    </cfRule>
    <cfRule type="expression" dxfId="626" priority="742">
      <formula>IF(AND(AL467&lt;0, RIGHT(TEXT(AL467,"0.#"),1)="."),TRUE,FALSE)</formula>
    </cfRule>
  </conditionalFormatting>
  <conditionalFormatting sqref="AL465:AO466">
    <cfRule type="expression" dxfId="625" priority="733">
      <formula>IF(AND(AL465&gt;=0, RIGHT(TEXT(AL465,"0.#"),1)&lt;&gt;"."),TRUE,FALSE)</formula>
    </cfRule>
    <cfRule type="expression" dxfId="624" priority="734">
      <formula>IF(AND(AL465&gt;=0, RIGHT(TEXT(AL465,"0.#"),1)="."),TRUE,FALSE)</formula>
    </cfRule>
    <cfRule type="expression" dxfId="623" priority="735">
      <formula>IF(AND(AL465&lt;0, RIGHT(TEXT(AL465,"0.#"),1)&lt;&gt;"."),TRUE,FALSE)</formula>
    </cfRule>
    <cfRule type="expression" dxfId="622" priority="736">
      <formula>IF(AND(AL465&lt;0, RIGHT(TEXT(AL465,"0.#"),1)="."),TRUE,FALSE)</formula>
    </cfRule>
  </conditionalFormatting>
  <conditionalFormatting sqref="AL500:AO527">
    <cfRule type="expression" dxfId="621" priority="727">
      <formula>IF(AND(AL500&gt;=0, RIGHT(TEXT(AL500,"0.#"),1)&lt;&gt;"."),TRUE,FALSE)</formula>
    </cfRule>
    <cfRule type="expression" dxfId="620" priority="728">
      <formula>IF(AND(AL500&gt;=0, RIGHT(TEXT(AL500,"0.#"),1)="."),TRUE,FALSE)</formula>
    </cfRule>
    <cfRule type="expression" dxfId="619" priority="729">
      <formula>IF(AND(AL500&lt;0, RIGHT(TEXT(AL500,"0.#"),1)&lt;&gt;"."),TRUE,FALSE)</formula>
    </cfRule>
    <cfRule type="expression" dxfId="618" priority="730">
      <formula>IF(AND(AL500&lt;0, RIGHT(TEXT(AL500,"0.#"),1)="."),TRUE,FALSE)</formula>
    </cfRule>
  </conditionalFormatting>
  <conditionalFormatting sqref="AL498:AO499">
    <cfRule type="expression" dxfId="617" priority="721">
      <formula>IF(AND(AL498&gt;=0, RIGHT(TEXT(AL498,"0.#"),1)&lt;&gt;"."),TRUE,FALSE)</formula>
    </cfRule>
    <cfRule type="expression" dxfId="616" priority="722">
      <formula>IF(AND(AL498&gt;=0, RIGHT(TEXT(AL498,"0.#"),1)="."),TRUE,FALSE)</formula>
    </cfRule>
    <cfRule type="expression" dxfId="615" priority="723">
      <formula>IF(AND(AL498&lt;0, RIGHT(TEXT(AL498,"0.#"),1)&lt;&gt;"."),TRUE,FALSE)</formula>
    </cfRule>
    <cfRule type="expression" dxfId="614" priority="724">
      <formula>IF(AND(AL498&lt;0, RIGHT(TEXT(AL498,"0.#"),1)="."),TRUE,FALSE)</formula>
    </cfRule>
  </conditionalFormatting>
  <conditionalFormatting sqref="AL533:AO560">
    <cfRule type="expression" dxfId="613" priority="715">
      <formula>IF(AND(AL533&gt;=0, RIGHT(TEXT(AL533,"0.#"),1)&lt;&gt;"."),TRUE,FALSE)</formula>
    </cfRule>
    <cfRule type="expression" dxfId="612" priority="716">
      <formula>IF(AND(AL533&gt;=0, RIGHT(TEXT(AL533,"0.#"),1)="."),TRUE,FALSE)</formula>
    </cfRule>
    <cfRule type="expression" dxfId="611" priority="717">
      <formula>IF(AND(AL533&lt;0, RIGHT(TEXT(AL533,"0.#"),1)&lt;&gt;"."),TRUE,FALSE)</formula>
    </cfRule>
    <cfRule type="expression" dxfId="610" priority="718">
      <formula>IF(AND(AL533&lt;0, RIGHT(TEXT(AL533,"0.#"),1)="."),TRUE,FALSE)</formula>
    </cfRule>
  </conditionalFormatting>
  <conditionalFormatting sqref="AL531:AO532">
    <cfRule type="expression" dxfId="609" priority="709">
      <formula>IF(AND(AL531&gt;=0, RIGHT(TEXT(AL531,"0.#"),1)&lt;&gt;"."),TRUE,FALSE)</formula>
    </cfRule>
    <cfRule type="expression" dxfId="608" priority="710">
      <formula>IF(AND(AL531&gt;=0, RIGHT(TEXT(AL531,"0.#"),1)="."),TRUE,FALSE)</formula>
    </cfRule>
    <cfRule type="expression" dxfId="607" priority="711">
      <formula>IF(AND(AL531&lt;0, RIGHT(TEXT(AL531,"0.#"),1)&lt;&gt;"."),TRUE,FALSE)</formula>
    </cfRule>
    <cfRule type="expression" dxfId="606" priority="712">
      <formula>IF(AND(AL531&lt;0, 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 RIGHT(TEXT(AL566,"0.#"),1)&lt;&gt;"."),TRUE,FALSE)</formula>
    </cfRule>
    <cfRule type="expression" dxfId="602" priority="704">
      <formula>IF(AND(AL566&gt;=0, RIGHT(TEXT(AL566,"0.#"),1)="."),TRUE,FALSE)</formula>
    </cfRule>
    <cfRule type="expression" dxfId="601" priority="705">
      <formula>IF(AND(AL566&lt;0, RIGHT(TEXT(AL566,"0.#"),1)&lt;&gt;"."),TRUE,FALSE)</formula>
    </cfRule>
    <cfRule type="expression" dxfId="600" priority="706">
      <formula>IF(AND(AL566&lt;0, 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 RIGHT(TEXT(AL564,"0.#"),1)&lt;&gt;"."),TRUE,FALSE)</formula>
    </cfRule>
    <cfRule type="expression" dxfId="596" priority="698">
      <formula>IF(AND(AL564&gt;=0, RIGHT(TEXT(AL564,"0.#"),1)="."),TRUE,FALSE)</formula>
    </cfRule>
    <cfRule type="expression" dxfId="595" priority="699">
      <formula>IF(AND(AL564&lt;0, RIGHT(TEXT(AL564,"0.#"),1)&lt;&gt;"."),TRUE,FALSE)</formula>
    </cfRule>
    <cfRule type="expression" dxfId="594" priority="700">
      <formula>IF(AND(AL564&lt;0, 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 RIGHT(TEXT(AL599,"0.#"),1)&lt;&gt;"."),TRUE,FALSE)</formula>
    </cfRule>
    <cfRule type="expression" dxfId="590" priority="692">
      <formula>IF(AND(AL599&gt;=0, RIGHT(TEXT(AL599,"0.#"),1)="."),TRUE,FALSE)</formula>
    </cfRule>
    <cfRule type="expression" dxfId="589" priority="693">
      <formula>IF(AND(AL599&lt;0, RIGHT(TEXT(AL599,"0.#"),1)&lt;&gt;"."),TRUE,FALSE)</formula>
    </cfRule>
    <cfRule type="expression" dxfId="588" priority="694">
      <formula>IF(AND(AL599&lt;0, 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 RIGHT(TEXT(AL597,"0.#"),1)&lt;&gt;"."),TRUE,FALSE)</formula>
    </cfRule>
    <cfRule type="expression" dxfId="584" priority="686">
      <formula>IF(AND(AL597&gt;=0, RIGHT(TEXT(AL597,"0.#"),1)="."),TRUE,FALSE)</formula>
    </cfRule>
    <cfRule type="expression" dxfId="583" priority="687">
      <formula>IF(AND(AL597&lt;0, RIGHT(TEXT(AL597,"0.#"),1)&lt;&gt;"."),TRUE,FALSE)</formula>
    </cfRule>
    <cfRule type="expression" dxfId="582" priority="688">
      <formula>IF(AND(AL597&lt;0, 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AM36">
    <cfRule type="expression" dxfId="1" priority="1">
      <formula>IF(RIGHT(TEXT(AM36,"0.#"),1)=".",FALSE,TRUE)</formula>
    </cfRule>
    <cfRule type="expression" dxfId="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30" zoomScaleNormal="130" workbookViewId="0">
      <selection activeCell="K30" sqref="K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613</v>
      </c>
      <c r="H2" s="13" t="str">
        <f>IF(G2="","",F2)</f>
        <v>一般会計</v>
      </c>
      <c r="I2" s="13" t="str">
        <f>IF(H2="","",IF(I1&lt;&gt;"",CONCATENATE(I1,"、",H2),H2))</f>
        <v>一般会計</v>
      </c>
      <c r="K2" s="14" t="s">
        <v>97</v>
      </c>
      <c r="L2" s="15" t="s">
        <v>613</v>
      </c>
      <c r="M2" s="13" t="str">
        <f>IF(L2="","",K2)</f>
        <v>社会保障</v>
      </c>
      <c r="N2" s="13" t="str">
        <f>IF(M2="","",IF(N1&lt;&gt;"",CONCATENATE(N1,"、",M2),M2))</f>
        <v>社会保障</v>
      </c>
      <c r="O2" s="13"/>
      <c r="P2" s="12" t="s">
        <v>69</v>
      </c>
      <c r="Q2" s="17" t="s">
        <v>613</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加藤 舞子(katou-maiko)</cp:lastModifiedBy>
  <cp:lastPrinted>2022-05-18T04:08:48Z</cp:lastPrinted>
  <dcterms:created xsi:type="dcterms:W3CDTF">2012-03-13T00:50:25Z</dcterms:created>
  <dcterms:modified xsi:type="dcterms:W3CDTF">2022-08-15T08:58:56Z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