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8" i="11"/>
  <c r="AY327" i="11"/>
  <c r="AY326" i="11"/>
  <c r="AY324" i="11"/>
  <c r="AY323" i="11"/>
  <c r="AY322" i="11"/>
  <c r="AY321" i="11"/>
  <c r="AY330" i="11" s="1"/>
  <c r="AY332" i="11" l="1"/>
  <c r="AY325" i="11"/>
  <c r="AY329" i="11"/>
  <c r="AY333" i="11"/>
  <c r="AY398" i="11"/>
  <c r="AY397" i="11"/>
  <c r="AY337" i="11"/>
  <c r="AY340" i="11"/>
  <c r="AY338"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46" i="11"/>
  <c r="AY150" i="11" s="1"/>
  <c r="AY131" i="11"/>
  <c r="AY127" i="11"/>
  <c r="AY130" i="11" s="1"/>
  <c r="AY125" i="11"/>
  <c r="AY124" i="11"/>
  <c r="AY123" i="11"/>
  <c r="AY122" i="11"/>
  <c r="AY126" i="11" s="1"/>
  <c r="AY119" i="11"/>
  <c r="AY115" i="11"/>
  <c r="AY112" i="11"/>
  <c r="AY118" i="11" s="1"/>
  <c r="AY101" i="11"/>
  <c r="AY99" i="11"/>
  <c r="AY100" i="11" s="1"/>
  <c r="AY98" i="11"/>
  <c r="AY102" i="11"/>
  <c r="AY104" i="11" s="1"/>
  <c r="AY198" i="11" l="1"/>
  <c r="AY113" i="11"/>
  <c r="AY117" i="11"/>
  <c r="AY121" i="11"/>
  <c r="AY204" i="11"/>
  <c r="AY212" i="11"/>
  <c r="AY143" i="11"/>
  <c r="AY116" i="11"/>
  <c r="AY120" i="11"/>
  <c r="AY128" i="11"/>
  <c r="AY154" i="11"/>
  <c r="AY163" i="11"/>
  <c r="AY140" i="11"/>
  <c r="AY144" i="11"/>
  <c r="AY134" i="11"/>
  <c r="AY129" i="11"/>
  <c r="AY151" i="11"/>
  <c r="AY155" i="11"/>
  <c r="AY164" i="11"/>
  <c r="AY141" i="11"/>
  <c r="AY145" i="11"/>
  <c r="AY177"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<sst xmlns="http://schemas.openxmlformats.org/spreadsheetml/2006/main" count="1378" uniqueCount="699">
  <si>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</si>
  <si>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</si>
  <si>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</si>
  <si>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</si>
  <si>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</si>
  <si>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</si>
  <si>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</si>
  <si>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</si>
  <si>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</si>
  <si>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</si>
  <si>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</si>
  <si>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</si>
  <si>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</si>
  <si>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</si>
  <si>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</si>
  <si>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</si>
  <si>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</si>
  <si>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</si>
  <si>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</si>
  <si>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</si>
  <si>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</si>
  <si>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</si>
  <si>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</si>
  <si>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</si>
  <si>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</si>
  <si>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</si>
  <si>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</si>
  <si>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</si>
  <si>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</si>
  <si>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</si>
  <si>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</si>
  <si>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</si>
  <si>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</si>
  <si>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</si>
  <si>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</si>
  <si>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</si>
  <si>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</si>
  <si>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</si>
  <si>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</si>
  <si>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</si>
  <si>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</si>
  <si>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</si>
  <si>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</si>
  <si>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</si>
  <si>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</si>
  <si>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</si>
  <si>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</si>
  <si>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</si>
  <si>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</si>
  <si>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</si>
  <si>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</si>
  <si>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</si>
  <si>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</si>
  <si>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</si>
  <si>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</si>
  <si>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</si>
  <si>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</si>
  <si>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</si>
  <si>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</si>
  <si>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</si>
  <si>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</si>
  <si>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</si>
  <si>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</si>
  <si>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</si>
  <si>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</si>
  <si>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</si>
  <si>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</si>
  <si>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</si>
  <si>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</si>
  <si>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</si>
  <si>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</si>
  <si>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</si>
  <si>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</si>
  <si>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</si>
  <si>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</si>
  <si>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</si>
  <si>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</si>
  <si>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</si>
  <si>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</si>
  <si>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</si>
  <si>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</si>
  <si>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</si>
  <si>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</si>
  <si>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</si>
  <si>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</si>
  <si>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</si>
  <si>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</si>
  <si>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</si>
  <si>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</si>
  <si>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</si>
  <si>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</si>
  <si>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</si>
  <si>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</si>
  <si>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</si>
  <si>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</si>
  <si>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</si>
  <si>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</si>
  <si>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</si>
  <si>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</si>
  <si>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</si>
  <si>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</si>
  <si>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</si>
  <si>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</si>
  <si>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</si>
  <si>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</si>
  <si>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</si>
  <si>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</si>
  <si>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</si>
  <si>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</si>
  <si>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</si>
  <si>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</si>
  <si>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</si>
  <si>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</si>
  <si>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</si>
  <si>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</si>
  <si>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</si>
  <si>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</si>
  <si>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</si>
  <si>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</si>
  <si>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</si>
  <si>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</si>
  <si>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</si>
  <si>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</si>
  <si>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</si>
  <si>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</si>
  <si>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</si>
  <si>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</si>
  <si>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</si>
  <si>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</si>
  <si>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</si>
  <si>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</si>
  <si>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</si>
  <si>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</si>
  <si>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</si>
  <si>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</si>
  <si>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</si>
  <si>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</si>
  <si>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</si>
  <si>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</si>
  <si>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</si>
  <si>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</si>
  <si>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</si>
  <si>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</si>
  <si>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</si>
  <si>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</si>
  <si>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</si>
  <si>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</si>
  <si>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</si>
  <si>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</si>
  <si>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</si>
  <si>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</si>
  <si>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</si>
  <si>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</si>
  <si>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</si>
  <si>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</si>
  <si>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</si>
  <si>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</si>
  <si>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</si>
  <si>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</si>
  <si>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</si>
  <si>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</si>
  <si>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</si>
  <si>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</si>
  <si>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</si>
  <si>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</si>
  <si>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</si>
  <si>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</si>
  <si>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</si>
  <si>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</si>
  <si>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</si>
  <si>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</si>
  <si>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</si>
  <si>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</si>
  <si>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</si>
  <si>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</si>
  <si>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</si>
  <si>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</si>
  <si>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</si>
  <si>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</si>
  <si>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</si>
  <si>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</si>
  <si>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</si>
  <si>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</si>
  <si>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</si>
  <si>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</si>
  <si>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</si>
  <si>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</si>
  <si>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</si>
  <si>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</si>
  <si>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</si>
  <si>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</si>
  <si>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</si>
  <si>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</si>
  <si>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</si>
  <si>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</si>
  <si>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</si>
  <si>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</si>
  <si>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</si>
  <si>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</si>
  <si>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</si>
  <si>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</si>
  <si>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</si>
  <si>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</si>
  <si>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</si>
  <si>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</si>
  <si>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</si>
  <si>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</si>
  <si>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</si>
  <si>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</si>
  <si>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</si>
  <si>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</si>
  <si>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</si>
  <si>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</si>
  <si>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</si>
  <si>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</si>
  <si>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</si>
  <si>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</si>
  <si>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</si>
  <si>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</si>
  <si>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</si>
  <si>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</si>
  <si>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</si>
  <si>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</si>
  <si>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</si>
  <si>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</si>
  <si>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</si>
  <si>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</si>
  <si>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</si>
  <si>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</si>
  <si>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</si>
  <si>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</si>
  <si>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</si>
  <si>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</si>
  <si>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</si>
  <si>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</si>
  <si>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</si>
  <si>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</si>
  <si>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</si>
  <si>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</si>
  <si>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</si>
  <si>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</si>
  <si>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</si>
  <si>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</si>
  <si>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</si>
  <si>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</si>
  <si>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</si>
  <si>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</si>
  <si>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</si>
  <si>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</si>
  <si>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</si>
  <si>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</si>
  <si>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</si>
  <si>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</si>
  <si>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</si>
  <si>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</si>
  <si>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</si>
  <si>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</si>
  <si>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</si>
  <si>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</si>
  <si>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</si>
  <si>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</si>
  <si>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</si>
  <si>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</si>
  <si>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</si>
  <si>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</si>
  <si>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</si>
  <si>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</si>
  <si>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</si>
  <si>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</si>
  <si>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</si>
  <si>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</si>
  <si>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</si>
  <si>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</si>
  <si>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</si>
  <si>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</si>
  <si>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</si>
  <si>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</si>
  <si>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</si>
  <si>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</si>
  <si>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</si>
  <si>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</si>
  <si>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</si>
  <si>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</si>
  <si>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</si>
  <si>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</si>
  <si>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</si>
  <si>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</si>
  <si>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</si>
  <si>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</si>
  <si>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</si>
  <si>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</si>
  <si>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</si>
  <si>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</si>
  <si>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</si>
  <si>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</si>
  <si>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</si>
  <si>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</si>
  <si>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</si>
  <si>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</si>
  <si>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</si>
  <si>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</si>
  <si>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</si>
  <si>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</si>
  <si>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</si>
  <si>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</si>
  <si>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</si>
  <si>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</si>
  <si>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</si>
  <si>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</si>
  <si>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</si>
  <si>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</si>
  <si>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</si>
  <si>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</si>
  <si>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</si>
  <si>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</si>
  <si>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</si>
  <si>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</si>
  <si>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</si>
  <si>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</si>
  <si>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</si>
  <si>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</si>
  <si>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</si>
  <si>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</si>
  <si>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</si>
  <si>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</si>
  <si>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</si>
  <si>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</si>
  <si>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</si>
  <si>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</si>
  <si>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</si>
  <si>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</si>
  <si>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</si>
  <si>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</si>
  <si>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</si>
  <si>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</si>
  <si>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</si>
  <si>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</si>
  <si>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</si>
  <si>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</si>
  <si>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</si>
  <si>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</si>
  <si>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</si>
  <si>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</si>
  <si>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</si>
  <si>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</si>
  <si>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</si>
  <si>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</si>
  <si>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</si>
  <si>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</si>
  <si>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</si>
  <si>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</si>
  <si>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</si>
  <si>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</si>
  <si>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</si>
  <si>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</si>
  <si>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</si>
  <si>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</si>
  <si>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</si>
  <si>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</si>
  <si>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</si>
  <si>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</si>
  <si>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</si>
  <si>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</si>
  <si>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</si>
  <si>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</si>
  <si>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</si>
  <si>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</si>
  <si>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</si>
  <si>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</si>
  <si>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</si>
  <si>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</si>
  <si>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</si>
  <si>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</si>
  <si>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</si>
  <si>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</si>
  <si>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</si>
  <si>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</si>
  <si>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</si>
  <si>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</si>
  <si>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</si>
  <si>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</si>
  <si>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</si>
  <si>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</si>
  <si>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</si>
  <si>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</si>
  <si>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</si>
  <si>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</si>
  <si>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</si>
  <si>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</si>
  <si>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</si>
  <si>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</si>
  <si>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</si>
  <si>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</si>
  <si>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</si>
  <si>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</si>
  <si>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</si>
  <si>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</si>
  <si>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</si>
  <si>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</si>
  <si>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</si>
  <si>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</si>
  <si>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</si>
  <si>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</si>
  <si>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</si>
  <si>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</si>
  <si>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</si>
  <si>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</si>
  <si>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</si>
  <si>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</si>
  <si>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</si>
  <si>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</si>
  <si>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</si>
  <si>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</si>
  <si>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</si>
  <si>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</si>
  <si>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</si>
  <si>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</si>
  <si>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</si>
  <si>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</si>
  <si>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</si>
  <si>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</si>
  <si>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</si>
  <si>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</si>
  <si>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</si>
  <si>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</si>
  <si>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</si>
  <si>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</si>
  <si>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</si>
  <si>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</si>
  <si>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</si>
  <si>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</si>
  <si>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</si>
  <si>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</si>
  <si>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</si>
  <si>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</si>
  <si>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</si>
  <si>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</si>
  <si>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</si>
  <si>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</si>
  <si>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</si>
  <si>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</si>
  <si>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</si>
  <si>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</si>
  <si>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</si>
  <si>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</si>
  <si>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</si>
  <si>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</si>
  <si>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</si>
  <si>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</si>
  <si>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</si>
  <si>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</si>
  <si>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</si>
  <si>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</si>
  <si>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</si>
  <si>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</si>
  <si>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</si>
  <si>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</si>
  <si>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</si>
  <si>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</si>
  <si>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</si>
  <si>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</si>
  <si>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</si>
  <si>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</si>
  <si>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</si>
  <si>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</si>
  <si>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</si>
  <si>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</si>
  <si>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</si>
  <si>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</si>
  <si>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</si>
  <si>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</si>
  <si>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</si>
  <si>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</si>
  <si>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</si>
  <si>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</si>
  <si>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</si>
  <si>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</si>
  <si>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</si>
  <si>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</si>
  <si>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</si>
  <si>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</si>
  <si>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</si>
  <si>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</si>
  <si>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</si>
  <si>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</si>
  <si>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</si>
  <si>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</si>
  <si>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</si>
  <si>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</si>
  <si>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</si>
  <si>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</si>
  <si>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</si>
  <si>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</si>
  <si>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</si>
  <si>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</si>
  <si>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</si>
  <si>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</si>
  <si>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</si>
  <si>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</si>
  <si>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</si>
  <si>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</si>
  <si>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</si>
  <si>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</si>
  <si>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</si>
  <si>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</si>
  <si>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</si>
  <si>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</si>
  <si>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</si>
  <si>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</si>
  <si>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</si>
  <si>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</si>
  <si>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</si>
  <si>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</si>
  <si>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</si>
  <si>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</si>
  <si>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</si>
  <si>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</si>
  <si>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</si>
  <si>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</si>
  <si>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</si>
  <si>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</si>
  <si>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</si>
  <si>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</si>
  <si>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</si>
  <si>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</si>
  <si>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</si>
  <si>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</si>
  <si>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</si>
  <si>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</si>
  <si>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</si>
  <si>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</si>
  <si>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</si>
  <si>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</si>
  <si>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</si>
  <si>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</si>
  <si>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</si>
  <si>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</si>
  <si>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</si>
  <si>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</si>
  <si>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</si>
  <si>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</si>
  <si>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</si>
  <si>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</si>
  <si>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</si>
  <si>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</si>
  <si>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</si>
  <si>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</si>
  <si>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</si>
  <si>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</si>
  <si>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</si>
  <si>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</si>
  <si>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</si>
  <si>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</si>
  <si>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</si>
  <si>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</si>
  <si>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</si>
  <si>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</si>
  <si>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</si>
  <si>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</si>
  <si>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</si>
  <si>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</si>
  <si>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</si>
  <si>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</si>
  <si>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</si>
  <si>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</si>
  <si>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</si>
  <si>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</si>
  <si>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</si>
  <si>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</si>
  <si>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</si>
  <si>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</si>
  <si>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</si>
  <si>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</si>
  <si>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</si>
  <si>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</si>
  <si>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</si>
  <si>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</si>
  <si>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</si>
  <si>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</si>
  <si>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</si>
  <si>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</si>
  <si>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</si>
  <si>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</si>
  <si>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</si>
  <si>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</si>
  <si>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</si>
  <si>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</si>
  <si>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</si>
  <si>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</si>
  <si>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</si>
  <si>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</si>
  <si>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</si>
  <si>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</si>
  <si>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</si>
  <si>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</si>
  <si>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</si>
  <si>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</si>
  <si>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</si>
  <si>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</si>
  <si>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</si>
  <si>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</si>
  <si>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</si>
  <si>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</si>
  <si>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</si>
  <si>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</si>
  <si>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</si>
  <si>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</si>
  <si>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</si>
  <si>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小児慢性特定疾病児童等自立支援事業費負担金</t>
  </si>
  <si>
    <t>健康局</t>
  </si>
  <si>
    <t>平成26年度</t>
  </si>
  <si>
    <t>終了予定なし</t>
  </si>
  <si>
    <t>難病対策課</t>
  </si>
  <si>
    <t>児童福祉法第19条の22</t>
  </si>
  <si>
    <t>・小児慢性特定疾病児童等自立支援事業の国庫負担について
・小児慢性特定疾病児童等自立支援事業の実施について</t>
  </si>
  <si>
    <t>幼少期から慢性疾病に羅患しているため、学校生活での教育や社会性の涵養に遅れが見られ、自立を阻害している児童等について、地域による支援の充実により自立促進を図る。</t>
  </si>
  <si>
    <t>○対象者：小児慢性特定疾病児童等
○給付内容：小児慢性特定疾病児童等の地域の実情に応じたサービスにかかる費用の一部を負担する。
○実施主体：都道府県、政令指定都市、中核市、児童福祉法第５９条の４第１項の政令で定める市（特別区を含む。）
○補助率：1/2</t>
  </si>
  <si>
    <t>-</t>
  </si>
  <si>
    <t>前年度の医療費受給者数以上</t>
  </si>
  <si>
    <t>事業実施自治体における小児慢性特定疾病医療受給者数</t>
  </si>
  <si>
    <t>人</t>
  </si>
  <si>
    <t>衛生行政報告例</t>
  </si>
  <si>
    <t>実施自治体数</t>
  </si>
  <si>
    <t>自治体</t>
  </si>
  <si>
    <t>単位当たりコスト＝X/Y
X＝執行額
Y＝実施自治体数</t>
    <phoneticPr fontId="5"/>
  </si>
  <si>
    <t>千円</t>
  </si>
  <si>
    <t>　X/Y</t>
    <phoneticPr fontId="5"/>
  </si>
  <si>
    <t>186,503/
110</t>
  </si>
  <si>
    <t>192,197/
114</t>
  </si>
  <si>
    <t>／　</t>
    <phoneticPr fontId="5"/>
  </si>
  <si>
    <t>小児慢性特定疾病対策等総合支援事業</t>
  </si>
  <si>
    <t>小児慢性特定疾病医療費負担金</t>
  </si>
  <si>
    <t>新26－055</t>
  </si>
  <si>
    <t>698</t>
  </si>
  <si>
    <t>163</t>
  </si>
  <si>
    <t>166</t>
  </si>
  <si>
    <t>175</t>
  </si>
  <si>
    <t>○</t>
  </si>
  <si>
    <t>厚労</t>
  </si>
  <si>
    <t>-</t>
    <phoneticPr fontId="5"/>
  </si>
  <si>
    <t>課長：簑原　哲弘</t>
    <rPh sb="3" eb="5">
      <t>ミノハラ</t>
    </rPh>
    <rPh sb="6" eb="8">
      <t>テツヒロ</t>
    </rPh>
    <phoneticPr fontId="5"/>
  </si>
  <si>
    <t>188,223/
119</t>
    <phoneticPr fontId="5"/>
  </si>
  <si>
    <t>前年度の実施自治体数以上</t>
    <rPh sb="0" eb="3">
      <t>ゼンネンド</t>
    </rPh>
    <rPh sb="4" eb="6">
      <t>ジッシ</t>
    </rPh>
    <rPh sb="6" eb="9">
      <t>ジチタイ</t>
    </rPh>
    <rPh sb="9" eb="10">
      <t>スウ</t>
    </rPh>
    <rPh sb="10" eb="12">
      <t>イジョウ</t>
    </rPh>
    <phoneticPr fontId="5"/>
  </si>
  <si>
    <t>922,784/
135</t>
    <phoneticPr fontId="5"/>
  </si>
  <si>
    <t>Ⅰ－５　感染症など健康を脅かす疾病を予防・防止するとともに、感染者等に必要な医療等を確保すること</t>
  </si>
  <si>
    <t>Ⅰ－５－２　難病等の予防・治療等を充実させること</t>
    <phoneticPr fontId="5"/>
  </si>
  <si>
    <t>https://www.mhlw.go.jp/wp/seisaku/hyouka/dl/r03_jizenbunseki/I-5-2.pdf</t>
    <phoneticPr fontId="5"/>
  </si>
  <si>
    <t>P3</t>
    <phoneticPr fontId="5"/>
  </si>
  <si>
    <t>○</t>
    <phoneticPr fontId="5"/>
  </si>
  <si>
    <t>小児慢性特定疾病児童等が地域で自立していくための支援事業を行う自治体の費用の一部を負担する事業であり、社会的必要性がある。</t>
    <phoneticPr fontId="5"/>
  </si>
  <si>
    <t>小児慢性特定疾病児童等が地域で自立していくための法定の支援事業であり、取組みを推進するために国も応分の負担をすべき事業である。</t>
    <phoneticPr fontId="5"/>
  </si>
  <si>
    <t>小児慢性特定疾病児童等が地域で自立していくための法定の支援事業であり、政策目的達成に向けて、優先度の高い事業である。</t>
    <phoneticPr fontId="5"/>
  </si>
  <si>
    <t>無</t>
    <rPh sb="0" eb="1">
      <t>ム</t>
    </rPh>
    <phoneticPr fontId="5"/>
  </si>
  <si>
    <t>有</t>
  </si>
  <si>
    <t>実施主体の判断で利用者負担を求める場合は、利用者の家計の状況等に十分配慮することとしており、受益者との負担関係は妥当である。</t>
    <phoneticPr fontId="5"/>
  </si>
  <si>
    <t>各自治体が事業を行う際に必要な経費水準となっており、算出した単位当たりのコストは妥当である。</t>
    <phoneticPr fontId="5"/>
  </si>
  <si>
    <t>‐</t>
  </si>
  <si>
    <t>－</t>
    <phoneticPr fontId="5"/>
  </si>
  <si>
    <t>使途は事業に要する経費に限定している。</t>
    <phoneticPr fontId="5"/>
  </si>
  <si>
    <t>△</t>
    <phoneticPr fontId="5"/>
  </si>
  <si>
    <t>自立支援員としての業務遂行に必要な専門知識を有する看護師・保健師等の人材確保が困難である等の理由により、交付申請が見込みを下回ったため。</t>
    <phoneticPr fontId="5"/>
  </si>
  <si>
    <t>集計中</t>
    <rPh sb="0" eb="3">
      <t>シュウケイチュウ</t>
    </rPh>
    <phoneticPr fontId="5"/>
  </si>
  <si>
    <t>実施自治体数は見込みを下回ったが、実施された自治体においては、小児慢性特定疾病にかかっている児童等の健全育成及び自立促進が図られ、有効な事業であった。</t>
    <phoneticPr fontId="5"/>
  </si>
  <si>
    <t>小児慢性特定疾病児童等に対し、地域で自立していくための支援事業を行うことで、対象児童等の健全な育成、患児家庭の医療費の負担軽減に十分に寄与している。</t>
    <phoneticPr fontId="5"/>
  </si>
  <si>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5"/>
  </si>
  <si>
    <t>滋賀県</t>
    <rPh sb="0" eb="3">
      <t>シガケン</t>
    </rPh>
    <phoneticPr fontId="5"/>
  </si>
  <si>
    <t>東京都</t>
    <rPh sb="0" eb="3">
      <t>トウキョウト</t>
    </rPh>
    <phoneticPr fontId="5"/>
  </si>
  <si>
    <t>大阪府</t>
    <rPh sb="0" eb="3">
      <t>オオサカフ</t>
    </rPh>
    <phoneticPr fontId="5"/>
  </si>
  <si>
    <t>沖縄県</t>
    <rPh sb="0" eb="3">
      <t>オキナワケン</t>
    </rPh>
    <phoneticPr fontId="5"/>
  </si>
  <si>
    <t>福岡県</t>
    <rPh sb="0" eb="3">
      <t>フクオカケン</t>
    </rPh>
    <phoneticPr fontId="5"/>
  </si>
  <si>
    <t>佐賀県</t>
    <rPh sb="0" eb="3">
      <t>サガケン</t>
    </rPh>
    <phoneticPr fontId="5"/>
  </si>
  <si>
    <t>北九州市</t>
    <rPh sb="0" eb="4">
      <t>キタキュウシュウシ</t>
    </rPh>
    <phoneticPr fontId="5"/>
  </si>
  <si>
    <t>福岡市</t>
    <rPh sb="0" eb="3">
      <t>フクオカシ</t>
    </rPh>
    <phoneticPr fontId="5"/>
  </si>
  <si>
    <t>愛媛県</t>
    <rPh sb="0" eb="3">
      <t>エヒメケン</t>
    </rPh>
    <phoneticPr fontId="5"/>
  </si>
  <si>
    <t>吹田市</t>
    <rPh sb="0" eb="3">
      <t>スイタシ</t>
    </rPh>
    <phoneticPr fontId="5"/>
  </si>
  <si>
    <t>補助金等交付</t>
  </si>
  <si>
    <t>－</t>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</si>
  <si>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</si>
  <si>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同上</t>
    <rPh sb="0" eb="2">
      <t>ドウジョウ</t>
    </rPh>
    <phoneticPr fontId="5"/>
  </si>
  <si>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が見込みを下回ったため予算の執行率は低い水準ではあったが、実施された自治体においては、小児慢性特定疾病にかかっている児童等の健全育成及び自立促進が図られ、適正に実施されている。</t>
    <phoneticPr fontId="5"/>
  </si>
  <si>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phoneticPr fontId="5"/>
  </si>
  <si>
    <t>A.　滋賀県</t>
    <rPh sb="3" eb="6">
      <t>シガケン</t>
    </rPh>
    <phoneticPr fontId="5"/>
  </si>
  <si>
    <t>委託料</t>
    <rPh sb="0" eb="3">
      <t>イタクリョウ</t>
    </rPh>
    <phoneticPr fontId="5"/>
  </si>
  <si>
    <t>B.社会福祉法人びわこ学園</t>
    <phoneticPr fontId="5"/>
  </si>
  <si>
    <t>人件費</t>
    <rPh sb="0" eb="3">
      <t>ジンケンヒ</t>
    </rPh>
    <phoneticPr fontId="5"/>
  </si>
  <si>
    <t>専門職給料、通勤手当、共済費</t>
    <rPh sb="0" eb="3">
      <t>センモンショク</t>
    </rPh>
    <rPh sb="3" eb="5">
      <t>キュウリョウ</t>
    </rPh>
    <rPh sb="6" eb="8">
      <t>ツウキン</t>
    </rPh>
    <rPh sb="8" eb="10">
      <t>テアテ</t>
    </rPh>
    <rPh sb="11" eb="14">
      <t>キョウサイヒ</t>
    </rPh>
    <phoneticPr fontId="5"/>
  </si>
  <si>
    <t>需用費</t>
    <rPh sb="0" eb="3">
      <t>ジュヨウヒ</t>
    </rPh>
    <phoneticPr fontId="5"/>
  </si>
  <si>
    <t>消耗品の購入、印刷代等</t>
    <rPh sb="0" eb="3">
      <t>ショウモウヒン</t>
    </rPh>
    <rPh sb="4" eb="6">
      <t>コウニュウ</t>
    </rPh>
    <rPh sb="7" eb="10">
      <t>インサツダイ</t>
    </rPh>
    <rPh sb="10" eb="11">
      <t>トウ</t>
    </rPh>
    <phoneticPr fontId="5"/>
  </si>
  <si>
    <t>-</t>
    <phoneticPr fontId="5"/>
  </si>
  <si>
    <t>社会福祉法人びわこ学園</t>
    <phoneticPr fontId="5"/>
  </si>
  <si>
    <t>療育相談事業の実施</t>
    <phoneticPr fontId="5"/>
  </si>
  <si>
    <t>-</t>
    <phoneticPr fontId="5"/>
  </si>
  <si>
    <t>慢性的な疾病に罹患し、長期にわたり療養を必要とする児童等の健全育成及び自立促進を図るため、小児慢性特定疾病児童等及びその家族に対し、環境等に応じた支援を行う。</t>
    <rPh sb="63" eb="64">
      <t>タイ</t>
    </rPh>
    <phoneticPr fontId="5"/>
  </si>
  <si>
    <t>本事業は、特定の者（社会福祉法人びわこ学園）でなければ実施することができないものであるため、選定は妥当である。</t>
    <rPh sb="0" eb="1">
      <t>ホン</t>
    </rPh>
    <rPh sb="1" eb="2">
      <t>チホン</t>
    </rPh>
    <rPh sb="10" eb="12">
      <t>シャカイ</t>
    </rPh>
    <rPh sb="12" eb="14">
      <t>フクシ</t>
    </rPh>
    <rPh sb="14" eb="16">
      <t>ホウジン</t>
    </rPh>
    <rPh sb="19" eb="21">
      <t>ガクエン</t>
    </rPh>
    <rPh sb="46" eb="48">
      <t>センテイ</t>
    </rPh>
    <rPh sb="49" eb="51">
      <t>ダトウ</t>
    </rPh>
    <phoneticPr fontId="5"/>
  </si>
  <si>
    <t>相談支援業、療養生活支援事業、相互交流支援事業等に係る委託料</t>
    <phoneticPr fontId="5"/>
  </si>
  <si>
    <t>点検対象外</t>
    <rPh sb="0" eb="5">
      <t>テンケンタイショウガイ</t>
    </rPh>
    <phoneticPr fontId="5"/>
  </si>
  <si>
    <t>患児家庭の医療費の負担軽減を図るために必要な事業であり、引き続き、必要な予算額を確保し、適正な執行に努めること。</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</si>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</sst>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88900</xdr:colOff>
      <xdr:row>268</xdr:row>
      <xdr:rowOff>317500</xdr:rowOff>
    </xdr:from>
    <xdr:to>
      <xdr:col>41</xdr:col>
      <xdr:colOff>43516</xdr:colOff>
      <xdr:row>270</xdr:row>
      <xdr:rowOff>9712</xdr:rowOff>
    </xdr:to>
    <xdr:sp macro="" textlink="">
      <xdr:nvSpPr>
        <xdr:cNvPr id="2" name="テキスト ボックス 1"/>
        <xdr:cNvSpPr txBox="1"/>
      </xdr:nvSpPr>
      <xdr:spPr>
        <a:xfrm>
          <a:off x="3543300" y="37236400"/>
          <a:ext cx="483141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22</xdr:col>
      <xdr:colOff>165100</xdr:colOff>
      <xdr:row>270</xdr:row>
      <xdr:rowOff>38100</xdr:rowOff>
    </xdr:from>
    <xdr:to>
      <xdr:col>34</xdr:col>
      <xdr:colOff>101600</xdr:colOff>
      <xdr:row>271</xdr:row>
      <xdr:rowOff>330200</xdr:rowOff>
    </xdr:to>
    <xdr:sp macro="" textlink="">
      <xdr:nvSpPr>
        <xdr:cNvPr id="3" name="テキスト ボックス 2"/>
        <xdr:cNvSpPr txBox="1"/>
      </xdr:nvSpPr>
      <xdr:spPr>
        <a:xfrm>
          <a:off x="4635500" y="37668200"/>
          <a:ext cx="2374900" cy="647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200">
              <a:latin typeface="+mj-ea"/>
              <a:ea typeface="+mj-ea"/>
            </a:rPr>
            <a:t>厚生労働省</a:t>
          </a:r>
          <a:endParaRPr kumimoji="1" lang="en-US" altLang="ja-JP" sz="1200">
            <a:latin typeface="+mj-ea"/>
            <a:ea typeface="+mj-ea"/>
          </a:endParaRPr>
        </a:p>
        <a:p>
          <a:pPr algn="ctr"/>
          <a:r>
            <a:rPr kumimoji="1" lang="en-US" altLang="ja-JP" sz="1200">
              <a:latin typeface="+mj-ea"/>
              <a:ea typeface="+mj-ea"/>
            </a:rPr>
            <a:t>188</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18</xdr:col>
      <xdr:colOff>99964</xdr:colOff>
      <xdr:row>272</xdr:row>
      <xdr:rowOff>84685</xdr:rowOff>
    </xdr:from>
    <xdr:to>
      <xdr:col>39</xdr:col>
      <xdr:colOff>17083</xdr:colOff>
      <xdr:row>273</xdr:row>
      <xdr:rowOff>113260</xdr:rowOff>
    </xdr:to>
    <xdr:sp macro="" textlink="">
      <xdr:nvSpPr>
        <xdr:cNvPr id="5" name="大かっこ 4"/>
        <xdr:cNvSpPr/>
      </xdr:nvSpPr>
      <xdr:spPr>
        <a:xfrm>
          <a:off x="3757564" y="38425985"/>
          <a:ext cx="4184319"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24</xdr:col>
      <xdr:colOff>101600</xdr:colOff>
      <xdr:row>274</xdr:row>
      <xdr:rowOff>690</xdr:rowOff>
    </xdr:from>
    <xdr:ext cx="1620491" cy="325730"/>
    <xdr:sp macro="" textlink="">
      <xdr:nvSpPr>
        <xdr:cNvPr id="6" name="テキスト ボックス 5"/>
        <xdr:cNvSpPr txBox="1"/>
      </xdr:nvSpPr>
      <xdr:spPr>
        <a:xfrm>
          <a:off x="4978400" y="39053190"/>
          <a:ext cx="162049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170704</xdr:colOff>
      <xdr:row>275</xdr:row>
      <xdr:rowOff>292100</xdr:rowOff>
    </xdr:from>
    <xdr:to>
      <xdr:col>34</xdr:col>
      <xdr:colOff>63500</xdr:colOff>
      <xdr:row>283</xdr:row>
      <xdr:rowOff>12700</xdr:rowOff>
    </xdr:to>
    <xdr:sp macro="" textlink="">
      <xdr:nvSpPr>
        <xdr:cNvPr id="7" name="テキスト ボックス 6"/>
        <xdr:cNvSpPr txBox="1"/>
      </xdr:nvSpPr>
      <xdr:spPr>
        <a:xfrm>
          <a:off x="4641104" y="39344600"/>
          <a:ext cx="2331196" cy="2197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200">
              <a:solidFill>
                <a:schemeClr val="dk1"/>
              </a:solidFill>
              <a:latin typeface="+mn-ea"/>
              <a:ea typeface="+mn-ea"/>
              <a:cs typeface="+mn-cs"/>
            </a:rPr>
            <a:t>Ａ　各自治体</a:t>
          </a:r>
          <a:endParaRPr kumimoji="1" lang="en-US" altLang="ja-JP" sz="1200">
            <a:solidFill>
              <a:schemeClr val="dk1"/>
            </a:solidFill>
            <a:latin typeface="+mn-ea"/>
            <a:ea typeface="+mn-ea"/>
            <a:cs typeface="+mn-cs"/>
          </a:endParaRPr>
        </a:p>
        <a:p>
          <a:pPr algn="ctr">
            <a:lnSpc>
              <a:spcPts val="1700"/>
            </a:lnSpc>
          </a:pPr>
          <a:endParaRPr kumimoji="1" lang="en-US" altLang="ja-JP" sz="1200">
            <a:solidFill>
              <a:schemeClr val="dk1"/>
            </a:solidFill>
            <a:latin typeface="+mn-ea"/>
            <a:ea typeface="+mn-ea"/>
            <a:cs typeface="+mn-cs"/>
          </a:endParaRPr>
        </a:p>
        <a:p>
          <a:pPr algn="ctr">
            <a:lnSpc>
              <a:spcPts val="1700"/>
            </a:lnSpc>
          </a:pPr>
          <a:r>
            <a:rPr kumimoji="1" lang="ja-JP" altLang="ja-JP" sz="1200">
              <a:solidFill>
                <a:schemeClr val="dk1"/>
              </a:solidFill>
              <a:latin typeface="+mn-ea"/>
              <a:ea typeface="+mn-ea"/>
              <a:cs typeface="+mn-cs"/>
            </a:rPr>
            <a:t>都道府県</a:t>
          </a:r>
          <a:endParaRPr kumimoji="1" lang="en-US" altLang="ja-JP" sz="1200">
            <a:solidFill>
              <a:schemeClr val="dk1"/>
            </a:solidFill>
            <a:latin typeface="+mn-ea"/>
            <a:ea typeface="+mn-ea"/>
            <a:cs typeface="+mn-cs"/>
          </a:endParaRPr>
        </a:p>
        <a:p>
          <a:pPr algn="ctr">
            <a:lnSpc>
              <a:spcPts val="1700"/>
            </a:lnSpc>
          </a:pPr>
          <a:r>
            <a:rPr kumimoji="1" lang="ja-JP" altLang="en-US" sz="1200">
              <a:solidFill>
                <a:schemeClr val="dk1"/>
              </a:solidFill>
              <a:latin typeface="+mn-ea"/>
              <a:ea typeface="+mn-ea"/>
              <a:cs typeface="+mn-cs"/>
            </a:rPr>
            <a:t>政令</a:t>
          </a:r>
          <a:r>
            <a:rPr kumimoji="1" lang="ja-JP" altLang="ja-JP" sz="1200">
              <a:solidFill>
                <a:schemeClr val="dk1"/>
              </a:solidFill>
              <a:latin typeface="+mn-ea"/>
              <a:ea typeface="+mn-ea"/>
              <a:cs typeface="+mn-cs"/>
            </a:rPr>
            <a:t>指定都市</a:t>
          </a:r>
          <a:endParaRPr kumimoji="1" lang="en-US" altLang="ja-JP" sz="1200">
            <a:solidFill>
              <a:schemeClr val="dk1"/>
            </a:solidFill>
            <a:latin typeface="+mn-ea"/>
            <a:ea typeface="+mn-ea"/>
            <a:cs typeface="+mn-cs"/>
          </a:endParaRPr>
        </a:p>
        <a:p>
          <a:pPr algn="ctr">
            <a:lnSpc>
              <a:spcPts val="1700"/>
            </a:lnSpc>
          </a:pPr>
          <a:r>
            <a:rPr kumimoji="1" lang="ja-JP" altLang="ja-JP" sz="1200">
              <a:solidFill>
                <a:schemeClr val="dk1"/>
              </a:solidFill>
              <a:latin typeface="+mn-ea"/>
              <a:ea typeface="+mn-ea"/>
              <a:cs typeface="+mn-cs"/>
            </a:rPr>
            <a:t>中核市</a:t>
          </a:r>
          <a:endParaRPr kumimoji="1" lang="en-US" altLang="ja-JP" sz="1200">
            <a:solidFill>
              <a:schemeClr val="dk1"/>
            </a:solidFill>
            <a:latin typeface="+mn-ea"/>
            <a:ea typeface="+mn-ea"/>
            <a:cs typeface="+mn-cs"/>
          </a:endParaRPr>
        </a:p>
        <a:p>
          <a:pPr algn="ctr">
            <a:lnSpc>
              <a:spcPts val="1700"/>
            </a:lnSpc>
          </a:pPr>
          <a:r>
            <a:rPr kumimoji="1" lang="ja-JP" altLang="en-US" sz="1200">
              <a:solidFill>
                <a:schemeClr val="dk1"/>
              </a:solidFill>
              <a:latin typeface="+mn-ea"/>
              <a:ea typeface="+mn-ea"/>
              <a:cs typeface="+mn-cs"/>
            </a:rPr>
            <a:t>児童相談所設置市</a:t>
          </a:r>
          <a:endParaRPr kumimoji="1" lang="en-US" altLang="ja-JP" sz="1200">
            <a:solidFill>
              <a:schemeClr val="dk1"/>
            </a:solidFill>
            <a:latin typeface="+mn-ea"/>
            <a:ea typeface="+mn-ea"/>
            <a:cs typeface="+mn-cs"/>
          </a:endParaRPr>
        </a:p>
        <a:p>
          <a:pPr algn="ctr"/>
          <a:endParaRPr kumimoji="1" lang="en-US" altLang="ja-JP" sz="1200">
            <a:solidFill>
              <a:schemeClr val="dk1"/>
            </a:solidFill>
            <a:latin typeface="+mn-ea"/>
            <a:ea typeface="+mn-ea"/>
            <a:cs typeface="+mn-cs"/>
          </a:endParaRPr>
        </a:p>
        <a:p>
          <a:pPr algn="ctr"/>
          <a:r>
            <a:rPr kumimoji="1" lang="en-US" altLang="ja-JP" sz="1200">
              <a:solidFill>
                <a:schemeClr val="dk1"/>
              </a:solidFill>
              <a:latin typeface="+mn-ea"/>
              <a:ea typeface="+mn-ea"/>
              <a:cs typeface="+mn-cs"/>
            </a:rPr>
            <a:t>188</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algn="ctr"/>
          <a:r>
            <a:rPr kumimoji="1" lang="ja-JP" altLang="en-US" sz="1200">
              <a:solidFill>
                <a:schemeClr val="dk1"/>
              </a:solidFill>
              <a:latin typeface="+mn-ea"/>
              <a:ea typeface="+mn-ea"/>
              <a:cs typeface="+mn-cs"/>
            </a:rPr>
            <a:t>（</a:t>
          </a:r>
          <a:r>
            <a:rPr kumimoji="1" lang="en-US" altLang="ja-JP" sz="1200">
              <a:solidFill>
                <a:schemeClr val="dk1"/>
              </a:solidFill>
              <a:latin typeface="+mn-ea"/>
              <a:ea typeface="+mn-ea"/>
              <a:cs typeface="+mn-cs"/>
            </a:rPr>
            <a:t>119</a:t>
          </a:r>
          <a:r>
            <a:rPr kumimoji="1" lang="ja-JP" altLang="en-US" sz="1200">
              <a:solidFill>
                <a:schemeClr val="dk1"/>
              </a:solidFill>
              <a:latin typeface="+mn-ea"/>
              <a:ea typeface="+mn-ea"/>
              <a:cs typeface="+mn-cs"/>
            </a:rPr>
            <a:t>ヵ所）</a:t>
          </a:r>
          <a:endParaRPr kumimoji="1" lang="en-US" altLang="ja-JP" sz="1200">
            <a:solidFill>
              <a:schemeClr val="dk1"/>
            </a:solidFill>
            <a:latin typeface="+mn-ea"/>
            <a:ea typeface="+mn-ea"/>
            <a:cs typeface="+mn-cs"/>
          </a:endParaRPr>
        </a:p>
      </xdr:txBody>
    </xdr:sp>
    <xdr:clientData/>
  </xdr:twoCellAnchor>
  <xdr:twoCellAnchor>
    <xdr:from>
      <xdr:col>28</xdr:col>
      <xdr:colOff>63500</xdr:colOff>
      <xdr:row>273</xdr:row>
      <xdr:rowOff>88900</xdr:rowOff>
    </xdr:from>
    <xdr:to>
      <xdr:col>28</xdr:col>
      <xdr:colOff>76200</xdr:colOff>
      <xdr:row>275</xdr:row>
      <xdr:rowOff>28575</xdr:rowOff>
    </xdr:to>
    <xdr:cxnSp macro="">
      <xdr:nvCxnSpPr>
        <xdr:cNvPr id="8" name="直線矢印コネクタ 7"/>
        <xdr:cNvCxnSpPr/>
      </xdr:nvCxnSpPr>
      <xdr:spPr>
        <a:xfrm>
          <a:off x="5753100" y="38785800"/>
          <a:ext cx="12700" cy="2952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121585</xdr:colOff>
      <xdr:row>283</xdr:row>
      <xdr:rowOff>88900</xdr:rowOff>
    </xdr:from>
    <xdr:to>
      <xdr:col>42</xdr:col>
      <xdr:colOff>101600</xdr:colOff>
      <xdr:row>283</xdr:row>
      <xdr:rowOff>330200</xdr:rowOff>
    </xdr:to>
    <xdr:sp macro="" textlink="">
      <xdr:nvSpPr>
        <xdr:cNvPr id="9" name="大かっこ 8"/>
        <xdr:cNvSpPr/>
      </xdr:nvSpPr>
      <xdr:spPr>
        <a:xfrm>
          <a:off x="3372785" y="41617900"/>
          <a:ext cx="5263215" cy="2413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28</xdr:col>
      <xdr:colOff>195668</xdr:colOff>
      <xdr:row>283</xdr:row>
      <xdr:rowOff>350184</xdr:rowOff>
    </xdr:from>
    <xdr:to>
      <xdr:col>28</xdr:col>
      <xdr:colOff>200025</xdr:colOff>
      <xdr:row>285</xdr:row>
      <xdr:rowOff>76200</xdr:rowOff>
    </xdr:to>
    <xdr:cxnSp macro="">
      <xdr:nvCxnSpPr>
        <xdr:cNvPr id="11" name="直線矢印コネクタ 10"/>
        <xdr:cNvCxnSpPr/>
      </xdr:nvCxnSpPr>
      <xdr:spPr>
        <a:xfrm>
          <a:off x="5885268" y="41879184"/>
          <a:ext cx="4357" cy="4372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85522</xdr:colOff>
      <xdr:row>285</xdr:row>
      <xdr:rowOff>488010</xdr:rowOff>
    </xdr:from>
    <xdr:to>
      <xdr:col>35</xdr:col>
      <xdr:colOff>69732</xdr:colOff>
      <xdr:row>287</xdr:row>
      <xdr:rowOff>555625</xdr:rowOff>
    </xdr:to>
    <xdr:sp macro="" textlink="">
      <xdr:nvSpPr>
        <xdr:cNvPr id="12" name="テキスト ボックス 11"/>
        <xdr:cNvSpPr txBox="1"/>
      </xdr:nvSpPr>
      <xdr:spPr>
        <a:xfrm>
          <a:off x="4759122" y="42131310"/>
          <a:ext cx="2422610" cy="14138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社会福祉法人</a:t>
          </a:r>
          <a:endParaRPr kumimoji="1" lang="en-US" altLang="ja-JP" sz="1400" baseline="0">
            <a:solidFill>
              <a:schemeClr val="tx1"/>
            </a:solidFill>
            <a:latin typeface="+mn-ea"/>
            <a:ea typeface="+mn-ea"/>
            <a:cs typeface="+mn-cs"/>
          </a:endParaRPr>
        </a:p>
        <a:p>
          <a:pPr algn="ctr">
            <a:lnSpc>
              <a:spcPts val="1700"/>
            </a:lnSpc>
          </a:pPr>
          <a:r>
            <a:rPr kumimoji="1" lang="ja-JP" altLang="en-US" sz="1400" baseline="0">
              <a:solidFill>
                <a:schemeClr val="tx1"/>
              </a:solidFill>
              <a:latin typeface="+mn-ea"/>
              <a:ea typeface="+mn-ea"/>
              <a:cs typeface="+mn-cs"/>
            </a:rPr>
            <a:t>滋賀県（滋賀県の場合）</a:t>
          </a: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3.8</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21</xdr:col>
      <xdr:colOff>165410</xdr:colOff>
      <xdr:row>287</xdr:row>
      <xdr:rowOff>646676</xdr:rowOff>
    </xdr:from>
    <xdr:to>
      <xdr:col>36</xdr:col>
      <xdr:colOff>165099</xdr:colOff>
      <xdr:row>306</xdr:row>
      <xdr:rowOff>73025</xdr:rowOff>
    </xdr:to>
    <xdr:sp macro="" textlink="">
      <xdr:nvSpPr>
        <xdr:cNvPr id="13" name="大かっこ 12"/>
        <xdr:cNvSpPr/>
      </xdr:nvSpPr>
      <xdr:spPr>
        <a:xfrm>
          <a:off x="4432610" y="43636176"/>
          <a:ext cx="3047689" cy="4677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療育相談事業の実施</a:t>
          </a:r>
          <a:endParaRPr kumimoji="1" lang="ja-JP" altLang="en-US" sz="1400"/>
        </a:p>
      </xdr:txBody>
    </xdr:sp>
    <xdr:clientData/>
  </xdr:twoCellAnchor>
  <xdr:oneCellAnchor>
    <xdr:from>
      <xdr:col>23</xdr:col>
      <xdr:colOff>76200</xdr:colOff>
      <xdr:row>285</xdr:row>
      <xdr:rowOff>96287</xdr:rowOff>
    </xdr:from>
    <xdr:ext cx="2286322" cy="325730"/>
    <xdr:sp macro="" textlink="">
      <xdr:nvSpPr>
        <xdr:cNvPr id="14" name="テキスト ボックス 13"/>
        <xdr:cNvSpPr txBox="1"/>
      </xdr:nvSpPr>
      <xdr:spPr>
        <a:xfrm>
          <a:off x="4749800" y="42336487"/>
          <a:ext cx="228632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solidFill>
                <a:sysClr val="windowText" lastClr="000000"/>
              </a:solidFill>
              <a:latin typeface="+mj-ea"/>
              <a:ea typeface="+mj-ea"/>
            </a:rPr>
            <a:t>随意契約（その他</a:t>
          </a:r>
          <a:r>
            <a:rPr kumimoji="1" lang="ja-JP" altLang="en-US" sz="1400">
              <a:latin typeface="+mj-ea"/>
              <a:ea typeface="+mj-ea"/>
            </a:rPr>
            <a:t>）</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46</xdr:col>
      <xdr:colOff>0</xdr:colOff>
      <xdr:row>37</xdr:row>
      <xdr:rowOff>0</xdr:rowOff>
    </xdr:from>
    <xdr:to>
      <xdr:col>47</xdr:col>
      <xdr:colOff>193185</xdr:colOff>
      <xdr:row>37</xdr:row>
      <xdr:rowOff>208336</xdr:rowOff>
    </xdr:to>
    <xdr:sp macro="" textlink="">
      <xdr:nvSpPr>
        <xdr:cNvPr id="15" name="テキスト ボックス 14"/>
        <xdr:cNvSpPr txBox="1"/>
      </xdr:nvSpPr>
      <xdr:spPr>
        <a:xfrm>
          <a:off x="9388929" y="12613821"/>
          <a:ext cx="397292" cy="208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38</xdr:col>
      <xdr:colOff>52916</xdr:colOff>
      <xdr:row>38</xdr:row>
      <xdr:rowOff>21167</xdr:rowOff>
    </xdr:from>
    <xdr:to>
      <xdr:col>41</xdr:col>
      <xdr:colOff>169332</xdr:colOff>
      <xdr:row>38</xdr:row>
      <xdr:rowOff>275167</xdr:rowOff>
    </xdr:to>
    <xdr:sp macro="" textlink="">
      <xdr:nvSpPr>
        <xdr:cNvPr id="17" name="テキスト ボックス 16"/>
        <xdr:cNvSpPr txBox="1"/>
      </xdr:nvSpPr>
      <xdr:spPr>
        <a:xfrm>
          <a:off x="7694083" y="12848167"/>
          <a:ext cx="719666"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6" zoomScale="115" zoomScaleNormal="75" zoomScaleSheetLayoutView="115" zoomScalePageLayoutView="85" workbookViewId="0">
      <selection activeCell="AP372" sqref="AP372:AX3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284</v>
      </c>
      <c r="AJ2" s="843" t="s">
        <v>638</v>
      </c>
      <c r="AK2" s="843"/>
      <c r="AL2" s="843"/>
      <c r="AM2" s="843"/>
      <c r="AN2" s="75" t="s">
        <v>284</v>
      </c>
      <c r="AO2" s="843">
        <v>21</v>
      </c>
      <c r="AP2" s="843"/>
      <c r="AQ2" s="843"/>
      <c r="AR2" s="76" t="s">
        <v>284</v>
      </c>
      <c r="AS2" s="844">
        <v>241</v>
      </c>
      <c r="AT2" s="844"/>
      <c r="AU2" s="844"/>
      <c r="AV2" s="75" t="str">
        <f>IF(AW2="","","-")</f>
        <v/>
      </c>
      <c r="AW2" s="845"/>
      <c r="AX2" s="845"/>
    </row>
    <row r="3" spans="1:50" ht="21" customHeight="1" thickBot="1" x14ac:dyDescent="0.2">
      <c r="A3" s="846" t="s">
        <v>597</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607</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608</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609</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610</v>
      </c>
      <c r="H5" s="834"/>
      <c r="I5" s="834"/>
      <c r="J5" s="834"/>
      <c r="K5" s="834"/>
      <c r="L5" s="834"/>
      <c r="M5" s="835" t="s">
        <v>61</v>
      </c>
      <c r="N5" s="836"/>
      <c r="O5" s="836"/>
      <c r="P5" s="836"/>
      <c r="Q5" s="836"/>
      <c r="R5" s="837"/>
      <c r="S5" s="838" t="s">
        <v>611</v>
      </c>
      <c r="T5" s="834"/>
      <c r="U5" s="834"/>
      <c r="V5" s="834"/>
      <c r="W5" s="834"/>
      <c r="X5" s="839"/>
      <c r="Y5" s="840" t="s">
        <v>3</v>
      </c>
      <c r="Z5" s="841"/>
      <c r="AA5" s="841"/>
      <c r="AB5" s="841"/>
      <c r="AC5" s="841"/>
      <c r="AD5" s="842"/>
      <c r="AE5" s="863" t="s">
        <v>612</v>
      </c>
      <c r="AF5" s="863"/>
      <c r="AG5" s="863"/>
      <c r="AH5" s="863"/>
      <c r="AI5" s="863"/>
      <c r="AJ5" s="863"/>
      <c r="AK5" s="863"/>
      <c r="AL5" s="863"/>
      <c r="AM5" s="863"/>
      <c r="AN5" s="863"/>
      <c r="AO5" s="863"/>
      <c r="AP5" s="864"/>
      <c r="AQ5" s="865" t="s">
        <v>640</v>
      </c>
      <c r="AR5" s="866"/>
      <c r="AS5" s="866"/>
      <c r="AT5" s="866"/>
      <c r="AU5" s="866"/>
      <c r="AV5" s="866"/>
      <c r="AW5" s="866"/>
      <c r="AX5" s="867"/>
    </row>
    <row r="6" spans="1:50" ht="39" customHeight="1" x14ac:dyDescent="0.15">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613</v>
      </c>
      <c r="H7" s="874"/>
      <c r="I7" s="874"/>
      <c r="J7" s="874"/>
      <c r="K7" s="874"/>
      <c r="L7" s="874"/>
      <c r="M7" s="874"/>
      <c r="N7" s="874"/>
      <c r="O7" s="874"/>
      <c r="P7" s="874"/>
      <c r="Q7" s="874"/>
      <c r="R7" s="874"/>
      <c r="S7" s="874"/>
      <c r="T7" s="874"/>
      <c r="U7" s="874"/>
      <c r="V7" s="874"/>
      <c r="W7" s="874"/>
      <c r="X7" s="875"/>
      <c r="Y7" s="876" t="s">
        <v>269</v>
      </c>
      <c r="Z7" s="695"/>
      <c r="AA7" s="695"/>
      <c r="AB7" s="695"/>
      <c r="AC7" s="695"/>
      <c r="AD7" s="877"/>
      <c r="AE7" s="806" t="s">
        <v>614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49" t="s">
        <v>185</v>
      </c>
      <c r="B8" s="850"/>
      <c r="C8" s="850"/>
      <c r="D8" s="850"/>
      <c r="E8" s="850"/>
      <c r="F8" s="851"/>
      <c r="G8" s="852" t="str">
        <f>入力規則等!A27</f>
        <v>少子化社会対策</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9" t="s">
        <v>21</v>
      </c>
      <c r="B9" s="780"/>
      <c r="C9" s="780"/>
      <c r="D9" s="780"/>
      <c r="E9" s="780"/>
      <c r="F9" s="780"/>
      <c r="G9" s="860" t="s">
        <v>615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767" t="s">
        <v>27</v>
      </c>
      <c r="B10" s="768"/>
      <c r="C10" s="768"/>
      <c r="D10" s="768"/>
      <c r="E10" s="768"/>
      <c r="F10" s="768"/>
      <c r="G10" s="769" t="s">
        <v>616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負担</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2"/>
    </row>
    <row r="13" spans="1:50" ht="21" customHeight="1" x14ac:dyDescent="0.15">
      <c r="A13" s="315"/>
      <c r="B13" s="316"/>
      <c r="C13" s="316"/>
      <c r="D13" s="316"/>
      <c r="E13" s="316"/>
      <c r="F13" s="317"/>
      <c r="G13" s="796" t="s">
        <v>6</v>
      </c>
      <c r="H13" s="797"/>
      <c r="I13" s="813" t="s">
        <v>7</v>
      </c>
      <c r="J13" s="814"/>
      <c r="K13" s="814"/>
      <c r="L13" s="814"/>
      <c r="M13" s="814"/>
      <c r="N13" s="814"/>
      <c r="O13" s="815"/>
      <c r="P13" s="707">
        <v>923</v>
      </c>
      <c r="Q13" s="708"/>
      <c r="R13" s="708"/>
      <c r="S13" s="708"/>
      <c r="T13" s="708"/>
      <c r="U13" s="708"/>
      <c r="V13" s="709"/>
      <c r="W13" s="707">
        <v>923</v>
      </c>
      <c r="X13" s="708"/>
      <c r="Y13" s="708"/>
      <c r="Z13" s="708"/>
      <c r="AA13" s="708"/>
      <c r="AB13" s="708"/>
      <c r="AC13" s="709"/>
      <c r="AD13" s="707">
        <v>923</v>
      </c>
      <c r="AE13" s="708"/>
      <c r="AF13" s="708"/>
      <c r="AG13" s="708"/>
      <c r="AH13" s="708"/>
      <c r="AI13" s="708"/>
      <c r="AJ13" s="709"/>
      <c r="AK13" s="707">
        <v>923</v>
      </c>
      <c r="AL13" s="708"/>
      <c r="AM13" s="708"/>
      <c r="AN13" s="708"/>
      <c r="AO13" s="708"/>
      <c r="AP13" s="708"/>
      <c r="AQ13" s="709"/>
      <c r="AR13" s="744">
        <v>923</v>
      </c>
      <c r="AS13" s="745"/>
      <c r="AT13" s="745"/>
      <c r="AU13" s="745"/>
      <c r="AV13" s="745"/>
      <c r="AW13" s="745"/>
      <c r="AX13" s="816"/>
    </row>
    <row r="14" spans="1:50" ht="21" customHeight="1" x14ac:dyDescent="0.15">
      <c r="A14" s="315"/>
      <c r="B14" s="316"/>
      <c r="C14" s="316"/>
      <c r="D14" s="316"/>
      <c r="E14" s="316"/>
      <c r="F14" s="317"/>
      <c r="G14" s="798"/>
      <c r="H14" s="799"/>
      <c r="I14" s="791" t="s">
        <v>8</v>
      </c>
      <c r="J14" s="792"/>
      <c r="K14" s="792"/>
      <c r="L14" s="792"/>
      <c r="M14" s="792"/>
      <c r="N14" s="792"/>
      <c r="O14" s="793"/>
      <c r="P14" s="707" t="s">
        <v>617</v>
      </c>
      <c r="Q14" s="708"/>
      <c r="R14" s="708"/>
      <c r="S14" s="708"/>
      <c r="T14" s="708"/>
      <c r="U14" s="708"/>
      <c r="V14" s="709"/>
      <c r="W14" s="707" t="s">
        <v>617</v>
      </c>
      <c r="X14" s="708"/>
      <c r="Y14" s="708"/>
      <c r="Z14" s="708"/>
      <c r="AA14" s="708"/>
      <c r="AB14" s="708"/>
      <c r="AC14" s="709"/>
      <c r="AD14" s="707" t="s">
        <v>617</v>
      </c>
      <c r="AE14" s="708"/>
      <c r="AF14" s="708"/>
      <c r="AG14" s="708"/>
      <c r="AH14" s="708"/>
      <c r="AI14" s="708"/>
      <c r="AJ14" s="709"/>
      <c r="AK14" s="707" t="s">
        <v>617</v>
      </c>
      <c r="AL14" s="708"/>
      <c r="AM14" s="708"/>
      <c r="AN14" s="708"/>
      <c r="AO14" s="708"/>
      <c r="AP14" s="708"/>
      <c r="AQ14" s="709"/>
      <c r="AR14" s="802"/>
      <c r="AS14" s="802"/>
      <c r="AT14" s="802"/>
      <c r="AU14" s="802"/>
      <c r="AV14" s="802"/>
      <c r="AW14" s="802"/>
      <c r="AX14" s="803"/>
    </row>
    <row r="15" spans="1:50" ht="21" customHeight="1" x14ac:dyDescent="0.15">
      <c r="A15" s="315"/>
      <c r="B15" s="316"/>
      <c r="C15" s="316"/>
      <c r="D15" s="316"/>
      <c r="E15" s="316"/>
      <c r="F15" s="317"/>
      <c r="G15" s="798"/>
      <c r="H15" s="799"/>
      <c r="I15" s="791" t="s">
        <v>47</v>
      </c>
      <c r="J15" s="804"/>
      <c r="K15" s="804"/>
      <c r="L15" s="804"/>
      <c r="M15" s="804"/>
      <c r="N15" s="804"/>
      <c r="O15" s="805"/>
      <c r="P15" s="707" t="s">
        <v>617</v>
      </c>
      <c r="Q15" s="708"/>
      <c r="R15" s="708"/>
      <c r="S15" s="708"/>
      <c r="T15" s="708"/>
      <c r="U15" s="708"/>
      <c r="V15" s="709"/>
      <c r="W15" s="707" t="s">
        <v>617</v>
      </c>
      <c r="X15" s="708"/>
      <c r="Y15" s="708"/>
      <c r="Z15" s="708"/>
      <c r="AA15" s="708"/>
      <c r="AB15" s="708"/>
      <c r="AC15" s="709"/>
      <c r="AD15" s="707" t="s">
        <v>617</v>
      </c>
      <c r="AE15" s="708"/>
      <c r="AF15" s="708"/>
      <c r="AG15" s="708"/>
      <c r="AH15" s="708"/>
      <c r="AI15" s="708"/>
      <c r="AJ15" s="709"/>
      <c r="AK15" s="707" t="s">
        <v>617</v>
      </c>
      <c r="AL15" s="708"/>
      <c r="AM15" s="708"/>
      <c r="AN15" s="708"/>
      <c r="AO15" s="708"/>
      <c r="AP15" s="708"/>
      <c r="AQ15" s="709"/>
      <c r="AR15" s="707" t="s">
        <v>617</v>
      </c>
      <c r="AS15" s="708"/>
      <c r="AT15" s="708"/>
      <c r="AU15" s="708"/>
      <c r="AV15" s="708"/>
      <c r="AW15" s="708"/>
      <c r="AX15" s="817"/>
    </row>
    <row r="16" spans="1:50" ht="21" customHeight="1" x14ac:dyDescent="0.15">
      <c r="A16" s="315"/>
      <c r="B16" s="316"/>
      <c r="C16" s="316"/>
      <c r="D16" s="316"/>
      <c r="E16" s="316"/>
      <c r="F16" s="317"/>
      <c r="G16" s="798"/>
      <c r="H16" s="799"/>
      <c r="I16" s="791" t="s">
        <v>48</v>
      </c>
      <c r="J16" s="804"/>
      <c r="K16" s="804"/>
      <c r="L16" s="804"/>
      <c r="M16" s="804"/>
      <c r="N16" s="804"/>
      <c r="O16" s="805"/>
      <c r="P16" s="707" t="s">
        <v>617</v>
      </c>
      <c r="Q16" s="708"/>
      <c r="R16" s="708"/>
      <c r="S16" s="708"/>
      <c r="T16" s="708"/>
      <c r="U16" s="708"/>
      <c r="V16" s="709"/>
      <c r="W16" s="707" t="s">
        <v>617</v>
      </c>
      <c r="X16" s="708"/>
      <c r="Y16" s="708"/>
      <c r="Z16" s="708"/>
      <c r="AA16" s="708"/>
      <c r="AB16" s="708"/>
      <c r="AC16" s="709"/>
      <c r="AD16" s="707" t="s">
        <v>617</v>
      </c>
      <c r="AE16" s="708"/>
      <c r="AF16" s="708"/>
      <c r="AG16" s="708"/>
      <c r="AH16" s="708"/>
      <c r="AI16" s="708"/>
      <c r="AJ16" s="709"/>
      <c r="AK16" s="707" t="s">
        <v>617</v>
      </c>
      <c r="AL16" s="708"/>
      <c r="AM16" s="708"/>
      <c r="AN16" s="708"/>
      <c r="AO16" s="708"/>
      <c r="AP16" s="708"/>
      <c r="AQ16" s="709"/>
      <c r="AR16" s="809"/>
      <c r="AS16" s="810"/>
      <c r="AT16" s="810"/>
      <c r="AU16" s="810"/>
      <c r="AV16" s="810"/>
      <c r="AW16" s="810"/>
      <c r="AX16" s="811"/>
    </row>
    <row r="17" spans="1:50" ht="24.75" customHeight="1" x14ac:dyDescent="0.15">
      <c r="A17" s="315"/>
      <c r="B17" s="316"/>
      <c r="C17" s="316"/>
      <c r="D17" s="316"/>
      <c r="E17" s="316"/>
      <c r="F17" s="317"/>
      <c r="G17" s="798"/>
      <c r="H17" s="799"/>
      <c r="I17" s="791" t="s">
        <v>46</v>
      </c>
      <c r="J17" s="792"/>
      <c r="K17" s="792"/>
      <c r="L17" s="792"/>
      <c r="M17" s="792"/>
      <c r="N17" s="792"/>
      <c r="O17" s="793"/>
      <c r="P17" s="707" t="s">
        <v>617</v>
      </c>
      <c r="Q17" s="708"/>
      <c r="R17" s="708"/>
      <c r="S17" s="708"/>
      <c r="T17" s="708"/>
      <c r="U17" s="708"/>
      <c r="V17" s="709"/>
      <c r="W17" s="707" t="s">
        <v>617</v>
      </c>
      <c r="X17" s="708"/>
      <c r="Y17" s="708"/>
      <c r="Z17" s="708"/>
      <c r="AA17" s="708"/>
      <c r="AB17" s="708"/>
      <c r="AC17" s="709"/>
      <c r="AD17" s="707" t="s">
        <v>617</v>
      </c>
      <c r="AE17" s="708"/>
      <c r="AF17" s="708"/>
      <c r="AG17" s="708"/>
      <c r="AH17" s="708"/>
      <c r="AI17" s="708"/>
      <c r="AJ17" s="709"/>
      <c r="AK17" s="707" t="s">
        <v>617</v>
      </c>
      <c r="AL17" s="708"/>
      <c r="AM17" s="708"/>
      <c r="AN17" s="708"/>
      <c r="AO17" s="708"/>
      <c r="AP17" s="708"/>
      <c r="AQ17" s="709"/>
      <c r="AR17" s="794"/>
      <c r="AS17" s="794"/>
      <c r="AT17" s="794"/>
      <c r="AU17" s="794"/>
      <c r="AV17" s="794"/>
      <c r="AW17" s="794"/>
      <c r="AX17" s="795"/>
    </row>
    <row r="18" spans="1:50" ht="24.75" customHeight="1" x14ac:dyDescent="0.15">
      <c r="A18" s="315"/>
      <c r="B18" s="316"/>
      <c r="C18" s="316"/>
      <c r="D18" s="316"/>
      <c r="E18" s="316"/>
      <c r="F18" s="317"/>
      <c r="G18" s="800"/>
      <c r="H18" s="801"/>
      <c r="I18" s="784" t="s">
        <v>18</v>
      </c>
      <c r="J18" s="785"/>
      <c r="K18" s="785"/>
      <c r="L18" s="785"/>
      <c r="M18" s="785"/>
      <c r="N18" s="785"/>
      <c r="O18" s="786"/>
      <c r="P18" s="787">
        <f>SUM(P13:V17)</f>
        <v>923</v>
      </c>
      <c r="Q18" s="788"/>
      <c r="R18" s="788"/>
      <c r="S18" s="788"/>
      <c r="T18" s="788"/>
      <c r="U18" s="788"/>
      <c r="V18" s="789"/>
      <c r="W18" s="787">
        <f>SUM(W13:AC17)</f>
        <v>923</v>
      </c>
      <c r="X18" s="788"/>
      <c r="Y18" s="788"/>
      <c r="Z18" s="788"/>
      <c r="AA18" s="788"/>
      <c r="AB18" s="788"/>
      <c r="AC18" s="789"/>
      <c r="AD18" s="787">
        <f>SUM(AD13:AJ17)</f>
        <v>923</v>
      </c>
      <c r="AE18" s="788"/>
      <c r="AF18" s="788"/>
      <c r="AG18" s="788"/>
      <c r="AH18" s="788"/>
      <c r="AI18" s="788"/>
      <c r="AJ18" s="789"/>
      <c r="AK18" s="787">
        <f>SUM(AK13:AQ17)</f>
        <v>923</v>
      </c>
      <c r="AL18" s="788"/>
      <c r="AM18" s="788"/>
      <c r="AN18" s="788"/>
      <c r="AO18" s="788"/>
      <c r="AP18" s="788"/>
      <c r="AQ18" s="789"/>
      <c r="AR18" s="787">
        <f>SUM(AR13:AX17)</f>
        <v>923</v>
      </c>
      <c r="AS18" s="788"/>
      <c r="AT18" s="788"/>
      <c r="AU18" s="788"/>
      <c r="AV18" s="788"/>
      <c r="AW18" s="788"/>
      <c r="AX18" s="790"/>
    </row>
    <row r="19" spans="1:50" ht="24.75" customHeight="1" x14ac:dyDescent="0.15">
      <c r="A19" s="315"/>
      <c r="B19" s="316"/>
      <c r="C19" s="316"/>
      <c r="D19" s="316"/>
      <c r="E19" s="316"/>
      <c r="F19" s="317"/>
      <c r="G19" s="759" t="s">
        <v>9</v>
      </c>
      <c r="H19" s="760"/>
      <c r="I19" s="760"/>
      <c r="J19" s="760"/>
      <c r="K19" s="760"/>
      <c r="L19" s="760"/>
      <c r="M19" s="760"/>
      <c r="N19" s="760"/>
      <c r="O19" s="760"/>
      <c r="P19" s="707">
        <v>187</v>
      </c>
      <c r="Q19" s="708"/>
      <c r="R19" s="708"/>
      <c r="S19" s="708"/>
      <c r="T19" s="708"/>
      <c r="U19" s="708"/>
      <c r="V19" s="709"/>
      <c r="W19" s="707">
        <v>192</v>
      </c>
      <c r="X19" s="708"/>
      <c r="Y19" s="708"/>
      <c r="Z19" s="708"/>
      <c r="AA19" s="708"/>
      <c r="AB19" s="708"/>
      <c r="AC19" s="709"/>
      <c r="AD19" s="707">
        <v>188</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15"/>
      <c r="B20" s="316"/>
      <c r="C20" s="316"/>
      <c r="D20" s="316"/>
      <c r="E20" s="316"/>
      <c r="F20" s="317"/>
      <c r="G20" s="759" t="s">
        <v>10</v>
      </c>
      <c r="H20" s="760"/>
      <c r="I20" s="760"/>
      <c r="J20" s="760"/>
      <c r="K20" s="760"/>
      <c r="L20" s="760"/>
      <c r="M20" s="760"/>
      <c r="N20" s="760"/>
      <c r="O20" s="760"/>
      <c r="P20" s="755">
        <f>IF(P18=0, "-", SUM(P19)/P18)</f>
        <v>0.20260021668472372</v>
      </c>
      <c r="Q20" s="755"/>
      <c r="R20" s="755"/>
      <c r="S20" s="755"/>
      <c r="T20" s="755"/>
      <c r="U20" s="755"/>
      <c r="V20" s="755"/>
      <c r="W20" s="755">
        <f>IF(W18=0, "-", SUM(W19)/W18)</f>
        <v>0.20801733477789816</v>
      </c>
      <c r="X20" s="755"/>
      <c r="Y20" s="755"/>
      <c r="Z20" s="755"/>
      <c r="AA20" s="755"/>
      <c r="AB20" s="755"/>
      <c r="AC20" s="755"/>
      <c r="AD20" s="755">
        <f>IF(AD18=0, "-", SUM(AD19)/AD18)</f>
        <v>0.20368364030335862</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239</v>
      </c>
      <c r="H21" s="754"/>
      <c r="I21" s="754"/>
      <c r="J21" s="754"/>
      <c r="K21" s="754"/>
      <c r="L21" s="754"/>
      <c r="M21" s="754"/>
      <c r="N21" s="754"/>
      <c r="O21" s="754"/>
      <c r="P21" s="755">
        <f>IF(P19=0, "-", SUM(P19)/SUM(P13,P14))</f>
        <v>0.20260021668472372</v>
      </c>
      <c r="Q21" s="755"/>
      <c r="R21" s="755"/>
      <c r="S21" s="755"/>
      <c r="T21" s="755"/>
      <c r="U21" s="755"/>
      <c r="V21" s="755"/>
      <c r="W21" s="755">
        <f>IF(W19=0, "-", SUM(W19)/SUM(W13,W14))</f>
        <v>0.20801733477789816</v>
      </c>
      <c r="X21" s="755"/>
      <c r="Y21" s="755"/>
      <c r="Z21" s="755"/>
      <c r="AA21" s="755"/>
      <c r="AB21" s="755"/>
      <c r="AC21" s="755"/>
      <c r="AD21" s="755">
        <f>IF(AD19=0, "-", SUM(AD19)/SUM(AD13,AD14))</f>
        <v>0.20368364030335862</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592</v>
      </c>
      <c r="B22" s="714"/>
      <c r="C22" s="714"/>
      <c r="D22" s="714"/>
      <c r="E22" s="714"/>
      <c r="F22" s="715"/>
      <c r="G22" s="719" t="s">
        <v>229</v>
      </c>
      <c r="H22" s="558"/>
      <c r="I22" s="558"/>
      <c r="J22" s="558"/>
      <c r="K22" s="558"/>
      <c r="L22" s="558"/>
      <c r="M22" s="558"/>
      <c r="N22" s="558"/>
      <c r="O22" s="559"/>
      <c r="P22" s="720" t="s">
        <v>590</v>
      </c>
      <c r="Q22" s="558"/>
      <c r="R22" s="558"/>
      <c r="S22" s="558"/>
      <c r="T22" s="558"/>
      <c r="U22" s="558"/>
      <c r="V22" s="559"/>
      <c r="W22" s="720" t="s">
        <v>591</v>
      </c>
      <c r="X22" s="558"/>
      <c r="Y22" s="558"/>
      <c r="Z22" s="558"/>
      <c r="AA22" s="558"/>
      <c r="AB22" s="558"/>
      <c r="AC22" s="559"/>
      <c r="AD22" s="720" t="s">
        <v>228</v>
      </c>
      <c r="AE22" s="558"/>
      <c r="AF22" s="558"/>
      <c r="AG22" s="558"/>
      <c r="AH22" s="558"/>
      <c r="AI22" s="558"/>
      <c r="AJ22" s="558"/>
      <c r="AK22" s="558"/>
      <c r="AL22" s="558"/>
      <c r="AM22" s="558"/>
      <c r="AN22" s="558"/>
      <c r="AO22" s="558"/>
      <c r="AP22" s="558"/>
      <c r="AQ22" s="558"/>
      <c r="AR22" s="558"/>
      <c r="AS22" s="558"/>
      <c r="AT22" s="558"/>
      <c r="AU22" s="558"/>
      <c r="AV22" s="558"/>
      <c r="AW22" s="558"/>
      <c r="AX22" s="740"/>
    </row>
    <row r="23" spans="1:50" ht="35.25" customHeight="1" x14ac:dyDescent="0.15">
      <c r="A23" s="716"/>
      <c r="B23" s="717"/>
      <c r="C23" s="717"/>
      <c r="D23" s="717"/>
      <c r="E23" s="717"/>
      <c r="F23" s="718"/>
      <c r="G23" s="741" t="s">
        <v>608</v>
      </c>
      <c r="H23" s="742"/>
      <c r="I23" s="742"/>
      <c r="J23" s="742"/>
      <c r="K23" s="742"/>
      <c r="L23" s="742"/>
      <c r="M23" s="742"/>
      <c r="N23" s="742"/>
      <c r="O23" s="743"/>
      <c r="P23" s="744">
        <v>923</v>
      </c>
      <c r="Q23" s="745"/>
      <c r="R23" s="745"/>
      <c r="S23" s="745"/>
      <c r="T23" s="745"/>
      <c r="U23" s="745"/>
      <c r="V23" s="746"/>
      <c r="W23" s="744">
        <v>923</v>
      </c>
      <c r="X23" s="745"/>
      <c r="Y23" s="745"/>
      <c r="Z23" s="745"/>
      <c r="AA23" s="745"/>
      <c r="AB23" s="745"/>
      <c r="AC23" s="746"/>
      <c r="AD23" s="747" t="s">
        <v>698</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x14ac:dyDescent="0.15">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01" t="s">
        <v>18</v>
      </c>
      <c r="H29" s="727"/>
      <c r="I29" s="727"/>
      <c r="J29" s="727"/>
      <c r="K29" s="727"/>
      <c r="L29" s="727"/>
      <c r="M29" s="727"/>
      <c r="N29" s="727"/>
      <c r="O29" s="728"/>
      <c r="P29" s="729">
        <f>AK13</f>
        <v>923</v>
      </c>
      <c r="Q29" s="730"/>
      <c r="R29" s="730"/>
      <c r="S29" s="730"/>
      <c r="T29" s="730"/>
      <c r="U29" s="730"/>
      <c r="V29" s="731"/>
      <c r="W29" s="732">
        <f>AR13</f>
        <v>923</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5" t="s">
        <v>579</v>
      </c>
      <c r="B30" s="736"/>
      <c r="C30" s="736"/>
      <c r="D30" s="736"/>
      <c r="E30" s="736"/>
      <c r="F30" s="737"/>
      <c r="G30" s="738" t="s">
        <v>692</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6" t="s">
        <v>580</v>
      </c>
      <c r="B31" s="153"/>
      <c r="C31" s="153"/>
      <c r="D31" s="153"/>
      <c r="E31" s="153"/>
      <c r="F31" s="154"/>
      <c r="G31" s="698" t="s">
        <v>572</v>
      </c>
      <c r="H31" s="699"/>
      <c r="I31" s="699"/>
      <c r="J31" s="699"/>
      <c r="K31" s="699"/>
      <c r="L31" s="699"/>
      <c r="M31" s="699"/>
      <c r="N31" s="699"/>
      <c r="O31" s="699"/>
      <c r="P31" s="700" t="s">
        <v>571</v>
      </c>
      <c r="Q31" s="699"/>
      <c r="R31" s="699"/>
      <c r="S31" s="699"/>
      <c r="T31" s="699"/>
      <c r="U31" s="699"/>
      <c r="V31" s="699"/>
      <c r="W31" s="699"/>
      <c r="X31" s="701"/>
      <c r="Y31" s="702"/>
      <c r="Z31" s="703"/>
      <c r="AA31" s="704"/>
      <c r="AB31" s="634" t="s">
        <v>11</v>
      </c>
      <c r="AC31" s="634"/>
      <c r="AD31" s="634"/>
      <c r="AE31" s="116" t="s">
        <v>416</v>
      </c>
      <c r="AF31" s="705"/>
      <c r="AG31" s="705"/>
      <c r="AH31" s="706"/>
      <c r="AI31" s="116" t="s">
        <v>568</v>
      </c>
      <c r="AJ31" s="705"/>
      <c r="AK31" s="705"/>
      <c r="AL31" s="706"/>
      <c r="AM31" s="116" t="s">
        <v>384</v>
      </c>
      <c r="AN31" s="705"/>
      <c r="AO31" s="705"/>
      <c r="AP31" s="706"/>
      <c r="AQ31" s="631" t="s">
        <v>415</v>
      </c>
      <c r="AR31" s="632"/>
      <c r="AS31" s="632"/>
      <c r="AT31" s="633"/>
      <c r="AU31" s="631" t="s">
        <v>593</v>
      </c>
      <c r="AV31" s="632"/>
      <c r="AW31" s="632"/>
      <c r="AX31" s="641"/>
    </row>
    <row r="32" spans="1:50" ht="23.25" customHeight="1" x14ac:dyDescent="0.15">
      <c r="A32" s="656"/>
      <c r="B32" s="153"/>
      <c r="C32" s="153"/>
      <c r="D32" s="153"/>
      <c r="E32" s="153"/>
      <c r="F32" s="154"/>
      <c r="G32" s="739" t="s">
        <v>642</v>
      </c>
      <c r="H32" s="643"/>
      <c r="I32" s="643"/>
      <c r="J32" s="643"/>
      <c r="K32" s="643"/>
      <c r="L32" s="643"/>
      <c r="M32" s="643"/>
      <c r="N32" s="643"/>
      <c r="O32" s="643"/>
      <c r="P32" s="646" t="s">
        <v>622</v>
      </c>
      <c r="Q32" s="647"/>
      <c r="R32" s="647"/>
      <c r="S32" s="647"/>
      <c r="T32" s="647"/>
      <c r="U32" s="647"/>
      <c r="V32" s="647"/>
      <c r="W32" s="647"/>
      <c r="X32" s="648"/>
      <c r="Y32" s="652" t="s">
        <v>51</v>
      </c>
      <c r="Z32" s="653"/>
      <c r="AA32" s="654"/>
      <c r="AB32" s="655" t="s">
        <v>623</v>
      </c>
      <c r="AC32" s="655"/>
      <c r="AD32" s="655"/>
      <c r="AE32" s="624">
        <v>110</v>
      </c>
      <c r="AF32" s="624"/>
      <c r="AG32" s="624"/>
      <c r="AH32" s="624"/>
      <c r="AI32" s="624">
        <v>114</v>
      </c>
      <c r="AJ32" s="624"/>
      <c r="AK32" s="624"/>
      <c r="AL32" s="624"/>
      <c r="AM32" s="624">
        <v>119</v>
      </c>
      <c r="AN32" s="624"/>
      <c r="AO32" s="624"/>
      <c r="AP32" s="624"/>
      <c r="AQ32" s="670" t="s">
        <v>639</v>
      </c>
      <c r="AR32" s="624"/>
      <c r="AS32" s="624"/>
      <c r="AT32" s="624"/>
      <c r="AU32" s="93" t="s">
        <v>639</v>
      </c>
      <c r="AV32" s="626"/>
      <c r="AW32" s="626"/>
      <c r="AX32" s="627"/>
    </row>
    <row r="33" spans="1:51" ht="23.25" customHeight="1" x14ac:dyDescent="0.15">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623</v>
      </c>
      <c r="AC33" s="655"/>
      <c r="AD33" s="655"/>
      <c r="AE33" s="624">
        <v>125</v>
      </c>
      <c r="AF33" s="624"/>
      <c r="AG33" s="624"/>
      <c r="AH33" s="624"/>
      <c r="AI33" s="624">
        <v>130</v>
      </c>
      <c r="AJ33" s="624"/>
      <c r="AK33" s="624"/>
      <c r="AL33" s="624"/>
      <c r="AM33" s="624">
        <v>133</v>
      </c>
      <c r="AN33" s="624"/>
      <c r="AO33" s="624"/>
      <c r="AP33" s="624"/>
      <c r="AQ33" s="624">
        <v>135</v>
      </c>
      <c r="AR33" s="624"/>
      <c r="AS33" s="624"/>
      <c r="AT33" s="624"/>
      <c r="AU33" s="93">
        <v>136</v>
      </c>
      <c r="AV33" s="626"/>
      <c r="AW33" s="626"/>
      <c r="AX33" s="627"/>
    </row>
    <row r="34" spans="1:51" ht="23.25" customHeight="1" x14ac:dyDescent="0.15">
      <c r="A34" s="688" t="s">
        <v>581</v>
      </c>
      <c r="B34" s="689"/>
      <c r="C34" s="689"/>
      <c r="D34" s="689"/>
      <c r="E34" s="689"/>
      <c r="F34" s="690"/>
      <c r="G34" s="176" t="s">
        <v>582</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416</v>
      </c>
      <c r="AF34" s="176"/>
      <c r="AG34" s="176"/>
      <c r="AH34" s="177"/>
      <c r="AI34" s="175" t="s">
        <v>568</v>
      </c>
      <c r="AJ34" s="176"/>
      <c r="AK34" s="176"/>
      <c r="AL34" s="177"/>
      <c r="AM34" s="175" t="s">
        <v>384</v>
      </c>
      <c r="AN34" s="176"/>
      <c r="AO34" s="176"/>
      <c r="AP34" s="177"/>
      <c r="AQ34" s="635" t="s">
        <v>594</v>
      </c>
      <c r="AR34" s="636"/>
      <c r="AS34" s="636"/>
      <c r="AT34" s="636"/>
      <c r="AU34" s="636"/>
      <c r="AV34" s="636"/>
      <c r="AW34" s="636"/>
      <c r="AX34" s="637"/>
    </row>
    <row r="35" spans="1:51" ht="23.25" customHeight="1" x14ac:dyDescent="0.15">
      <c r="A35" s="691"/>
      <c r="B35" s="692"/>
      <c r="C35" s="692"/>
      <c r="D35" s="692"/>
      <c r="E35" s="692"/>
      <c r="F35" s="693"/>
      <c r="G35" s="660" t="s">
        <v>624</v>
      </c>
      <c r="H35" s="661"/>
      <c r="I35" s="661"/>
      <c r="J35" s="661"/>
      <c r="K35" s="661"/>
      <c r="L35" s="661"/>
      <c r="M35" s="661"/>
      <c r="N35" s="661"/>
      <c r="O35" s="661"/>
      <c r="P35" s="661"/>
      <c r="Q35" s="661"/>
      <c r="R35" s="661"/>
      <c r="S35" s="661"/>
      <c r="T35" s="661"/>
      <c r="U35" s="661"/>
      <c r="V35" s="661"/>
      <c r="W35" s="661"/>
      <c r="X35" s="661"/>
      <c r="Y35" s="664" t="s">
        <v>581</v>
      </c>
      <c r="Z35" s="665"/>
      <c r="AA35" s="666"/>
      <c r="AB35" s="667" t="s">
        <v>625</v>
      </c>
      <c r="AC35" s="668"/>
      <c r="AD35" s="669"/>
      <c r="AE35" s="670">
        <v>1695</v>
      </c>
      <c r="AF35" s="670"/>
      <c r="AG35" s="670"/>
      <c r="AH35" s="670"/>
      <c r="AI35" s="670">
        <v>1686</v>
      </c>
      <c r="AJ35" s="670"/>
      <c r="AK35" s="670"/>
      <c r="AL35" s="670"/>
      <c r="AM35" s="670">
        <v>1582</v>
      </c>
      <c r="AN35" s="670"/>
      <c r="AO35" s="670"/>
      <c r="AP35" s="670"/>
      <c r="AQ35" s="93">
        <v>6835</v>
      </c>
      <c r="AR35" s="87"/>
      <c r="AS35" s="87"/>
      <c r="AT35" s="87"/>
      <c r="AU35" s="87"/>
      <c r="AV35" s="87"/>
      <c r="AW35" s="87"/>
      <c r="AX35" s="88"/>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584</v>
      </c>
      <c r="Z36" s="657"/>
      <c r="AA36" s="658"/>
      <c r="AB36" s="620" t="s">
        <v>626</v>
      </c>
      <c r="AC36" s="621"/>
      <c r="AD36" s="622"/>
      <c r="AE36" s="697" t="s">
        <v>627</v>
      </c>
      <c r="AF36" s="623"/>
      <c r="AG36" s="623"/>
      <c r="AH36" s="623"/>
      <c r="AI36" s="697" t="s">
        <v>628</v>
      </c>
      <c r="AJ36" s="623"/>
      <c r="AK36" s="623"/>
      <c r="AL36" s="623"/>
      <c r="AM36" s="697" t="s">
        <v>641</v>
      </c>
      <c r="AN36" s="623"/>
      <c r="AO36" s="623"/>
      <c r="AP36" s="623"/>
      <c r="AQ36" s="697" t="s">
        <v>643</v>
      </c>
      <c r="AR36" s="623"/>
      <c r="AS36" s="623"/>
      <c r="AT36" s="623"/>
      <c r="AU36" s="623"/>
      <c r="AV36" s="623"/>
      <c r="AW36" s="623"/>
      <c r="AX36" s="659"/>
    </row>
    <row r="37" spans="1:51" ht="18.75" customHeight="1" x14ac:dyDescent="0.15">
      <c r="A37" s="676" t="s">
        <v>236</v>
      </c>
      <c r="B37" s="677"/>
      <c r="C37" s="677"/>
      <c r="D37" s="677"/>
      <c r="E37" s="677"/>
      <c r="F37" s="678"/>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416</v>
      </c>
      <c r="AF37" s="618"/>
      <c r="AG37" s="618"/>
      <c r="AH37" s="619"/>
      <c r="AI37" s="686" t="s">
        <v>568</v>
      </c>
      <c r="AJ37" s="686"/>
      <c r="AK37" s="686"/>
      <c r="AL37" s="617"/>
      <c r="AM37" s="686" t="s">
        <v>384</v>
      </c>
      <c r="AN37" s="686"/>
      <c r="AO37" s="686"/>
      <c r="AP37" s="617"/>
      <c r="AQ37" s="216" t="s">
        <v>174</v>
      </c>
      <c r="AR37" s="217"/>
      <c r="AS37" s="217"/>
      <c r="AT37" s="218"/>
      <c r="AU37" s="197" t="s">
        <v>128</v>
      </c>
      <c r="AV37" s="197"/>
      <c r="AW37" s="197"/>
      <c r="AX37" s="200"/>
    </row>
    <row r="38" spans="1:51" ht="18.75"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7"/>
      <c r="AJ38" s="687"/>
      <c r="AK38" s="687"/>
      <c r="AL38" s="116"/>
      <c r="AM38" s="687"/>
      <c r="AN38" s="687"/>
      <c r="AO38" s="687"/>
      <c r="AP38" s="116"/>
      <c r="AQ38" s="515" t="s">
        <v>617</v>
      </c>
      <c r="AR38" s="516"/>
      <c r="AS38" s="127" t="s">
        <v>175</v>
      </c>
      <c r="AT38" s="128"/>
      <c r="AU38" s="126"/>
      <c r="AV38" s="126"/>
      <c r="AW38" s="108" t="s">
        <v>166</v>
      </c>
      <c r="AX38" s="129"/>
    </row>
    <row r="39" spans="1:51" ht="23.25" customHeight="1" x14ac:dyDescent="0.15">
      <c r="A39" s="682"/>
      <c r="B39" s="680"/>
      <c r="C39" s="680"/>
      <c r="D39" s="680"/>
      <c r="E39" s="680"/>
      <c r="F39" s="681"/>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116013</v>
      </c>
      <c r="AF39" s="87"/>
      <c r="AG39" s="87"/>
      <c r="AH39" s="87"/>
      <c r="AI39" s="93">
        <v>123693</v>
      </c>
      <c r="AJ39" s="87"/>
      <c r="AK39" s="87"/>
      <c r="AL39" s="87"/>
      <c r="AM39" s="93" t="s">
        <v>639</v>
      </c>
      <c r="AN39" s="87"/>
      <c r="AO39" s="87"/>
      <c r="AP39" s="87"/>
      <c r="AQ39" s="94" t="s">
        <v>617</v>
      </c>
      <c r="AR39" s="95"/>
      <c r="AS39" s="95"/>
      <c r="AT39" s="96"/>
      <c r="AU39" s="87" t="s">
        <v>617</v>
      </c>
      <c r="AV39" s="87"/>
      <c r="AW39" s="87"/>
      <c r="AX39" s="88"/>
    </row>
    <row r="40" spans="1:51" ht="23.25"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113709</v>
      </c>
      <c r="AF40" s="87"/>
      <c r="AG40" s="87"/>
      <c r="AH40" s="87"/>
      <c r="AI40" s="93">
        <v>116013</v>
      </c>
      <c r="AJ40" s="87"/>
      <c r="AK40" s="87"/>
      <c r="AL40" s="87"/>
      <c r="AM40" s="93">
        <v>123693</v>
      </c>
      <c r="AN40" s="87"/>
      <c r="AO40" s="87"/>
      <c r="AP40" s="87"/>
      <c r="AQ40" s="94" t="s">
        <v>617</v>
      </c>
      <c r="AR40" s="95"/>
      <c r="AS40" s="95"/>
      <c r="AT40" s="96"/>
      <c r="AU40" s="87" t="s">
        <v>617</v>
      </c>
      <c r="AV40" s="87"/>
      <c r="AW40" s="87"/>
      <c r="AX40" s="88"/>
    </row>
    <row r="41" spans="1:51" ht="23.25"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102</v>
      </c>
      <c r="AF41" s="87"/>
      <c r="AG41" s="87"/>
      <c r="AH41" s="87"/>
      <c r="AI41" s="93">
        <v>107</v>
      </c>
      <c r="AJ41" s="87"/>
      <c r="AK41" s="87"/>
      <c r="AL41" s="87"/>
      <c r="AM41" s="93" t="s">
        <v>639</v>
      </c>
      <c r="AN41" s="87"/>
      <c r="AO41" s="87"/>
      <c r="AP41" s="87"/>
      <c r="AQ41" s="94" t="s">
        <v>617</v>
      </c>
      <c r="AR41" s="95"/>
      <c r="AS41" s="95"/>
      <c r="AT41" s="96"/>
      <c r="AU41" s="87" t="s">
        <v>617</v>
      </c>
      <c r="AV41" s="87"/>
      <c r="AW41" s="87"/>
      <c r="AX41" s="88"/>
    </row>
    <row r="42" spans="1:51" ht="23.25" customHeight="1" x14ac:dyDescent="0.15">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579</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6" t="s">
        <v>580</v>
      </c>
      <c r="B65" s="153"/>
      <c r="C65" s="153"/>
      <c r="D65" s="153"/>
      <c r="E65" s="153"/>
      <c r="F65" s="154"/>
      <c r="G65" s="698" t="s">
        <v>572</v>
      </c>
      <c r="H65" s="699"/>
      <c r="I65" s="699"/>
      <c r="J65" s="699"/>
      <c r="K65" s="699"/>
      <c r="L65" s="699"/>
      <c r="M65" s="699"/>
      <c r="N65" s="699"/>
      <c r="O65" s="699"/>
      <c r="P65" s="700" t="s">
        <v>571</v>
      </c>
      <c r="Q65" s="699"/>
      <c r="R65" s="699"/>
      <c r="S65" s="699"/>
      <c r="T65" s="699"/>
      <c r="U65" s="699"/>
      <c r="V65" s="699"/>
      <c r="W65" s="699"/>
      <c r="X65" s="701"/>
      <c r="Y65" s="702"/>
      <c r="Z65" s="703"/>
      <c r="AA65" s="704"/>
      <c r="AB65" s="634" t="s">
        <v>11</v>
      </c>
      <c r="AC65" s="634"/>
      <c r="AD65" s="634"/>
      <c r="AE65" s="116" t="s">
        <v>416</v>
      </c>
      <c r="AF65" s="705"/>
      <c r="AG65" s="705"/>
      <c r="AH65" s="706"/>
      <c r="AI65" s="116" t="s">
        <v>568</v>
      </c>
      <c r="AJ65" s="705"/>
      <c r="AK65" s="705"/>
      <c r="AL65" s="706"/>
      <c r="AM65" s="116" t="s">
        <v>384</v>
      </c>
      <c r="AN65" s="705"/>
      <c r="AO65" s="705"/>
      <c r="AP65" s="706"/>
      <c r="AQ65" s="631" t="s">
        <v>415</v>
      </c>
      <c r="AR65" s="632"/>
      <c r="AS65" s="632"/>
      <c r="AT65" s="633"/>
      <c r="AU65" s="631" t="s">
        <v>593</v>
      </c>
      <c r="AV65" s="632"/>
      <c r="AW65" s="632"/>
      <c r="AX65" s="641"/>
      <c r="AY65">
        <f>COUNTA($G$66)</f>
        <v>0</v>
      </c>
    </row>
    <row r="66" spans="1:51" ht="23.25" hidden="1" customHeight="1" x14ac:dyDescent="0.15">
      <c r="A66" s="656"/>
      <c r="B66" s="153"/>
      <c r="C66" s="153"/>
      <c r="D66" s="153"/>
      <c r="E66" s="153"/>
      <c r="F66" s="154"/>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15">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15">
      <c r="A68" s="688" t="s">
        <v>581</v>
      </c>
      <c r="B68" s="689"/>
      <c r="C68" s="689"/>
      <c r="D68" s="689"/>
      <c r="E68" s="689"/>
      <c r="F68" s="690"/>
      <c r="G68" s="176" t="s">
        <v>582</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416</v>
      </c>
      <c r="AF68" s="119"/>
      <c r="AG68" s="119"/>
      <c r="AH68" s="119"/>
      <c r="AI68" s="119" t="s">
        <v>568</v>
      </c>
      <c r="AJ68" s="119"/>
      <c r="AK68" s="119"/>
      <c r="AL68" s="119"/>
      <c r="AM68" s="119" t="s">
        <v>384</v>
      </c>
      <c r="AN68" s="119"/>
      <c r="AO68" s="119"/>
      <c r="AP68" s="119"/>
      <c r="AQ68" s="635" t="s">
        <v>594</v>
      </c>
      <c r="AR68" s="636"/>
      <c r="AS68" s="636"/>
      <c r="AT68" s="636"/>
      <c r="AU68" s="636"/>
      <c r="AV68" s="636"/>
      <c r="AW68" s="636"/>
      <c r="AX68" s="637"/>
      <c r="AY68">
        <f>IF(SUBSTITUTE(SUBSTITUTE($G$69,"／",""),"　","")="",0,1)</f>
        <v>0</v>
      </c>
    </row>
    <row r="69" spans="1:51" ht="23.25" hidden="1" customHeight="1" x14ac:dyDescent="0.15">
      <c r="A69" s="691"/>
      <c r="B69" s="692"/>
      <c r="C69" s="692"/>
      <c r="D69" s="692"/>
      <c r="E69" s="692"/>
      <c r="F69" s="693"/>
      <c r="G69" s="660" t="s">
        <v>629</v>
      </c>
      <c r="H69" s="661"/>
      <c r="I69" s="661"/>
      <c r="J69" s="661"/>
      <c r="K69" s="661"/>
      <c r="L69" s="661"/>
      <c r="M69" s="661"/>
      <c r="N69" s="661"/>
      <c r="O69" s="661"/>
      <c r="P69" s="661"/>
      <c r="Q69" s="661"/>
      <c r="R69" s="661"/>
      <c r="S69" s="661"/>
      <c r="T69" s="661"/>
      <c r="U69" s="661"/>
      <c r="V69" s="661"/>
      <c r="W69" s="661"/>
      <c r="X69" s="661"/>
      <c r="Y69" s="664" t="s">
        <v>581</v>
      </c>
      <c r="Z69" s="665"/>
      <c r="AA69" s="666"/>
      <c r="AB69" s="667"/>
      <c r="AC69" s="668"/>
      <c r="AD69" s="669"/>
      <c r="AE69" s="670"/>
      <c r="AF69" s="670"/>
      <c r="AG69" s="670"/>
      <c r="AH69" s="670"/>
      <c r="AI69" s="670"/>
      <c r="AJ69" s="670"/>
      <c r="AK69" s="670"/>
      <c r="AL69" s="670"/>
      <c r="AM69" s="670"/>
      <c r="AN69" s="670"/>
      <c r="AO69" s="670"/>
      <c r="AP69" s="670"/>
      <c r="AQ69" s="93"/>
      <c r="AR69" s="87"/>
      <c r="AS69" s="87"/>
      <c r="AT69" s="87"/>
      <c r="AU69" s="87"/>
      <c r="AV69" s="87"/>
      <c r="AW69" s="87"/>
      <c r="AX69" s="88"/>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584</v>
      </c>
      <c r="Z70" s="657"/>
      <c r="AA70" s="658"/>
      <c r="AB70" s="620" t="s">
        <v>585</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x14ac:dyDescent="0.15">
      <c r="A71" s="425" t="s">
        <v>236</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c r="AR72" s="516"/>
      <c r="AS72" s="127" t="s">
        <v>175</v>
      </c>
      <c r="AT72" s="128"/>
      <c r="AU72" s="126"/>
      <c r="AV72" s="126"/>
      <c r="AW72" s="108" t="s">
        <v>166</v>
      </c>
      <c r="AX72" s="129"/>
      <c r="AY72">
        <f t="shared" ref="AY72:AY77" si="1">$AY$71</f>
        <v>0</v>
      </c>
    </row>
    <row r="73" spans="1:51" ht="23.25" hidden="1" customHeight="1" x14ac:dyDescent="0.15">
      <c r="A73" s="606"/>
      <c r="B73" s="604"/>
      <c r="C73" s="604"/>
      <c r="D73" s="604"/>
      <c r="E73" s="604"/>
      <c r="F73" s="60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579</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6" t="s">
        <v>580</v>
      </c>
      <c r="B99" s="153"/>
      <c r="C99" s="153"/>
      <c r="D99" s="153"/>
      <c r="E99" s="153"/>
      <c r="F99" s="154"/>
      <c r="G99" s="698" t="s">
        <v>572</v>
      </c>
      <c r="H99" s="699"/>
      <c r="I99" s="699"/>
      <c r="J99" s="699"/>
      <c r="K99" s="699"/>
      <c r="L99" s="699"/>
      <c r="M99" s="699"/>
      <c r="N99" s="699"/>
      <c r="O99" s="699"/>
      <c r="P99" s="700" t="s">
        <v>571</v>
      </c>
      <c r="Q99" s="699"/>
      <c r="R99" s="699"/>
      <c r="S99" s="699"/>
      <c r="T99" s="699"/>
      <c r="U99" s="699"/>
      <c r="V99" s="699"/>
      <c r="W99" s="699"/>
      <c r="X99" s="701"/>
      <c r="Y99" s="702"/>
      <c r="Z99" s="703"/>
      <c r="AA99" s="704"/>
      <c r="AB99" s="634" t="s">
        <v>11</v>
      </c>
      <c r="AC99" s="634"/>
      <c r="AD99" s="634"/>
      <c r="AE99" s="119" t="s">
        <v>416</v>
      </c>
      <c r="AF99" s="119"/>
      <c r="AG99" s="119"/>
      <c r="AH99" s="119"/>
      <c r="AI99" s="119" t="s">
        <v>568</v>
      </c>
      <c r="AJ99" s="119"/>
      <c r="AK99" s="119"/>
      <c r="AL99" s="119"/>
      <c r="AM99" s="119" t="s">
        <v>384</v>
      </c>
      <c r="AN99" s="119"/>
      <c r="AO99" s="119"/>
      <c r="AP99" s="119"/>
      <c r="AQ99" s="631" t="s">
        <v>415</v>
      </c>
      <c r="AR99" s="632"/>
      <c r="AS99" s="632"/>
      <c r="AT99" s="633"/>
      <c r="AU99" s="631" t="s">
        <v>593</v>
      </c>
      <c r="AV99" s="632"/>
      <c r="AW99" s="632"/>
      <c r="AX99" s="641"/>
      <c r="AY99">
        <f>COUNTA($G$100)</f>
        <v>0</v>
      </c>
    </row>
    <row r="100" spans="1:60" ht="23.25" hidden="1" customHeight="1" x14ac:dyDescent="0.15">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87" t="s">
        <v>581</v>
      </c>
      <c r="B102" s="105"/>
      <c r="C102" s="105"/>
      <c r="D102" s="105"/>
      <c r="E102" s="105"/>
      <c r="F102" s="671"/>
      <c r="G102" s="176" t="s">
        <v>582</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416</v>
      </c>
      <c r="AF102" s="119"/>
      <c r="AG102" s="119"/>
      <c r="AH102" s="119"/>
      <c r="AI102" s="119" t="s">
        <v>568</v>
      </c>
      <c r="AJ102" s="119"/>
      <c r="AK102" s="119"/>
      <c r="AL102" s="119"/>
      <c r="AM102" s="119" t="s">
        <v>384</v>
      </c>
      <c r="AN102" s="119"/>
      <c r="AO102" s="119"/>
      <c r="AP102" s="119"/>
      <c r="AQ102" s="635" t="s">
        <v>594</v>
      </c>
      <c r="AR102" s="636"/>
      <c r="AS102" s="636"/>
      <c r="AT102" s="636"/>
      <c r="AU102" s="636"/>
      <c r="AV102" s="636"/>
      <c r="AW102" s="636"/>
      <c r="AX102" s="637"/>
      <c r="AY102">
        <f>IF(SUBSTITUTE(SUBSTITUTE($G$103,"／",""),"　","")="",0,1)</f>
        <v>0</v>
      </c>
    </row>
    <row r="103" spans="1:60" ht="23.25" hidden="1" customHeight="1" x14ac:dyDescent="0.15">
      <c r="A103" s="672"/>
      <c r="B103" s="197"/>
      <c r="C103" s="197"/>
      <c r="D103" s="197"/>
      <c r="E103" s="197"/>
      <c r="F103" s="673"/>
      <c r="G103" s="660" t="s">
        <v>583</v>
      </c>
      <c r="H103" s="661"/>
      <c r="I103" s="661"/>
      <c r="J103" s="661"/>
      <c r="K103" s="661"/>
      <c r="L103" s="661"/>
      <c r="M103" s="661"/>
      <c r="N103" s="661"/>
      <c r="O103" s="661"/>
      <c r="P103" s="661"/>
      <c r="Q103" s="661"/>
      <c r="R103" s="661"/>
      <c r="S103" s="661"/>
      <c r="T103" s="661"/>
      <c r="U103" s="661"/>
      <c r="V103" s="661"/>
      <c r="W103" s="661"/>
      <c r="X103" s="661"/>
      <c r="Y103" s="664" t="s">
        <v>581</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584</v>
      </c>
      <c r="Z104" s="657"/>
      <c r="AA104" s="658"/>
      <c r="AB104" s="620" t="s">
        <v>585</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25" t="s">
        <v>236</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15">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579</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6" t="s">
        <v>580</v>
      </c>
      <c r="B133" s="153"/>
      <c r="C133" s="153"/>
      <c r="D133" s="153"/>
      <c r="E133" s="153"/>
      <c r="F133" s="154"/>
      <c r="G133" s="698" t="s">
        <v>572</v>
      </c>
      <c r="H133" s="699"/>
      <c r="I133" s="699"/>
      <c r="J133" s="699"/>
      <c r="K133" s="699"/>
      <c r="L133" s="699"/>
      <c r="M133" s="699"/>
      <c r="N133" s="699"/>
      <c r="O133" s="699"/>
      <c r="P133" s="700" t="s">
        <v>571</v>
      </c>
      <c r="Q133" s="699"/>
      <c r="R133" s="699"/>
      <c r="S133" s="699"/>
      <c r="T133" s="699"/>
      <c r="U133" s="699"/>
      <c r="V133" s="699"/>
      <c r="W133" s="699"/>
      <c r="X133" s="701"/>
      <c r="Y133" s="702"/>
      <c r="Z133" s="703"/>
      <c r="AA133" s="704"/>
      <c r="AB133" s="634" t="s">
        <v>11</v>
      </c>
      <c r="AC133" s="634"/>
      <c r="AD133" s="634"/>
      <c r="AE133" s="119" t="s">
        <v>416</v>
      </c>
      <c r="AF133" s="119"/>
      <c r="AG133" s="119"/>
      <c r="AH133" s="119"/>
      <c r="AI133" s="119" t="s">
        <v>568</v>
      </c>
      <c r="AJ133" s="119"/>
      <c r="AK133" s="119"/>
      <c r="AL133" s="119"/>
      <c r="AM133" s="119" t="s">
        <v>384</v>
      </c>
      <c r="AN133" s="119"/>
      <c r="AO133" s="119"/>
      <c r="AP133" s="119"/>
      <c r="AQ133" s="631" t="s">
        <v>415</v>
      </c>
      <c r="AR133" s="632"/>
      <c r="AS133" s="632"/>
      <c r="AT133" s="633"/>
      <c r="AU133" s="631" t="s">
        <v>593</v>
      </c>
      <c r="AV133" s="632"/>
      <c r="AW133" s="632"/>
      <c r="AX133" s="641"/>
      <c r="AY133">
        <f>COUNTA($G$134)</f>
        <v>0</v>
      </c>
    </row>
    <row r="134" spans="1:60" ht="23.25" hidden="1" customHeight="1" x14ac:dyDescent="0.15">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87" t="s">
        <v>581</v>
      </c>
      <c r="B136" s="105"/>
      <c r="C136" s="105"/>
      <c r="D136" s="105"/>
      <c r="E136" s="105"/>
      <c r="F136" s="671"/>
      <c r="G136" s="176" t="s">
        <v>582</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416</v>
      </c>
      <c r="AF136" s="119"/>
      <c r="AG136" s="119"/>
      <c r="AH136" s="119"/>
      <c r="AI136" s="119" t="s">
        <v>568</v>
      </c>
      <c r="AJ136" s="119"/>
      <c r="AK136" s="119"/>
      <c r="AL136" s="119"/>
      <c r="AM136" s="119" t="s">
        <v>384</v>
      </c>
      <c r="AN136" s="119"/>
      <c r="AO136" s="119"/>
      <c r="AP136" s="119"/>
      <c r="AQ136" s="635" t="s">
        <v>594</v>
      </c>
      <c r="AR136" s="636"/>
      <c r="AS136" s="636"/>
      <c r="AT136" s="636"/>
      <c r="AU136" s="636"/>
      <c r="AV136" s="636"/>
      <c r="AW136" s="636"/>
      <c r="AX136" s="637"/>
      <c r="AY136">
        <f>IF(SUBSTITUTE(SUBSTITUTE($G$137,"／",""),"　","")="",0,1)</f>
        <v>0</v>
      </c>
    </row>
    <row r="137" spans="1:60" ht="23.25" hidden="1" customHeight="1" x14ac:dyDescent="0.15">
      <c r="A137" s="672"/>
      <c r="B137" s="197"/>
      <c r="C137" s="197"/>
      <c r="D137" s="197"/>
      <c r="E137" s="197"/>
      <c r="F137" s="673"/>
      <c r="G137" s="660" t="s">
        <v>583</v>
      </c>
      <c r="H137" s="661"/>
      <c r="I137" s="661"/>
      <c r="J137" s="661"/>
      <c r="K137" s="661"/>
      <c r="L137" s="661"/>
      <c r="M137" s="661"/>
      <c r="N137" s="661"/>
      <c r="O137" s="661"/>
      <c r="P137" s="661"/>
      <c r="Q137" s="661"/>
      <c r="R137" s="661"/>
      <c r="S137" s="661"/>
      <c r="T137" s="661"/>
      <c r="U137" s="661"/>
      <c r="V137" s="661"/>
      <c r="W137" s="661"/>
      <c r="X137" s="661"/>
      <c r="Y137" s="664" t="s">
        <v>581</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584</v>
      </c>
      <c r="Z138" s="657"/>
      <c r="AA138" s="658"/>
      <c r="AB138" s="620" t="s">
        <v>585</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25" t="s">
        <v>236</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15">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579</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6" t="s">
        <v>580</v>
      </c>
      <c r="B167" s="153"/>
      <c r="C167" s="153"/>
      <c r="D167" s="153"/>
      <c r="E167" s="153"/>
      <c r="F167" s="154"/>
      <c r="G167" s="698" t="s">
        <v>572</v>
      </c>
      <c r="H167" s="699"/>
      <c r="I167" s="699"/>
      <c r="J167" s="699"/>
      <c r="K167" s="699"/>
      <c r="L167" s="699"/>
      <c r="M167" s="699"/>
      <c r="N167" s="699"/>
      <c r="O167" s="699"/>
      <c r="P167" s="700" t="s">
        <v>571</v>
      </c>
      <c r="Q167" s="699"/>
      <c r="R167" s="699"/>
      <c r="S167" s="699"/>
      <c r="T167" s="699"/>
      <c r="U167" s="699"/>
      <c r="V167" s="699"/>
      <c r="W167" s="699"/>
      <c r="X167" s="701"/>
      <c r="Y167" s="702"/>
      <c r="Z167" s="703"/>
      <c r="AA167" s="704"/>
      <c r="AB167" s="634" t="s">
        <v>11</v>
      </c>
      <c r="AC167" s="634"/>
      <c r="AD167" s="634"/>
      <c r="AE167" s="119" t="s">
        <v>416</v>
      </c>
      <c r="AF167" s="119"/>
      <c r="AG167" s="119"/>
      <c r="AH167" s="119"/>
      <c r="AI167" s="119" t="s">
        <v>568</v>
      </c>
      <c r="AJ167" s="119"/>
      <c r="AK167" s="119"/>
      <c r="AL167" s="119"/>
      <c r="AM167" s="119" t="s">
        <v>384</v>
      </c>
      <c r="AN167" s="119"/>
      <c r="AO167" s="119"/>
      <c r="AP167" s="119"/>
      <c r="AQ167" s="631" t="s">
        <v>415</v>
      </c>
      <c r="AR167" s="632"/>
      <c r="AS167" s="632"/>
      <c r="AT167" s="633"/>
      <c r="AU167" s="631" t="s">
        <v>593</v>
      </c>
      <c r="AV167" s="632"/>
      <c r="AW167" s="632"/>
      <c r="AX167" s="641"/>
      <c r="AY167">
        <f>COUNTA($G$168)</f>
        <v>0</v>
      </c>
    </row>
    <row r="168" spans="1:60" ht="23.25" hidden="1" customHeight="1" x14ac:dyDescent="0.15">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87" t="s">
        <v>581</v>
      </c>
      <c r="B170" s="105"/>
      <c r="C170" s="105"/>
      <c r="D170" s="105"/>
      <c r="E170" s="105"/>
      <c r="F170" s="671"/>
      <c r="G170" s="176" t="s">
        <v>582</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416</v>
      </c>
      <c r="AF170" s="119"/>
      <c r="AG170" s="119"/>
      <c r="AH170" s="119"/>
      <c r="AI170" s="119" t="s">
        <v>568</v>
      </c>
      <c r="AJ170" s="119"/>
      <c r="AK170" s="119"/>
      <c r="AL170" s="119"/>
      <c r="AM170" s="119" t="s">
        <v>384</v>
      </c>
      <c r="AN170" s="119"/>
      <c r="AO170" s="119"/>
      <c r="AP170" s="119"/>
      <c r="AQ170" s="635" t="s">
        <v>594</v>
      </c>
      <c r="AR170" s="636"/>
      <c r="AS170" s="636"/>
      <c r="AT170" s="636"/>
      <c r="AU170" s="636"/>
      <c r="AV170" s="636"/>
      <c r="AW170" s="636"/>
      <c r="AX170" s="637"/>
      <c r="AY170">
        <f>IF(SUBSTITUTE(SUBSTITUTE($G$171,"／",""),"　","")="",0,1)</f>
        <v>0</v>
      </c>
    </row>
    <row r="171" spans="1:60" ht="23.25" hidden="1" customHeight="1" x14ac:dyDescent="0.15">
      <c r="A171" s="672"/>
      <c r="B171" s="197"/>
      <c r="C171" s="197"/>
      <c r="D171" s="197"/>
      <c r="E171" s="197"/>
      <c r="F171" s="673"/>
      <c r="G171" s="660" t="s">
        <v>583</v>
      </c>
      <c r="H171" s="661"/>
      <c r="I171" s="661"/>
      <c r="J171" s="661"/>
      <c r="K171" s="661"/>
      <c r="L171" s="661"/>
      <c r="M171" s="661"/>
      <c r="N171" s="661"/>
      <c r="O171" s="661"/>
      <c r="P171" s="661"/>
      <c r="Q171" s="661"/>
      <c r="R171" s="661"/>
      <c r="S171" s="661"/>
      <c r="T171" s="661"/>
      <c r="U171" s="661"/>
      <c r="V171" s="661"/>
      <c r="W171" s="661"/>
      <c r="X171" s="661"/>
      <c r="Y171" s="664" t="s">
        <v>581</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584</v>
      </c>
      <c r="Z172" s="657"/>
      <c r="AA172" s="658"/>
      <c r="AB172" s="620" t="s">
        <v>585</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25" t="s">
        <v>236</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15">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0" t="s">
        <v>237</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233</v>
      </c>
      <c r="X200" s="593"/>
      <c r="Y200" s="596"/>
      <c r="Z200" s="596"/>
      <c r="AA200" s="597"/>
      <c r="AB200" s="590" t="s">
        <v>11</v>
      </c>
      <c r="AC200" s="587"/>
      <c r="AD200" s="588"/>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250</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250</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251</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15">
      <c r="A205" s="521" t="s">
        <v>240</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249</v>
      </c>
      <c r="X205" s="551"/>
      <c r="Y205" s="556" t="s">
        <v>12</v>
      </c>
      <c r="Z205" s="556"/>
      <c r="AA205" s="557"/>
      <c r="AB205" s="566" t="s">
        <v>250</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250</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15">
      <c r="A207" s="545"/>
      <c r="B207" s="505"/>
      <c r="C207" s="505"/>
      <c r="D207" s="505"/>
      <c r="E207" s="505"/>
      <c r="F207" s="506"/>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251</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15">
      <c r="A208" s="518" t="s">
        <v>237</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2" t="s">
        <v>128</v>
      </c>
      <c r="AV208" s="513"/>
      <c r="AW208" s="513"/>
      <c r="AX208" s="514"/>
      <c r="AY208">
        <f>COUNTA($H$210)</f>
        <v>0</v>
      </c>
    </row>
    <row r="209" spans="1:51" ht="18.75" hidden="1" customHeight="1" x14ac:dyDescent="0.15">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15">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507"/>
      <c r="I213" s="477"/>
      <c r="J213" s="477"/>
      <c r="K213" s="477"/>
      <c r="L213" s="477"/>
      <c r="M213" s="477"/>
      <c r="N213" s="477"/>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5" t="s">
        <v>576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t="s">
        <v>231</v>
      </c>
      <c r="AS214" s="427"/>
      <c r="AT214" s="428"/>
      <c r="AU214" s="428"/>
      <c r="AV214" s="428"/>
      <c r="AW214" s="428"/>
      <c r="AX214" s="429"/>
      <c r="AY214">
        <f>COUNTIF($AR$214,"☑")</f>
        <v>0</v>
      </c>
    </row>
    <row r="215" spans="1:51" ht="45" customHeight="1" x14ac:dyDescent="0.15">
      <c r="A215" s="414" t="s">
        <v>283</v>
      </c>
      <c r="B215" s="415"/>
      <c r="C215" s="418" t="s">
        <v>178</v>
      </c>
      <c r="D215" s="415"/>
      <c r="E215" s="420" t="s">
        <v>194</v>
      </c>
      <c r="F215" s="421"/>
      <c r="G215" s="422" t="s">
        <v>644</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645</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646</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647</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6"/>
      <c r="B218" s="417"/>
      <c r="C218" s="498" t="s">
        <v>599</v>
      </c>
      <c r="D218" s="499"/>
      <c r="E218" s="149" t="s">
        <v>279</v>
      </c>
      <c r="F218" s="151"/>
      <c r="G218" s="479" t="s">
        <v>181</v>
      </c>
      <c r="H218" s="480"/>
      <c r="I218" s="480"/>
      <c r="J218" s="500" t="s">
        <v>617</v>
      </c>
      <c r="K218" s="501"/>
      <c r="L218" s="501"/>
      <c r="M218" s="501"/>
      <c r="N218" s="501"/>
      <c r="O218" s="501"/>
      <c r="P218" s="501"/>
      <c r="Q218" s="501"/>
      <c r="R218" s="501"/>
      <c r="S218" s="501"/>
      <c r="T218" s="502"/>
      <c r="U218" s="477" t="s">
        <v>639</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6"/>
      <c r="B219" s="417"/>
      <c r="C219" s="419"/>
      <c r="D219" s="417"/>
      <c r="E219" s="152"/>
      <c r="F219" s="154"/>
      <c r="G219" s="479" t="s">
        <v>600</v>
      </c>
      <c r="H219" s="480"/>
      <c r="I219" s="480"/>
      <c r="J219" s="480"/>
      <c r="K219" s="480"/>
      <c r="L219" s="480"/>
      <c r="M219" s="480"/>
      <c r="N219" s="480"/>
      <c r="O219" s="480"/>
      <c r="P219" s="480"/>
      <c r="Q219" s="480"/>
      <c r="R219" s="480"/>
      <c r="S219" s="480"/>
      <c r="T219" s="480"/>
      <c r="U219" s="477" t="s">
        <v>639</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6"/>
      <c r="B220" s="417"/>
      <c r="C220" s="419"/>
      <c r="D220" s="417"/>
      <c r="E220" s="157"/>
      <c r="F220" s="159"/>
      <c r="G220" s="479" t="s">
        <v>587</v>
      </c>
      <c r="H220" s="480"/>
      <c r="I220" s="480"/>
      <c r="J220" s="480"/>
      <c r="K220" s="480"/>
      <c r="L220" s="480"/>
      <c r="M220" s="480"/>
      <c r="N220" s="480"/>
      <c r="O220" s="480"/>
      <c r="P220" s="480"/>
      <c r="Q220" s="480"/>
      <c r="R220" s="480"/>
      <c r="S220" s="480"/>
      <c r="T220" s="480"/>
      <c r="U220" s="477" t="s">
        <v>639</v>
      </c>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5.75"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648</v>
      </c>
      <c r="AE223" s="460"/>
      <c r="AF223" s="460"/>
      <c r="AG223" s="461" t="s">
        <v>649</v>
      </c>
      <c r="AH223" s="462"/>
      <c r="AI223" s="462"/>
      <c r="AJ223" s="462"/>
      <c r="AK223" s="462"/>
      <c r="AL223" s="462"/>
      <c r="AM223" s="462"/>
      <c r="AN223" s="462"/>
      <c r="AO223" s="462"/>
      <c r="AP223" s="462"/>
      <c r="AQ223" s="462"/>
      <c r="AR223" s="462"/>
      <c r="AS223" s="462"/>
      <c r="AT223" s="462"/>
      <c r="AU223" s="462"/>
      <c r="AV223" s="462"/>
      <c r="AW223" s="462"/>
      <c r="AX223" s="463"/>
    </row>
    <row r="224" spans="1:51" ht="57.75" customHeight="1" x14ac:dyDescent="0.15">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648</v>
      </c>
      <c r="AE224" s="373"/>
      <c r="AF224" s="373"/>
      <c r="AG224" s="367" t="s">
        <v>650</v>
      </c>
      <c r="AH224" s="368"/>
      <c r="AI224" s="368"/>
      <c r="AJ224" s="368"/>
      <c r="AK224" s="368"/>
      <c r="AL224" s="368"/>
      <c r="AM224" s="368"/>
      <c r="AN224" s="368"/>
      <c r="AO224" s="368"/>
      <c r="AP224" s="368"/>
      <c r="AQ224" s="368"/>
      <c r="AR224" s="368"/>
      <c r="AS224" s="368"/>
      <c r="AT224" s="368"/>
      <c r="AU224" s="368"/>
      <c r="AV224" s="368"/>
      <c r="AW224" s="368"/>
      <c r="AX224" s="369"/>
    </row>
    <row r="225" spans="1:50" ht="45.75" customHeight="1" x14ac:dyDescent="0.15">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648</v>
      </c>
      <c r="AE225" s="410"/>
      <c r="AF225" s="410"/>
      <c r="AG225" s="395" t="s">
        <v>651</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648</v>
      </c>
      <c r="AE226" s="391"/>
      <c r="AF226" s="391"/>
      <c r="AG226" s="393" t="s">
        <v>693</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9"/>
      <c r="B227" s="431"/>
      <c r="C227" s="435"/>
      <c r="D227" s="436"/>
      <c r="E227" s="439" t="s">
        <v>261</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652</v>
      </c>
      <c r="AE227" s="373"/>
      <c r="AF227" s="442"/>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653</v>
      </c>
      <c r="AE228" s="447"/>
      <c r="AF228" s="447"/>
      <c r="AG228" s="395"/>
      <c r="AH228" s="134"/>
      <c r="AI228" s="134"/>
      <c r="AJ228" s="134"/>
      <c r="AK228" s="134"/>
      <c r="AL228" s="134"/>
      <c r="AM228" s="134"/>
      <c r="AN228" s="134"/>
      <c r="AO228" s="134"/>
      <c r="AP228" s="134"/>
      <c r="AQ228" s="134"/>
      <c r="AR228" s="134"/>
      <c r="AS228" s="134"/>
      <c r="AT228" s="134"/>
      <c r="AU228" s="134"/>
      <c r="AV228" s="134"/>
      <c r="AW228" s="134"/>
      <c r="AX228" s="396"/>
    </row>
    <row r="229" spans="1:50" ht="61.5"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648</v>
      </c>
      <c r="AE229" s="357"/>
      <c r="AF229" s="357"/>
      <c r="AG229" s="359" t="s">
        <v>654</v>
      </c>
      <c r="AH229" s="360"/>
      <c r="AI229" s="360"/>
      <c r="AJ229" s="360"/>
      <c r="AK229" s="360"/>
      <c r="AL229" s="360"/>
      <c r="AM229" s="360"/>
      <c r="AN229" s="360"/>
      <c r="AO229" s="360"/>
      <c r="AP229" s="360"/>
      <c r="AQ229" s="360"/>
      <c r="AR229" s="360"/>
      <c r="AS229" s="360"/>
      <c r="AT229" s="360"/>
      <c r="AU229" s="360"/>
      <c r="AV229" s="360"/>
      <c r="AW229" s="360"/>
      <c r="AX229" s="361"/>
    </row>
    <row r="230" spans="1:50" ht="35.2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648</v>
      </c>
      <c r="AE230" s="373"/>
      <c r="AF230" s="373"/>
      <c r="AG230" s="367" t="s">
        <v>655</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656</v>
      </c>
      <c r="AE231" s="373"/>
      <c r="AF231" s="373"/>
      <c r="AG231" s="367" t="s">
        <v>657</v>
      </c>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648</v>
      </c>
      <c r="AE232" s="373"/>
      <c r="AF232" s="373"/>
      <c r="AG232" s="367" t="s">
        <v>658</v>
      </c>
      <c r="AH232" s="368"/>
      <c r="AI232" s="368"/>
      <c r="AJ232" s="368"/>
      <c r="AK232" s="368"/>
      <c r="AL232" s="368"/>
      <c r="AM232" s="368"/>
      <c r="AN232" s="368"/>
      <c r="AO232" s="368"/>
      <c r="AP232" s="368"/>
      <c r="AQ232" s="368"/>
      <c r="AR232" s="368"/>
      <c r="AS232" s="368"/>
      <c r="AT232" s="368"/>
      <c r="AU232" s="368"/>
      <c r="AV232" s="368"/>
      <c r="AW232" s="368"/>
      <c r="AX232" s="369"/>
    </row>
    <row r="233" spans="1:50" ht="61.5" customHeight="1" x14ac:dyDescent="0.15">
      <c r="A233" s="349"/>
      <c r="B233" s="350"/>
      <c r="C233" s="370" t="s">
        <v>234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659</v>
      </c>
      <c r="AE233" s="410"/>
      <c r="AF233" s="410"/>
      <c r="AG233" s="411" t="s">
        <v>660</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49"/>
      <c r="B234" s="350"/>
      <c r="C234" s="469" t="s">
        <v>235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656</v>
      </c>
      <c r="AE234" s="373"/>
      <c r="AF234" s="442"/>
      <c r="AG234" s="367" t="s">
        <v>657</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15">
      <c r="A235" s="351"/>
      <c r="B235" s="352"/>
      <c r="C235" s="472" t="s">
        <v>222</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656</v>
      </c>
      <c r="AE235" s="403"/>
      <c r="AF235" s="404"/>
      <c r="AG235" s="405" t="s">
        <v>657</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47" t="s">
        <v>37</v>
      </c>
      <c r="B236" s="348"/>
      <c r="C236" s="353" t="s">
        <v>223</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656</v>
      </c>
      <c r="AE236" s="357"/>
      <c r="AF236" s="358"/>
      <c r="AG236" s="359" t="s">
        <v>661</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656</v>
      </c>
      <c r="AE237" s="366"/>
      <c r="AF237" s="366"/>
      <c r="AG237" s="367" t="s">
        <v>657</v>
      </c>
      <c r="AH237" s="368"/>
      <c r="AI237" s="368"/>
      <c r="AJ237" s="368"/>
      <c r="AK237" s="368"/>
      <c r="AL237" s="368"/>
      <c r="AM237" s="368"/>
      <c r="AN237" s="368"/>
      <c r="AO237" s="368"/>
      <c r="AP237" s="368"/>
      <c r="AQ237" s="368"/>
      <c r="AR237" s="368"/>
      <c r="AS237" s="368"/>
      <c r="AT237" s="368"/>
      <c r="AU237" s="368"/>
      <c r="AV237" s="368"/>
      <c r="AW237" s="368"/>
      <c r="AX237" s="369"/>
    </row>
    <row r="238" spans="1:50" ht="57"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659</v>
      </c>
      <c r="AE238" s="373"/>
      <c r="AF238" s="373"/>
      <c r="AG238" s="367" t="s">
        <v>662</v>
      </c>
      <c r="AH238" s="368"/>
      <c r="AI238" s="368"/>
      <c r="AJ238" s="368"/>
      <c r="AK238" s="368"/>
      <c r="AL238" s="368"/>
      <c r="AM238" s="368"/>
      <c r="AN238" s="368"/>
      <c r="AO238" s="368"/>
      <c r="AP238" s="368"/>
      <c r="AQ238" s="368"/>
      <c r="AR238" s="368"/>
      <c r="AS238" s="368"/>
      <c r="AT238" s="368"/>
      <c r="AU238" s="368"/>
      <c r="AV238" s="368"/>
      <c r="AW238" s="368"/>
      <c r="AX238" s="369"/>
    </row>
    <row r="239" spans="1:50" ht="57"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648</v>
      </c>
      <c r="AE239" s="373"/>
      <c r="AF239" s="373"/>
      <c r="AG239" s="397" t="s">
        <v>663</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637</v>
      </c>
      <c r="AE240" s="391"/>
      <c r="AF240" s="392"/>
      <c r="AG240" s="393" t="s">
        <v>664</v>
      </c>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96" t="s">
        <v>0</v>
      </c>
      <c r="D241" s="897"/>
      <c r="E241" s="897"/>
      <c r="F241" s="897"/>
      <c r="G241" s="897"/>
      <c r="H241" s="897"/>
      <c r="I241" s="897"/>
      <c r="J241" s="897"/>
      <c r="K241" s="897"/>
      <c r="L241" s="897"/>
      <c r="M241" s="897"/>
      <c r="N241" s="897"/>
      <c r="O241" s="893" t="s">
        <v>605</v>
      </c>
      <c r="P241" s="894"/>
      <c r="Q241" s="894"/>
      <c r="R241" s="894"/>
      <c r="S241" s="894"/>
      <c r="T241" s="894"/>
      <c r="U241" s="894"/>
      <c r="V241" s="894"/>
      <c r="W241" s="894"/>
      <c r="X241" s="894"/>
      <c r="Y241" s="894"/>
      <c r="Z241" s="894"/>
      <c r="AA241" s="894"/>
      <c r="AB241" s="894"/>
      <c r="AC241" s="894"/>
      <c r="AD241" s="894"/>
      <c r="AE241" s="894"/>
      <c r="AF241" s="895"/>
      <c r="AG241" s="395"/>
      <c r="AH241" s="134"/>
      <c r="AI241" s="134"/>
      <c r="AJ241" s="134"/>
      <c r="AK241" s="134"/>
      <c r="AL241" s="134"/>
      <c r="AM241" s="134"/>
      <c r="AN241" s="134"/>
      <c r="AO241" s="134"/>
      <c r="AP241" s="134"/>
      <c r="AQ241" s="134"/>
      <c r="AR241" s="134"/>
      <c r="AS241" s="134"/>
      <c r="AT241" s="134"/>
      <c r="AU241" s="134"/>
      <c r="AV241" s="134"/>
      <c r="AW241" s="134"/>
      <c r="AX241" s="396"/>
    </row>
    <row r="242" spans="1:50" ht="28.5" customHeight="1" x14ac:dyDescent="0.15">
      <c r="A242" s="383"/>
      <c r="B242" s="384"/>
      <c r="C242" s="880">
        <v>2022</v>
      </c>
      <c r="D242" s="881"/>
      <c r="E242" s="376" t="s">
        <v>607</v>
      </c>
      <c r="F242" s="376"/>
      <c r="G242" s="376"/>
      <c r="H242" s="377">
        <v>21</v>
      </c>
      <c r="I242" s="377"/>
      <c r="J242" s="882">
        <v>238</v>
      </c>
      <c r="K242" s="882"/>
      <c r="L242" s="882"/>
      <c r="M242" s="377"/>
      <c r="N242" s="883"/>
      <c r="O242" s="884" t="s">
        <v>630</v>
      </c>
      <c r="P242" s="885"/>
      <c r="Q242" s="885"/>
      <c r="R242" s="885"/>
      <c r="S242" s="885"/>
      <c r="T242" s="885"/>
      <c r="U242" s="885"/>
      <c r="V242" s="885"/>
      <c r="W242" s="885"/>
      <c r="X242" s="885"/>
      <c r="Y242" s="885"/>
      <c r="Z242" s="885"/>
      <c r="AA242" s="885"/>
      <c r="AB242" s="885"/>
      <c r="AC242" s="885"/>
      <c r="AD242" s="885"/>
      <c r="AE242" s="885"/>
      <c r="AF242" s="886"/>
      <c r="AG242" s="395"/>
      <c r="AH242" s="134"/>
      <c r="AI242" s="134"/>
      <c r="AJ242" s="134"/>
      <c r="AK242" s="134"/>
      <c r="AL242" s="134"/>
      <c r="AM242" s="134"/>
      <c r="AN242" s="134"/>
      <c r="AO242" s="134"/>
      <c r="AP242" s="134"/>
      <c r="AQ242" s="134"/>
      <c r="AR242" s="134"/>
      <c r="AS242" s="134"/>
      <c r="AT242" s="134"/>
      <c r="AU242" s="134"/>
      <c r="AV242" s="134"/>
      <c r="AW242" s="134"/>
      <c r="AX242" s="396"/>
    </row>
    <row r="243" spans="1:50" ht="28.5" customHeight="1" x14ac:dyDescent="0.15">
      <c r="A243" s="383"/>
      <c r="B243" s="384"/>
      <c r="C243" s="374">
        <v>2022</v>
      </c>
      <c r="D243" s="375"/>
      <c r="E243" s="376" t="s">
        <v>607</v>
      </c>
      <c r="F243" s="376"/>
      <c r="G243" s="376"/>
      <c r="H243" s="377">
        <v>21</v>
      </c>
      <c r="I243" s="377"/>
      <c r="J243" s="378">
        <v>242</v>
      </c>
      <c r="K243" s="378"/>
      <c r="L243" s="378"/>
      <c r="M243" s="379"/>
      <c r="N243" s="380"/>
      <c r="O243" s="887" t="s">
        <v>631</v>
      </c>
      <c r="P243" s="888"/>
      <c r="Q243" s="888"/>
      <c r="R243" s="888"/>
      <c r="S243" s="888"/>
      <c r="T243" s="888"/>
      <c r="U243" s="888"/>
      <c r="V243" s="888"/>
      <c r="W243" s="888"/>
      <c r="X243" s="888"/>
      <c r="Y243" s="888"/>
      <c r="Z243" s="888"/>
      <c r="AA243" s="888"/>
      <c r="AB243" s="888"/>
      <c r="AC243" s="888"/>
      <c r="AD243" s="888"/>
      <c r="AE243" s="888"/>
      <c r="AF243" s="889"/>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15">
      <c r="A244" s="383"/>
      <c r="B244" s="384"/>
      <c r="C244" s="374"/>
      <c r="D244" s="375"/>
      <c r="E244" s="376"/>
      <c r="F244" s="376"/>
      <c r="G244" s="376"/>
      <c r="H244" s="377"/>
      <c r="I244" s="377"/>
      <c r="J244" s="378"/>
      <c r="K244" s="378"/>
      <c r="L244" s="378"/>
      <c r="M244" s="379"/>
      <c r="N244" s="380"/>
      <c r="O244" s="887"/>
      <c r="P244" s="888"/>
      <c r="Q244" s="888"/>
      <c r="R244" s="888"/>
      <c r="S244" s="888"/>
      <c r="T244" s="888"/>
      <c r="U244" s="888"/>
      <c r="V244" s="888"/>
      <c r="W244" s="888"/>
      <c r="X244" s="888"/>
      <c r="Y244" s="888"/>
      <c r="Z244" s="888"/>
      <c r="AA244" s="888"/>
      <c r="AB244" s="888"/>
      <c r="AC244" s="888"/>
      <c r="AD244" s="888"/>
      <c r="AE244" s="888"/>
      <c r="AF244" s="889"/>
      <c r="AG244" s="395"/>
      <c r="AH244" s="134"/>
      <c r="AI244" s="134"/>
      <c r="AJ244" s="134"/>
      <c r="AK244" s="134"/>
      <c r="AL244" s="134"/>
      <c r="AM244" s="134"/>
      <c r="AN244" s="134"/>
      <c r="AO244" s="134"/>
      <c r="AP244" s="134"/>
      <c r="AQ244" s="134"/>
      <c r="AR244" s="134"/>
      <c r="AS244" s="134"/>
      <c r="AT244" s="134"/>
      <c r="AU244" s="134"/>
      <c r="AV244" s="134"/>
      <c r="AW244" s="134"/>
      <c r="AX244" s="396"/>
    </row>
    <row r="245" spans="1:50" ht="13.5" hidden="1" customHeight="1" x14ac:dyDescent="0.15">
      <c r="A245" s="383"/>
      <c r="B245" s="384"/>
      <c r="C245" s="374"/>
      <c r="D245" s="375"/>
      <c r="E245" s="376"/>
      <c r="F245" s="376"/>
      <c r="G245" s="376"/>
      <c r="H245" s="377"/>
      <c r="I245" s="377"/>
      <c r="J245" s="378"/>
      <c r="K245" s="378"/>
      <c r="L245" s="378"/>
      <c r="M245" s="379"/>
      <c r="N245" s="380"/>
      <c r="O245" s="887"/>
      <c r="P245" s="888"/>
      <c r="Q245" s="888"/>
      <c r="R245" s="888"/>
      <c r="S245" s="888"/>
      <c r="T245" s="888"/>
      <c r="U245" s="888"/>
      <c r="V245" s="888"/>
      <c r="W245" s="888"/>
      <c r="X245" s="888"/>
      <c r="Y245" s="888"/>
      <c r="Z245" s="888"/>
      <c r="AA245" s="888"/>
      <c r="AB245" s="888"/>
      <c r="AC245" s="888"/>
      <c r="AD245" s="888"/>
      <c r="AE245" s="888"/>
      <c r="AF245" s="889"/>
      <c r="AG245" s="395"/>
      <c r="AH245" s="134"/>
      <c r="AI245" s="134"/>
      <c r="AJ245" s="134"/>
      <c r="AK245" s="134"/>
      <c r="AL245" s="134"/>
      <c r="AM245" s="134"/>
      <c r="AN245" s="134"/>
      <c r="AO245" s="134"/>
      <c r="AP245" s="134"/>
      <c r="AQ245" s="134"/>
      <c r="AR245" s="134"/>
      <c r="AS245" s="134"/>
      <c r="AT245" s="134"/>
      <c r="AU245" s="134"/>
      <c r="AV245" s="134"/>
      <c r="AW245" s="134"/>
      <c r="AX245" s="396"/>
    </row>
    <row r="246" spans="1:50" ht="13.5" hidden="1" customHeight="1" x14ac:dyDescent="0.15">
      <c r="A246" s="385"/>
      <c r="B246" s="386"/>
      <c r="C246" s="399"/>
      <c r="D246" s="400"/>
      <c r="E246" s="376"/>
      <c r="F246" s="376"/>
      <c r="G246" s="376"/>
      <c r="H246" s="377"/>
      <c r="I246" s="377"/>
      <c r="J246" s="401"/>
      <c r="K246" s="401"/>
      <c r="L246" s="401"/>
      <c r="M246" s="878"/>
      <c r="N246" s="879"/>
      <c r="O246" s="890"/>
      <c r="P246" s="891"/>
      <c r="Q246" s="891"/>
      <c r="R246" s="891"/>
      <c r="S246" s="891"/>
      <c r="T246" s="891"/>
      <c r="U246" s="891"/>
      <c r="V246" s="891"/>
      <c r="W246" s="891"/>
      <c r="X246" s="891"/>
      <c r="Y246" s="891"/>
      <c r="Z246" s="891"/>
      <c r="AA246" s="891"/>
      <c r="AB246" s="891"/>
      <c r="AC246" s="891"/>
      <c r="AD246" s="891"/>
      <c r="AE246" s="891"/>
      <c r="AF246" s="892"/>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15">
      <c r="A247" s="347" t="s">
        <v>45</v>
      </c>
      <c r="B247" s="908"/>
      <c r="C247" s="301" t="s">
        <v>49</v>
      </c>
      <c r="D247" s="727"/>
      <c r="E247" s="727"/>
      <c r="F247" s="728"/>
      <c r="G247" s="911" t="s">
        <v>679</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
      <c r="A248" s="909"/>
      <c r="B248" s="910"/>
      <c r="C248" s="913" t="s">
        <v>53</v>
      </c>
      <c r="D248" s="914"/>
      <c r="E248" s="914"/>
      <c r="F248" s="915"/>
      <c r="G248" s="916" t="s">
        <v>680</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44.25" customHeight="1" thickBot="1" x14ac:dyDescent="0.2">
      <c r="A250" s="901" t="s">
        <v>695</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50.25" customHeight="1" thickBot="1" x14ac:dyDescent="0.2">
      <c r="A252" s="331" t="s">
        <v>132</v>
      </c>
      <c r="B252" s="332"/>
      <c r="C252" s="332"/>
      <c r="D252" s="332"/>
      <c r="E252" s="333"/>
      <c r="F252" s="907" t="s">
        <v>696</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46.5" customHeight="1" thickBot="1" x14ac:dyDescent="0.2">
      <c r="A254" s="331" t="s">
        <v>132</v>
      </c>
      <c r="B254" s="332"/>
      <c r="C254" s="332"/>
      <c r="D254" s="332"/>
      <c r="E254" s="333"/>
      <c r="F254" s="334" t="s">
        <v>697</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51.7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277</v>
      </c>
      <c r="B258" s="90"/>
      <c r="C258" s="90"/>
      <c r="D258" s="91"/>
      <c r="E258" s="327" t="s">
        <v>617</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56" t="s">
        <v>276</v>
      </c>
      <c r="B259" s="256"/>
      <c r="C259" s="256"/>
      <c r="D259" s="256"/>
      <c r="E259" s="327" t="s">
        <v>617</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6" t="s">
        <v>275</v>
      </c>
      <c r="B260" s="256"/>
      <c r="C260" s="256"/>
      <c r="D260" s="256"/>
      <c r="E260" s="327" t="s">
        <v>617</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6" t="s">
        <v>274</v>
      </c>
      <c r="B261" s="256"/>
      <c r="C261" s="256"/>
      <c r="D261" s="256"/>
      <c r="E261" s="327" t="s">
        <v>632</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6" t="s">
        <v>273</v>
      </c>
      <c r="B262" s="256"/>
      <c r="C262" s="256"/>
      <c r="D262" s="256"/>
      <c r="E262" s="327" t="s">
        <v>633</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6" t="s">
        <v>272</v>
      </c>
      <c r="B263" s="256"/>
      <c r="C263" s="256"/>
      <c r="D263" s="256"/>
      <c r="E263" s="327" t="s">
        <v>634</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6" t="s">
        <v>271</v>
      </c>
      <c r="B264" s="256"/>
      <c r="C264" s="256"/>
      <c r="D264" s="256"/>
      <c r="E264" s="327" t="s">
        <v>635</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6" t="s">
        <v>270</v>
      </c>
      <c r="B265" s="256"/>
      <c r="C265" s="256"/>
      <c r="D265" s="256"/>
      <c r="E265" s="327" t="s">
        <v>636</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6" t="s">
        <v>416</v>
      </c>
      <c r="B266" s="256"/>
      <c r="C266" s="256"/>
      <c r="D266" s="256"/>
      <c r="E266" s="100" t="s">
        <v>607</v>
      </c>
      <c r="F266" s="86"/>
      <c r="G266" s="86"/>
      <c r="H266" s="77" t="str">
        <f>IF(E266="","","-")</f>
        <v>-</v>
      </c>
      <c r="I266" s="86"/>
      <c r="J266" s="86"/>
      <c r="K266" s="77" t="str">
        <f>IF(I266="","","-")</f>
        <v/>
      </c>
      <c r="L266" s="101">
        <v>181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189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638</v>
      </c>
      <c r="H268" s="86"/>
      <c r="I268" s="86"/>
      <c r="J268" s="85">
        <v>20</v>
      </c>
      <c r="K268" s="85"/>
      <c r="L268" s="101">
        <v>234</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15">
      <c r="A269" s="315" t="s">
        <v>264</v>
      </c>
      <c r="B269" s="316"/>
      <c r="C269" s="316"/>
      <c r="D269" s="316"/>
      <c r="E269" s="316"/>
      <c r="F269" s="317"/>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266</v>
      </c>
      <c r="B308" s="322"/>
      <c r="C308" s="322"/>
      <c r="D308" s="322"/>
      <c r="E308" s="322"/>
      <c r="F308" s="323"/>
      <c r="G308" s="297" t="s">
        <v>681</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683</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4"/>
      <c r="B309" s="325"/>
      <c r="C309" s="325"/>
      <c r="D309" s="325"/>
      <c r="E309" s="325"/>
      <c r="F309" s="326"/>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24"/>
      <c r="B310" s="325"/>
      <c r="C310" s="325"/>
      <c r="D310" s="325"/>
      <c r="E310" s="325"/>
      <c r="F310" s="326"/>
      <c r="G310" s="287" t="s">
        <v>682</v>
      </c>
      <c r="H310" s="288"/>
      <c r="I310" s="288"/>
      <c r="J310" s="288"/>
      <c r="K310" s="289"/>
      <c r="L310" s="290" t="s">
        <v>694</v>
      </c>
      <c r="M310" s="291"/>
      <c r="N310" s="291"/>
      <c r="O310" s="291"/>
      <c r="P310" s="291"/>
      <c r="Q310" s="291"/>
      <c r="R310" s="291"/>
      <c r="S310" s="291"/>
      <c r="T310" s="291"/>
      <c r="U310" s="291"/>
      <c r="V310" s="291"/>
      <c r="W310" s="291"/>
      <c r="X310" s="292"/>
      <c r="Y310" s="293">
        <v>7.2</v>
      </c>
      <c r="Z310" s="294"/>
      <c r="AA310" s="294"/>
      <c r="AB310" s="295"/>
      <c r="AC310" s="287" t="s">
        <v>684</v>
      </c>
      <c r="AD310" s="288"/>
      <c r="AE310" s="288"/>
      <c r="AF310" s="288"/>
      <c r="AG310" s="289"/>
      <c r="AH310" s="290" t="s">
        <v>685</v>
      </c>
      <c r="AI310" s="291"/>
      <c r="AJ310" s="291"/>
      <c r="AK310" s="291"/>
      <c r="AL310" s="291"/>
      <c r="AM310" s="291"/>
      <c r="AN310" s="291"/>
      <c r="AO310" s="291"/>
      <c r="AP310" s="291"/>
      <c r="AQ310" s="291"/>
      <c r="AR310" s="291"/>
      <c r="AS310" s="291"/>
      <c r="AT310" s="292"/>
      <c r="AU310" s="293">
        <v>3.75</v>
      </c>
      <c r="AV310" s="294"/>
      <c r="AW310" s="294"/>
      <c r="AX310" s="296"/>
    </row>
    <row r="311" spans="1:50" ht="24.75" customHeight="1" x14ac:dyDescent="0.15">
      <c r="A311" s="324"/>
      <c r="B311" s="325"/>
      <c r="C311" s="325"/>
      <c r="D311" s="325"/>
      <c r="E311" s="325"/>
      <c r="F311" s="326"/>
      <c r="G311" s="277"/>
      <c r="H311" s="312"/>
      <c r="I311" s="312"/>
      <c r="J311" s="312"/>
      <c r="K311" s="313"/>
      <c r="L311" s="280"/>
      <c r="M311" s="281"/>
      <c r="N311" s="281"/>
      <c r="O311" s="281"/>
      <c r="P311" s="281"/>
      <c r="Q311" s="281"/>
      <c r="R311" s="281"/>
      <c r="S311" s="281"/>
      <c r="T311" s="281"/>
      <c r="U311" s="281"/>
      <c r="V311" s="281"/>
      <c r="W311" s="281"/>
      <c r="X311" s="282"/>
      <c r="Y311" s="283"/>
      <c r="Z311" s="284"/>
      <c r="AA311" s="284"/>
      <c r="AB311" s="285"/>
      <c r="AC311" s="277" t="s">
        <v>686</v>
      </c>
      <c r="AD311" s="278"/>
      <c r="AE311" s="278"/>
      <c r="AF311" s="278"/>
      <c r="AG311" s="279"/>
      <c r="AH311" s="280" t="s">
        <v>687</v>
      </c>
      <c r="AI311" s="281"/>
      <c r="AJ311" s="281"/>
      <c r="AK311" s="281"/>
      <c r="AL311" s="281"/>
      <c r="AM311" s="281"/>
      <c r="AN311" s="281"/>
      <c r="AO311" s="281"/>
      <c r="AP311" s="281"/>
      <c r="AQ311" s="281"/>
      <c r="AR311" s="281"/>
      <c r="AS311" s="281"/>
      <c r="AT311" s="282"/>
      <c r="AU311" s="283">
        <v>7.0000000000000007E-2</v>
      </c>
      <c r="AV311" s="284"/>
      <c r="AW311" s="284"/>
      <c r="AX311" s="286"/>
    </row>
    <row r="312" spans="1:50" ht="24.75" customHeight="1" x14ac:dyDescent="0.15">
      <c r="A312" s="324"/>
      <c r="B312" s="325"/>
      <c r="C312" s="325"/>
      <c r="D312" s="325"/>
      <c r="E312" s="325"/>
      <c r="F312" s="326"/>
      <c r="G312" s="277"/>
      <c r="H312" s="312"/>
      <c r="I312" s="312"/>
      <c r="J312" s="312"/>
      <c r="K312" s="313"/>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24"/>
      <c r="B313" s="325"/>
      <c r="C313" s="325"/>
      <c r="D313" s="325"/>
      <c r="E313" s="325"/>
      <c r="F313" s="326"/>
      <c r="G313" s="277"/>
      <c r="H313" s="312"/>
      <c r="I313" s="312"/>
      <c r="J313" s="312"/>
      <c r="K313" s="313"/>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4"/>
      <c r="B314" s="325"/>
      <c r="C314" s="325"/>
      <c r="D314" s="325"/>
      <c r="E314" s="325"/>
      <c r="F314" s="326"/>
      <c r="G314" s="277"/>
      <c r="H314" s="312"/>
      <c r="I314" s="312"/>
      <c r="J314" s="312"/>
      <c r="K314" s="313"/>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4"/>
      <c r="B315" s="325"/>
      <c r="C315" s="325"/>
      <c r="D315" s="325"/>
      <c r="E315" s="325"/>
      <c r="F315" s="326"/>
      <c r="G315" s="277"/>
      <c r="H315" s="312"/>
      <c r="I315" s="312"/>
      <c r="J315" s="312"/>
      <c r="K315" s="313"/>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4"/>
      <c r="B316" s="325"/>
      <c r="C316" s="325"/>
      <c r="D316" s="325"/>
      <c r="E316" s="325"/>
      <c r="F316" s="326"/>
      <c r="G316" s="277"/>
      <c r="H316" s="312"/>
      <c r="I316" s="312"/>
      <c r="J316" s="312"/>
      <c r="K316" s="313"/>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4"/>
      <c r="B317" s="325"/>
      <c r="C317" s="325"/>
      <c r="D317" s="325"/>
      <c r="E317" s="325"/>
      <c r="F317" s="326"/>
      <c r="G317" s="277"/>
      <c r="H317" s="312"/>
      <c r="I317" s="312"/>
      <c r="J317" s="312"/>
      <c r="K317" s="313"/>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4"/>
      <c r="B318" s="325"/>
      <c r="C318" s="325"/>
      <c r="D318" s="325"/>
      <c r="E318" s="325"/>
      <c r="F318" s="326"/>
      <c r="G318" s="277"/>
      <c r="H318" s="312"/>
      <c r="I318" s="312"/>
      <c r="J318" s="312"/>
      <c r="K318" s="313"/>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24"/>
      <c r="B319" s="325"/>
      <c r="C319" s="325"/>
      <c r="D319" s="325"/>
      <c r="E319" s="325"/>
      <c r="F319" s="326"/>
      <c r="G319" s="309"/>
      <c r="H319" s="310"/>
      <c r="I319" s="310"/>
      <c r="J319" s="310"/>
      <c r="K319" s="311"/>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24"/>
      <c r="B320" s="325"/>
      <c r="C320" s="325"/>
      <c r="D320" s="325"/>
      <c r="E320" s="325"/>
      <c r="F320" s="326"/>
      <c r="G320" s="268" t="s">
        <v>18</v>
      </c>
      <c r="H320" s="269"/>
      <c r="I320" s="269"/>
      <c r="J320" s="269"/>
      <c r="K320" s="269"/>
      <c r="L320" s="270"/>
      <c r="M320" s="271"/>
      <c r="N320" s="271"/>
      <c r="O320" s="271"/>
      <c r="P320" s="271"/>
      <c r="Q320" s="271"/>
      <c r="R320" s="271"/>
      <c r="S320" s="271"/>
      <c r="T320" s="271"/>
      <c r="U320" s="271"/>
      <c r="V320" s="271"/>
      <c r="W320" s="271"/>
      <c r="X320" s="272"/>
      <c r="Y320" s="273">
        <f>SUM(Y310:AB319)</f>
        <v>7.2</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3.82</v>
      </c>
      <c r="AV320" s="274"/>
      <c r="AW320" s="274"/>
      <c r="AX320" s="276"/>
    </row>
    <row r="321" spans="1:51" ht="24.75" hidden="1" customHeight="1" x14ac:dyDescent="0.15">
      <c r="A321" s="324"/>
      <c r="B321" s="325"/>
      <c r="C321" s="325"/>
      <c r="D321" s="325"/>
      <c r="E321" s="325"/>
      <c r="F321" s="326"/>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24"/>
      <c r="B322" s="325"/>
      <c r="C322" s="325"/>
      <c r="D322" s="325"/>
      <c r="E322" s="325"/>
      <c r="F322" s="326"/>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24"/>
      <c r="B323" s="325"/>
      <c r="C323" s="325"/>
      <c r="D323" s="325"/>
      <c r="E323" s="325"/>
      <c r="F323" s="326"/>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24"/>
      <c r="B324" s="325"/>
      <c r="C324" s="325"/>
      <c r="D324" s="325"/>
      <c r="E324" s="325"/>
      <c r="F324" s="326"/>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24"/>
      <c r="B325" s="325"/>
      <c r="C325" s="325"/>
      <c r="D325" s="325"/>
      <c r="E325" s="325"/>
      <c r="F325" s="326"/>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24"/>
      <c r="B326" s="325"/>
      <c r="C326" s="325"/>
      <c r="D326" s="325"/>
      <c r="E326" s="325"/>
      <c r="F326" s="326"/>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24"/>
      <c r="B327" s="325"/>
      <c r="C327" s="325"/>
      <c r="D327" s="325"/>
      <c r="E327" s="325"/>
      <c r="F327" s="326"/>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24"/>
      <c r="B328" s="325"/>
      <c r="C328" s="325"/>
      <c r="D328" s="325"/>
      <c r="E328" s="325"/>
      <c r="F328" s="326"/>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24"/>
      <c r="B329" s="325"/>
      <c r="C329" s="325"/>
      <c r="D329" s="325"/>
      <c r="E329" s="325"/>
      <c r="F329" s="326"/>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24"/>
      <c r="B330" s="325"/>
      <c r="C330" s="325"/>
      <c r="D330" s="325"/>
      <c r="E330" s="325"/>
      <c r="F330" s="326"/>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24"/>
      <c r="B331" s="325"/>
      <c r="C331" s="325"/>
      <c r="D331" s="325"/>
      <c r="E331" s="325"/>
      <c r="F331" s="326"/>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24"/>
      <c r="B332" s="325"/>
      <c r="C332" s="325"/>
      <c r="D332" s="325"/>
      <c r="E332" s="325"/>
      <c r="F332" s="326"/>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24"/>
      <c r="B333" s="325"/>
      <c r="C333" s="325"/>
      <c r="D333" s="325"/>
      <c r="E333" s="325"/>
      <c r="F333" s="326"/>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24"/>
      <c r="B334" s="325"/>
      <c r="C334" s="325"/>
      <c r="D334" s="325"/>
      <c r="E334" s="325"/>
      <c r="F334" s="326"/>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24"/>
      <c r="B335" s="325"/>
      <c r="C335" s="325"/>
      <c r="D335" s="325"/>
      <c r="E335" s="325"/>
      <c r="F335" s="326"/>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24"/>
      <c r="B336" s="325"/>
      <c r="C336" s="325"/>
      <c r="D336" s="325"/>
      <c r="E336" s="325"/>
      <c r="F336" s="326"/>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24"/>
      <c r="B337" s="325"/>
      <c r="C337" s="325"/>
      <c r="D337" s="325"/>
      <c r="E337" s="325"/>
      <c r="F337" s="326"/>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24"/>
      <c r="B338" s="325"/>
      <c r="C338" s="325"/>
      <c r="D338" s="325"/>
      <c r="E338" s="325"/>
      <c r="F338" s="326"/>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24"/>
      <c r="B339" s="325"/>
      <c r="C339" s="325"/>
      <c r="D339" s="325"/>
      <c r="E339" s="325"/>
      <c r="F339" s="326"/>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24"/>
      <c r="B340" s="325"/>
      <c r="C340" s="325"/>
      <c r="D340" s="325"/>
      <c r="E340" s="325"/>
      <c r="F340" s="326"/>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24"/>
      <c r="B341" s="325"/>
      <c r="C341" s="325"/>
      <c r="D341" s="325"/>
      <c r="E341" s="325"/>
      <c r="F341" s="326"/>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24"/>
      <c r="B342" s="325"/>
      <c r="C342" s="325"/>
      <c r="D342" s="325"/>
      <c r="E342" s="325"/>
      <c r="F342" s="326"/>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24"/>
      <c r="B343" s="325"/>
      <c r="C343" s="325"/>
      <c r="D343" s="325"/>
      <c r="E343" s="325"/>
      <c r="F343" s="326"/>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24"/>
      <c r="B344" s="325"/>
      <c r="C344" s="325"/>
      <c r="D344" s="325"/>
      <c r="E344" s="325"/>
      <c r="F344" s="326"/>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24"/>
      <c r="B345" s="325"/>
      <c r="C345" s="325"/>
      <c r="D345" s="325"/>
      <c r="E345" s="325"/>
      <c r="F345" s="326"/>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24"/>
      <c r="B346" s="325"/>
      <c r="C346" s="325"/>
      <c r="D346" s="325"/>
      <c r="E346" s="325"/>
      <c r="F346" s="326"/>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24"/>
      <c r="B347" s="325"/>
      <c r="C347" s="325"/>
      <c r="D347" s="325"/>
      <c r="E347" s="325"/>
      <c r="F347" s="326"/>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4"/>
      <c r="B348" s="325"/>
      <c r="C348" s="325"/>
      <c r="D348" s="325"/>
      <c r="E348" s="325"/>
      <c r="F348" s="326"/>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4"/>
      <c r="B349" s="325"/>
      <c r="C349" s="325"/>
      <c r="D349" s="325"/>
      <c r="E349" s="325"/>
      <c r="F349" s="326"/>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4"/>
      <c r="B350" s="325"/>
      <c r="C350" s="325"/>
      <c r="D350" s="325"/>
      <c r="E350" s="325"/>
      <c r="F350" s="326"/>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4"/>
      <c r="B351" s="325"/>
      <c r="C351" s="325"/>
      <c r="D351" s="325"/>
      <c r="E351" s="325"/>
      <c r="F351" s="326"/>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4"/>
      <c r="B352" s="325"/>
      <c r="C352" s="325"/>
      <c r="D352" s="325"/>
      <c r="E352" s="325"/>
      <c r="F352" s="326"/>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4"/>
      <c r="B353" s="325"/>
      <c r="C353" s="325"/>
      <c r="D353" s="325"/>
      <c r="E353" s="325"/>
      <c r="F353" s="326"/>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4"/>
      <c r="B354" s="325"/>
      <c r="C354" s="325"/>
      <c r="D354" s="325"/>
      <c r="E354" s="325"/>
      <c r="F354" s="326"/>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4"/>
      <c r="B355" s="325"/>
      <c r="C355" s="325"/>
      <c r="D355" s="325"/>
      <c r="E355" s="325"/>
      <c r="F355" s="326"/>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4"/>
      <c r="B356" s="325"/>
      <c r="C356" s="325"/>
      <c r="D356" s="325"/>
      <c r="E356" s="325"/>
      <c r="F356" s="326"/>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4"/>
      <c r="B357" s="325"/>
      <c r="C357" s="325"/>
      <c r="D357" s="325"/>
      <c r="E357" s="325"/>
      <c r="F357" s="326"/>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4"/>
      <c r="B358" s="325"/>
      <c r="C358" s="325"/>
      <c r="D358" s="325"/>
      <c r="E358" s="325"/>
      <c r="F358" s="326"/>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4"/>
      <c r="B359" s="325"/>
      <c r="C359" s="325"/>
      <c r="D359" s="325"/>
      <c r="E359" s="325"/>
      <c r="F359" s="326"/>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117" customHeight="1" x14ac:dyDescent="0.15">
      <c r="A366" s="230">
        <v>1</v>
      </c>
      <c r="B366" s="230">
        <v>1</v>
      </c>
      <c r="C366" s="252" t="s">
        <v>665</v>
      </c>
      <c r="D366" s="251"/>
      <c r="E366" s="251"/>
      <c r="F366" s="251"/>
      <c r="G366" s="251"/>
      <c r="H366" s="251"/>
      <c r="I366" s="251"/>
      <c r="J366" s="233">
        <v>7000020250007</v>
      </c>
      <c r="K366" s="234"/>
      <c r="L366" s="234"/>
      <c r="M366" s="234"/>
      <c r="N366" s="234"/>
      <c r="O366" s="234"/>
      <c r="P366" s="245" t="s">
        <v>677</v>
      </c>
      <c r="Q366" s="235"/>
      <c r="R366" s="235"/>
      <c r="S366" s="235"/>
      <c r="T366" s="235"/>
      <c r="U366" s="235"/>
      <c r="V366" s="235"/>
      <c r="W366" s="235"/>
      <c r="X366" s="235"/>
      <c r="Y366" s="236">
        <v>7.2</v>
      </c>
      <c r="Z366" s="237"/>
      <c r="AA366" s="237"/>
      <c r="AB366" s="238"/>
      <c r="AC366" s="222" t="s">
        <v>675</v>
      </c>
      <c r="AD366" s="223"/>
      <c r="AE366" s="223"/>
      <c r="AF366" s="223"/>
      <c r="AG366" s="223"/>
      <c r="AH366" s="260" t="s">
        <v>639</v>
      </c>
      <c r="AI366" s="261"/>
      <c r="AJ366" s="261"/>
      <c r="AK366" s="262"/>
      <c r="AL366" s="260" t="s">
        <v>639</v>
      </c>
      <c r="AM366" s="261"/>
      <c r="AN366" s="261"/>
      <c r="AO366" s="262"/>
      <c r="AP366" s="229" t="s">
        <v>676</v>
      </c>
      <c r="AQ366" s="229"/>
      <c r="AR366" s="229"/>
      <c r="AS366" s="229"/>
      <c r="AT366" s="229"/>
      <c r="AU366" s="229"/>
      <c r="AV366" s="229"/>
      <c r="AW366" s="229"/>
      <c r="AX366" s="229"/>
    </row>
    <row r="367" spans="1:51" ht="30" customHeight="1" x14ac:dyDescent="0.15">
      <c r="A367" s="230">
        <v>2</v>
      </c>
      <c r="B367" s="230">
        <v>1</v>
      </c>
      <c r="C367" s="252" t="s">
        <v>666</v>
      </c>
      <c r="D367" s="251"/>
      <c r="E367" s="251"/>
      <c r="F367" s="251"/>
      <c r="G367" s="251"/>
      <c r="H367" s="251"/>
      <c r="I367" s="251"/>
      <c r="J367" s="233">
        <v>8000020130001</v>
      </c>
      <c r="K367" s="234"/>
      <c r="L367" s="234"/>
      <c r="M367" s="234"/>
      <c r="N367" s="234"/>
      <c r="O367" s="234"/>
      <c r="P367" s="245" t="s">
        <v>678</v>
      </c>
      <c r="Q367" s="235"/>
      <c r="R367" s="235"/>
      <c r="S367" s="235"/>
      <c r="T367" s="235"/>
      <c r="U367" s="235"/>
      <c r="V367" s="235"/>
      <c r="W367" s="235"/>
      <c r="X367" s="235"/>
      <c r="Y367" s="236">
        <v>7.1</v>
      </c>
      <c r="Z367" s="237"/>
      <c r="AA367" s="237"/>
      <c r="AB367" s="238"/>
      <c r="AC367" s="222" t="s">
        <v>675</v>
      </c>
      <c r="AD367" s="223"/>
      <c r="AE367" s="223"/>
      <c r="AF367" s="223"/>
      <c r="AG367" s="223"/>
      <c r="AH367" s="260" t="s">
        <v>639</v>
      </c>
      <c r="AI367" s="261"/>
      <c r="AJ367" s="261"/>
      <c r="AK367" s="262"/>
      <c r="AL367" s="260" t="s">
        <v>639</v>
      </c>
      <c r="AM367" s="261"/>
      <c r="AN367" s="261"/>
      <c r="AO367" s="262"/>
      <c r="AP367" s="229" t="s">
        <v>676</v>
      </c>
      <c r="AQ367" s="229"/>
      <c r="AR367" s="229"/>
      <c r="AS367" s="229"/>
      <c r="AT367" s="229"/>
      <c r="AU367" s="229"/>
      <c r="AV367" s="229"/>
      <c r="AW367" s="229"/>
      <c r="AX367" s="229"/>
      <c r="AY367">
        <f>COUNTA($C$367)</f>
        <v>1</v>
      </c>
    </row>
    <row r="368" spans="1:51" ht="30" customHeight="1" x14ac:dyDescent="0.15">
      <c r="A368" s="230">
        <v>3</v>
      </c>
      <c r="B368" s="230">
        <v>1</v>
      </c>
      <c r="C368" s="252" t="s">
        <v>667</v>
      </c>
      <c r="D368" s="251"/>
      <c r="E368" s="251"/>
      <c r="F368" s="251"/>
      <c r="G368" s="251"/>
      <c r="H368" s="251"/>
      <c r="I368" s="251"/>
      <c r="J368" s="233">
        <v>4000020270008</v>
      </c>
      <c r="K368" s="234"/>
      <c r="L368" s="234"/>
      <c r="M368" s="234"/>
      <c r="N368" s="234"/>
      <c r="O368" s="234"/>
      <c r="P368" s="245" t="s">
        <v>678</v>
      </c>
      <c r="Q368" s="235"/>
      <c r="R368" s="235"/>
      <c r="S368" s="235"/>
      <c r="T368" s="235"/>
      <c r="U368" s="235"/>
      <c r="V368" s="235"/>
      <c r="W368" s="235"/>
      <c r="X368" s="235"/>
      <c r="Y368" s="236">
        <v>6.3</v>
      </c>
      <c r="Z368" s="237"/>
      <c r="AA368" s="237"/>
      <c r="AB368" s="238"/>
      <c r="AC368" s="222" t="s">
        <v>675</v>
      </c>
      <c r="AD368" s="223"/>
      <c r="AE368" s="223"/>
      <c r="AF368" s="223"/>
      <c r="AG368" s="223"/>
      <c r="AH368" s="260" t="s">
        <v>639</v>
      </c>
      <c r="AI368" s="261"/>
      <c r="AJ368" s="261"/>
      <c r="AK368" s="262"/>
      <c r="AL368" s="260" t="s">
        <v>639</v>
      </c>
      <c r="AM368" s="261"/>
      <c r="AN368" s="261"/>
      <c r="AO368" s="262"/>
      <c r="AP368" s="229" t="s">
        <v>676</v>
      </c>
      <c r="AQ368" s="229"/>
      <c r="AR368" s="229"/>
      <c r="AS368" s="229"/>
      <c r="AT368" s="229"/>
      <c r="AU368" s="229"/>
      <c r="AV368" s="229"/>
      <c r="AW368" s="229"/>
      <c r="AX368" s="229"/>
      <c r="AY368">
        <f>COUNTA($C$368)</f>
        <v>1</v>
      </c>
    </row>
    <row r="369" spans="1:51" ht="30" customHeight="1" x14ac:dyDescent="0.15">
      <c r="A369" s="230">
        <v>4</v>
      </c>
      <c r="B369" s="230">
        <v>1</v>
      </c>
      <c r="C369" s="252" t="s">
        <v>668</v>
      </c>
      <c r="D369" s="251"/>
      <c r="E369" s="251"/>
      <c r="F369" s="251"/>
      <c r="G369" s="251"/>
      <c r="H369" s="251"/>
      <c r="I369" s="251"/>
      <c r="J369" s="233">
        <v>1000020470007</v>
      </c>
      <c r="K369" s="234"/>
      <c r="L369" s="234"/>
      <c r="M369" s="234"/>
      <c r="N369" s="234"/>
      <c r="O369" s="234"/>
      <c r="P369" s="245" t="s">
        <v>678</v>
      </c>
      <c r="Q369" s="235"/>
      <c r="R369" s="235"/>
      <c r="S369" s="235"/>
      <c r="T369" s="235"/>
      <c r="U369" s="235"/>
      <c r="V369" s="235"/>
      <c r="W369" s="235"/>
      <c r="X369" s="235"/>
      <c r="Y369" s="236">
        <v>5</v>
      </c>
      <c r="Z369" s="237"/>
      <c r="AA369" s="237"/>
      <c r="AB369" s="238"/>
      <c r="AC369" s="222" t="s">
        <v>675</v>
      </c>
      <c r="AD369" s="223"/>
      <c r="AE369" s="223"/>
      <c r="AF369" s="223"/>
      <c r="AG369" s="223"/>
      <c r="AH369" s="260" t="s">
        <v>639</v>
      </c>
      <c r="AI369" s="261"/>
      <c r="AJ369" s="261"/>
      <c r="AK369" s="262"/>
      <c r="AL369" s="260" t="s">
        <v>639</v>
      </c>
      <c r="AM369" s="261"/>
      <c r="AN369" s="261"/>
      <c r="AO369" s="262"/>
      <c r="AP369" s="229" t="s">
        <v>676</v>
      </c>
      <c r="AQ369" s="229"/>
      <c r="AR369" s="229"/>
      <c r="AS369" s="229"/>
      <c r="AT369" s="229"/>
      <c r="AU369" s="229"/>
      <c r="AV369" s="229"/>
      <c r="AW369" s="229"/>
      <c r="AX369" s="229"/>
      <c r="AY369">
        <f>COUNTA($C$369)</f>
        <v>1</v>
      </c>
    </row>
    <row r="370" spans="1:51" ht="30" customHeight="1" x14ac:dyDescent="0.15">
      <c r="A370" s="230">
        <v>5</v>
      </c>
      <c r="B370" s="230">
        <v>1</v>
      </c>
      <c r="C370" s="252" t="s">
        <v>669</v>
      </c>
      <c r="D370" s="251"/>
      <c r="E370" s="251"/>
      <c r="F370" s="251"/>
      <c r="G370" s="251"/>
      <c r="H370" s="251"/>
      <c r="I370" s="251"/>
      <c r="J370" s="233">
        <v>6000020400009</v>
      </c>
      <c r="K370" s="234"/>
      <c r="L370" s="234"/>
      <c r="M370" s="234"/>
      <c r="N370" s="234"/>
      <c r="O370" s="234"/>
      <c r="P370" s="245" t="s">
        <v>678</v>
      </c>
      <c r="Q370" s="235"/>
      <c r="R370" s="235"/>
      <c r="S370" s="235"/>
      <c r="T370" s="235"/>
      <c r="U370" s="235"/>
      <c r="V370" s="235"/>
      <c r="W370" s="235"/>
      <c r="X370" s="235"/>
      <c r="Y370" s="236">
        <v>4.5999999999999996</v>
      </c>
      <c r="Z370" s="237"/>
      <c r="AA370" s="237"/>
      <c r="AB370" s="238"/>
      <c r="AC370" s="222" t="s">
        <v>675</v>
      </c>
      <c r="AD370" s="223"/>
      <c r="AE370" s="223"/>
      <c r="AF370" s="223"/>
      <c r="AG370" s="223"/>
      <c r="AH370" s="260" t="s">
        <v>639</v>
      </c>
      <c r="AI370" s="261"/>
      <c r="AJ370" s="261"/>
      <c r="AK370" s="262"/>
      <c r="AL370" s="260" t="s">
        <v>639</v>
      </c>
      <c r="AM370" s="261"/>
      <c r="AN370" s="261"/>
      <c r="AO370" s="262"/>
      <c r="AP370" s="229" t="s">
        <v>676</v>
      </c>
      <c r="AQ370" s="229"/>
      <c r="AR370" s="229"/>
      <c r="AS370" s="229"/>
      <c r="AT370" s="229"/>
      <c r="AU370" s="229"/>
      <c r="AV370" s="229"/>
      <c r="AW370" s="229"/>
      <c r="AX370" s="229"/>
      <c r="AY370">
        <f>COUNTA($C$370)</f>
        <v>1</v>
      </c>
    </row>
    <row r="371" spans="1:51" ht="30" customHeight="1" x14ac:dyDescent="0.15">
      <c r="A371" s="230">
        <v>6</v>
      </c>
      <c r="B371" s="230">
        <v>1</v>
      </c>
      <c r="C371" s="252" t="s">
        <v>670</v>
      </c>
      <c r="D371" s="251"/>
      <c r="E371" s="251"/>
      <c r="F371" s="251"/>
      <c r="G371" s="251"/>
      <c r="H371" s="251"/>
      <c r="I371" s="251"/>
      <c r="J371" s="233">
        <v>1000020410004</v>
      </c>
      <c r="K371" s="234"/>
      <c r="L371" s="234"/>
      <c r="M371" s="234"/>
      <c r="N371" s="234"/>
      <c r="O371" s="234"/>
      <c r="P371" s="245" t="s">
        <v>678</v>
      </c>
      <c r="Q371" s="235"/>
      <c r="R371" s="235"/>
      <c r="S371" s="235"/>
      <c r="T371" s="235"/>
      <c r="U371" s="235"/>
      <c r="V371" s="235"/>
      <c r="W371" s="235"/>
      <c r="X371" s="235"/>
      <c r="Y371" s="236">
        <v>4.5</v>
      </c>
      <c r="Z371" s="237"/>
      <c r="AA371" s="237"/>
      <c r="AB371" s="238"/>
      <c r="AC371" s="222" t="s">
        <v>675</v>
      </c>
      <c r="AD371" s="223"/>
      <c r="AE371" s="223"/>
      <c r="AF371" s="223"/>
      <c r="AG371" s="223"/>
      <c r="AH371" s="260" t="s">
        <v>639</v>
      </c>
      <c r="AI371" s="261"/>
      <c r="AJ371" s="261"/>
      <c r="AK371" s="262"/>
      <c r="AL371" s="260" t="s">
        <v>639</v>
      </c>
      <c r="AM371" s="261"/>
      <c r="AN371" s="261"/>
      <c r="AO371" s="262"/>
      <c r="AP371" s="229" t="s">
        <v>676</v>
      </c>
      <c r="AQ371" s="229"/>
      <c r="AR371" s="229"/>
      <c r="AS371" s="229"/>
      <c r="AT371" s="229"/>
      <c r="AU371" s="229"/>
      <c r="AV371" s="229"/>
      <c r="AW371" s="229"/>
      <c r="AX371" s="229"/>
      <c r="AY371">
        <f>COUNTA($C$371)</f>
        <v>1</v>
      </c>
    </row>
    <row r="372" spans="1:51" ht="30" customHeight="1" x14ac:dyDescent="0.15">
      <c r="A372" s="230">
        <v>7</v>
      </c>
      <c r="B372" s="230">
        <v>1</v>
      </c>
      <c r="C372" s="252" t="s">
        <v>671</v>
      </c>
      <c r="D372" s="251"/>
      <c r="E372" s="251"/>
      <c r="F372" s="251"/>
      <c r="G372" s="251"/>
      <c r="H372" s="251"/>
      <c r="I372" s="251"/>
      <c r="J372" s="233">
        <v>8000020401005</v>
      </c>
      <c r="K372" s="234"/>
      <c r="L372" s="234"/>
      <c r="M372" s="234"/>
      <c r="N372" s="234"/>
      <c r="O372" s="234"/>
      <c r="P372" s="245" t="s">
        <v>678</v>
      </c>
      <c r="Q372" s="235"/>
      <c r="R372" s="235"/>
      <c r="S372" s="235"/>
      <c r="T372" s="235"/>
      <c r="U372" s="235"/>
      <c r="V372" s="235"/>
      <c r="W372" s="235"/>
      <c r="X372" s="235"/>
      <c r="Y372" s="236">
        <v>4.3</v>
      </c>
      <c r="Z372" s="237"/>
      <c r="AA372" s="237"/>
      <c r="AB372" s="238"/>
      <c r="AC372" s="222" t="s">
        <v>675</v>
      </c>
      <c r="AD372" s="223"/>
      <c r="AE372" s="223"/>
      <c r="AF372" s="223"/>
      <c r="AG372" s="223"/>
      <c r="AH372" s="260" t="s">
        <v>639</v>
      </c>
      <c r="AI372" s="261"/>
      <c r="AJ372" s="261"/>
      <c r="AK372" s="262"/>
      <c r="AL372" s="260" t="s">
        <v>639</v>
      </c>
      <c r="AM372" s="261"/>
      <c r="AN372" s="261"/>
      <c r="AO372" s="262"/>
      <c r="AP372" s="229" t="s">
        <v>676</v>
      </c>
      <c r="AQ372" s="229"/>
      <c r="AR372" s="229"/>
      <c r="AS372" s="229"/>
      <c r="AT372" s="229"/>
      <c r="AU372" s="229"/>
      <c r="AV372" s="229"/>
      <c r="AW372" s="229"/>
      <c r="AX372" s="229"/>
      <c r="AY372">
        <f>COUNTA($C$372)</f>
        <v>1</v>
      </c>
    </row>
    <row r="373" spans="1:51" ht="30" customHeight="1" x14ac:dyDescent="0.15">
      <c r="A373" s="230">
        <v>8</v>
      </c>
      <c r="B373" s="230">
        <v>1</v>
      </c>
      <c r="C373" s="252" t="s">
        <v>672</v>
      </c>
      <c r="D373" s="251"/>
      <c r="E373" s="251"/>
      <c r="F373" s="251"/>
      <c r="G373" s="251"/>
      <c r="H373" s="251"/>
      <c r="I373" s="251"/>
      <c r="J373" s="233">
        <v>3000020401307</v>
      </c>
      <c r="K373" s="234"/>
      <c r="L373" s="234"/>
      <c r="M373" s="234"/>
      <c r="N373" s="234"/>
      <c r="O373" s="234"/>
      <c r="P373" s="245" t="s">
        <v>678</v>
      </c>
      <c r="Q373" s="235"/>
      <c r="R373" s="235"/>
      <c r="S373" s="235"/>
      <c r="T373" s="235"/>
      <c r="U373" s="235"/>
      <c r="V373" s="235"/>
      <c r="W373" s="235"/>
      <c r="X373" s="235"/>
      <c r="Y373" s="236">
        <v>4.5999999999999996</v>
      </c>
      <c r="Z373" s="237"/>
      <c r="AA373" s="237"/>
      <c r="AB373" s="238"/>
      <c r="AC373" s="222" t="s">
        <v>675</v>
      </c>
      <c r="AD373" s="223"/>
      <c r="AE373" s="223"/>
      <c r="AF373" s="223"/>
      <c r="AG373" s="223"/>
      <c r="AH373" s="260" t="s">
        <v>639</v>
      </c>
      <c r="AI373" s="261"/>
      <c r="AJ373" s="261"/>
      <c r="AK373" s="262"/>
      <c r="AL373" s="260" t="s">
        <v>639</v>
      </c>
      <c r="AM373" s="261"/>
      <c r="AN373" s="261"/>
      <c r="AO373" s="262"/>
      <c r="AP373" s="229" t="s">
        <v>676</v>
      </c>
      <c r="AQ373" s="229"/>
      <c r="AR373" s="229"/>
      <c r="AS373" s="229"/>
      <c r="AT373" s="229"/>
      <c r="AU373" s="229"/>
      <c r="AV373" s="229"/>
      <c r="AW373" s="229"/>
      <c r="AX373" s="229"/>
      <c r="AY373">
        <f>COUNTA($C$373)</f>
        <v>1</v>
      </c>
    </row>
    <row r="374" spans="1:51" ht="30" customHeight="1" x14ac:dyDescent="0.15">
      <c r="A374" s="230">
        <v>9</v>
      </c>
      <c r="B374" s="230">
        <v>1</v>
      </c>
      <c r="C374" s="252" t="s">
        <v>673</v>
      </c>
      <c r="D374" s="251"/>
      <c r="E374" s="251"/>
      <c r="F374" s="251"/>
      <c r="G374" s="251"/>
      <c r="H374" s="251"/>
      <c r="I374" s="251"/>
      <c r="J374" s="233">
        <v>1000020380008</v>
      </c>
      <c r="K374" s="234"/>
      <c r="L374" s="234"/>
      <c r="M374" s="234"/>
      <c r="N374" s="234"/>
      <c r="O374" s="234"/>
      <c r="P374" s="245" t="s">
        <v>678</v>
      </c>
      <c r="Q374" s="235"/>
      <c r="R374" s="235"/>
      <c r="S374" s="235"/>
      <c r="T374" s="235"/>
      <c r="U374" s="235"/>
      <c r="V374" s="235"/>
      <c r="W374" s="235"/>
      <c r="X374" s="235"/>
      <c r="Y374" s="236">
        <v>3.9</v>
      </c>
      <c r="Z374" s="237"/>
      <c r="AA374" s="237"/>
      <c r="AB374" s="238"/>
      <c r="AC374" s="222" t="s">
        <v>675</v>
      </c>
      <c r="AD374" s="223"/>
      <c r="AE374" s="223"/>
      <c r="AF374" s="223"/>
      <c r="AG374" s="223"/>
      <c r="AH374" s="260" t="s">
        <v>639</v>
      </c>
      <c r="AI374" s="261"/>
      <c r="AJ374" s="261"/>
      <c r="AK374" s="262"/>
      <c r="AL374" s="260" t="s">
        <v>639</v>
      </c>
      <c r="AM374" s="261"/>
      <c r="AN374" s="261"/>
      <c r="AO374" s="262"/>
      <c r="AP374" s="229" t="s">
        <v>676</v>
      </c>
      <c r="AQ374" s="229"/>
      <c r="AR374" s="229"/>
      <c r="AS374" s="229"/>
      <c r="AT374" s="229"/>
      <c r="AU374" s="229"/>
      <c r="AV374" s="229"/>
      <c r="AW374" s="229"/>
      <c r="AX374" s="229"/>
      <c r="AY374">
        <f>COUNTA($C$374)</f>
        <v>1</v>
      </c>
    </row>
    <row r="375" spans="1:51" ht="30" customHeight="1" x14ac:dyDescent="0.15">
      <c r="A375" s="230">
        <v>10</v>
      </c>
      <c r="B375" s="230">
        <v>1</v>
      </c>
      <c r="C375" s="252" t="s">
        <v>674</v>
      </c>
      <c r="D375" s="251"/>
      <c r="E375" s="251"/>
      <c r="F375" s="251"/>
      <c r="G375" s="251"/>
      <c r="H375" s="251"/>
      <c r="I375" s="251"/>
      <c r="J375" s="233">
        <v>6000020272051</v>
      </c>
      <c r="K375" s="234"/>
      <c r="L375" s="234"/>
      <c r="M375" s="234"/>
      <c r="N375" s="234"/>
      <c r="O375" s="234"/>
      <c r="P375" s="245" t="s">
        <v>678</v>
      </c>
      <c r="Q375" s="235"/>
      <c r="R375" s="235"/>
      <c r="S375" s="235"/>
      <c r="T375" s="235"/>
      <c r="U375" s="235"/>
      <c r="V375" s="235"/>
      <c r="W375" s="235"/>
      <c r="X375" s="235"/>
      <c r="Y375" s="236">
        <v>3.6</v>
      </c>
      <c r="Z375" s="237"/>
      <c r="AA375" s="237"/>
      <c r="AB375" s="238"/>
      <c r="AC375" s="222" t="s">
        <v>675</v>
      </c>
      <c r="AD375" s="223"/>
      <c r="AE375" s="223"/>
      <c r="AF375" s="223"/>
      <c r="AG375" s="223"/>
      <c r="AH375" s="260" t="s">
        <v>639</v>
      </c>
      <c r="AI375" s="261"/>
      <c r="AJ375" s="261"/>
      <c r="AK375" s="262"/>
      <c r="AL375" s="260" t="s">
        <v>639</v>
      </c>
      <c r="AM375" s="261"/>
      <c r="AN375" s="261"/>
      <c r="AO375" s="262"/>
      <c r="AP375" s="229" t="s">
        <v>676</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8.25" customHeight="1" x14ac:dyDescent="0.15">
      <c r="A399" s="230">
        <v>1</v>
      </c>
      <c r="B399" s="230">
        <v>1</v>
      </c>
      <c r="C399" s="252" t="s">
        <v>689</v>
      </c>
      <c r="D399" s="251"/>
      <c r="E399" s="251"/>
      <c r="F399" s="251"/>
      <c r="G399" s="251"/>
      <c r="H399" s="251"/>
      <c r="I399" s="251"/>
      <c r="J399" s="233">
        <v>6160005008819</v>
      </c>
      <c r="K399" s="234"/>
      <c r="L399" s="234"/>
      <c r="M399" s="234"/>
      <c r="N399" s="234"/>
      <c r="O399" s="234"/>
      <c r="P399" s="245" t="s">
        <v>690</v>
      </c>
      <c r="Q399" s="235"/>
      <c r="R399" s="235"/>
      <c r="S399" s="235"/>
      <c r="T399" s="235"/>
      <c r="U399" s="235"/>
      <c r="V399" s="235"/>
      <c r="W399" s="235"/>
      <c r="X399" s="235"/>
      <c r="Y399" s="236">
        <v>3.8</v>
      </c>
      <c r="Z399" s="237"/>
      <c r="AA399" s="237"/>
      <c r="AB399" s="238"/>
      <c r="AC399" s="222" t="s">
        <v>259</v>
      </c>
      <c r="AD399" s="223"/>
      <c r="AE399" s="223"/>
      <c r="AF399" s="223"/>
      <c r="AG399" s="223"/>
      <c r="AH399" s="253">
        <v>0</v>
      </c>
      <c r="AI399" s="254"/>
      <c r="AJ399" s="254"/>
      <c r="AK399" s="254"/>
      <c r="AL399" s="226">
        <v>100</v>
      </c>
      <c r="AM399" s="227"/>
      <c r="AN399" s="227"/>
      <c r="AO399" s="228"/>
      <c r="AP399" s="229" t="s">
        <v>691</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688</v>
      </c>
      <c r="F631" s="232"/>
      <c r="G631" s="232"/>
      <c r="H631" s="232"/>
      <c r="I631" s="232"/>
      <c r="J631" s="233" t="s">
        <v>688</v>
      </c>
      <c r="K631" s="234"/>
      <c r="L631" s="234"/>
      <c r="M631" s="234"/>
      <c r="N631" s="234"/>
      <c r="O631" s="234"/>
      <c r="P631" s="245" t="s">
        <v>688</v>
      </c>
      <c r="Q631" s="235"/>
      <c r="R631" s="235"/>
      <c r="S631" s="235"/>
      <c r="T631" s="235"/>
      <c r="U631" s="235"/>
      <c r="V631" s="235"/>
      <c r="W631" s="235"/>
      <c r="X631" s="235"/>
      <c r="Y631" s="236" t="s">
        <v>688</v>
      </c>
      <c r="Z631" s="237"/>
      <c r="AA631" s="237"/>
      <c r="AB631" s="238"/>
      <c r="AC631" s="222"/>
      <c r="AD631" s="223"/>
      <c r="AE631" s="223"/>
      <c r="AF631" s="223"/>
      <c r="AG631" s="223"/>
      <c r="AH631" s="224" t="s">
        <v>688</v>
      </c>
      <c r="AI631" s="225"/>
      <c r="AJ631" s="225"/>
      <c r="AK631" s="225"/>
      <c r="AL631" s="226" t="s">
        <v>688</v>
      </c>
      <c r="AM631" s="227"/>
      <c r="AN631" s="227"/>
      <c r="AO631" s="228"/>
      <c r="AP631" s="229" t="s">
        <v>688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5:AJ17 P13:AX13 AR15:AX15">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32 AQ32">
    <cfRule type="expression" dxfId="789" priority="897">
      <formula>IF(RIGHT(TEXT(AE32,"0.#"),1)=".",FALSE,TRUE)</formula>
    </cfRule>
    <cfRule type="expression" dxfId="788" priority="898">
      <formula>IF(RIGHT(TEXT(AE32,"0.#"),1)=".",TRUE,FALSE)</formula>
    </cfRule>
  </conditionalFormatting>
  <conditionalFormatting sqref="Y312:Y319 Y310">
    <cfRule type="expression" dxfId="787" priority="895">
      <formula>IF(RIGHT(TEXT(Y310,"0.#"),1)=".",FALSE,TRUE)</formula>
    </cfRule>
    <cfRule type="expression" dxfId="786" priority="896">
      <formula>IF(RIGHT(TEXT(Y310,"0.#"),1)=".",TRUE,FALSE)</formula>
    </cfRule>
  </conditionalFormatting>
  <conditionalFormatting sqref="AU311">
    <cfRule type="expression" dxfId="785" priority="893">
      <formula>IF(RIGHT(TEXT(AU311,"0.#"),1)=".",FALSE,TRUE)</formula>
    </cfRule>
    <cfRule type="expression" dxfId="784" priority="894">
      <formula>IF(RIGHT(TEXT(AU311,"0.#"),1)=".",TRUE,FALSE)</formula>
    </cfRule>
  </conditionalFormatting>
  <conditionalFormatting sqref="AU320">
    <cfRule type="expression" dxfId="783" priority="891">
      <formula>IF(RIGHT(TEXT(AU320,"0.#"),1)=".",FALSE,TRUE)</formula>
    </cfRule>
    <cfRule type="expression" dxfId="782" priority="892">
      <formula>IF(RIGHT(TEXT(AU320,"0.#"),1)=".",TRUE,FALSE)</formula>
    </cfRule>
  </conditionalFormatting>
  <conditionalFormatting sqref="AU312:AU319 AU310">
    <cfRule type="expression" dxfId="781" priority="889">
      <formula>IF(RIGHT(TEXT(AU310,"0.#"),1)=".",FALSE,TRUE)</formula>
    </cfRule>
    <cfRule type="expression" dxfId="780" priority="890">
      <formula>IF(RIGHT(TEXT(AU310,"0.#"),1)=".",TRUE,FALSE)</formula>
    </cfRule>
  </conditionalFormatting>
  <conditionalFormatting sqref="Y350 Y337 Y324">
    <cfRule type="expression" dxfId="779" priority="887">
      <formula>IF(RIGHT(TEXT(Y324,"0.#"),1)=".",FALSE,TRUE)</formula>
    </cfRule>
    <cfRule type="expression" dxfId="778" priority="888">
      <formula>IF(RIGHT(TEXT(Y324,"0.#"),1)=".",TRUE,FALSE)</formula>
    </cfRule>
  </conditionalFormatting>
  <conditionalFormatting sqref="Y359 Y346 Y333">
    <cfRule type="expression" dxfId="777" priority="885">
      <formula>IF(RIGHT(TEXT(Y333,"0.#"),1)=".",FALSE,TRUE)</formula>
    </cfRule>
    <cfRule type="expression" dxfId="776" priority="886">
      <formula>IF(RIGHT(TEXT(Y333,"0.#"),1)=".",TRUE,FALSE)</formula>
    </cfRule>
  </conditionalFormatting>
  <conditionalFormatting sqref="AU350 AU337 AU324">
    <cfRule type="expression" dxfId="775" priority="881">
      <formula>IF(RIGHT(TEXT(AU324,"0.#"),1)=".",FALSE,TRUE)</formula>
    </cfRule>
    <cfRule type="expression" dxfId="774" priority="882">
      <formula>IF(RIGHT(TEXT(AU324,"0.#"),1)=".",TRUE,FALSE)</formula>
    </cfRule>
  </conditionalFormatting>
  <conditionalFormatting sqref="AU359 AU346 AU333">
    <cfRule type="expression" dxfId="773" priority="879">
      <formula>IF(RIGHT(TEXT(AU333,"0.#"),1)=".",FALSE,TRUE)</formula>
    </cfRule>
    <cfRule type="expression" dxfId="772" priority="880">
      <formula>IF(RIGHT(TEXT(AU333,"0.#"),1)=".",TRUE,FALSE)</formula>
    </cfRule>
  </conditionalFormatting>
  <conditionalFormatting sqref="AU351:AU358 AU349 AU338:AU345 AU336 AU325:AU332 AU323">
    <cfRule type="expression" dxfId="771" priority="877">
      <formula>IF(RIGHT(TEXT(AU323,"0.#"),1)=".",FALSE,TRUE)</formula>
    </cfRule>
    <cfRule type="expression" dxfId="770" priority="878">
      <formula>IF(RIGHT(TEXT(AU323,"0.#"),1)=".",TRUE,FALSE)</formula>
    </cfRule>
  </conditionalFormatting>
  <conditionalFormatting sqref="AI32">
    <cfRule type="expression" dxfId="769" priority="875">
      <formula>IF(RIGHT(TEXT(AI32,"0.#"),1)=".",FALSE,TRUE)</formula>
    </cfRule>
    <cfRule type="expression" dxfId="768" priority="876">
      <formula>IF(RIGHT(TEXT(AI32,"0.#"),1)=".",TRUE,FALSE)</formula>
    </cfRule>
  </conditionalFormatting>
  <conditionalFormatting sqref="AM32">
    <cfRule type="expression" dxfId="767" priority="873">
      <formula>IF(RIGHT(TEXT(AM32,"0.#"),1)=".",FALSE,TRUE)</formula>
    </cfRule>
    <cfRule type="expression" dxfId="766" priority="874">
      <formula>IF(RIGHT(TEXT(AM32,"0.#"),1)=".",TRUE,FALSE)</formula>
    </cfRule>
  </conditionalFormatting>
  <conditionalFormatting sqref="AE33">
    <cfRule type="expression" dxfId="765" priority="871">
      <formula>IF(RIGHT(TEXT(AE33,"0.#"),1)=".",FALSE,TRUE)</formula>
    </cfRule>
    <cfRule type="expression" dxfId="764" priority="872">
      <formula>IF(RIGHT(TEXT(AE33,"0.#"),1)=".",TRUE,FALSE)</formula>
    </cfRule>
  </conditionalFormatting>
  <conditionalFormatting sqref="AI33">
    <cfRule type="expression" dxfId="763" priority="869">
      <formula>IF(RIGHT(TEXT(AI33,"0.#"),1)=".",FALSE,TRUE)</formula>
    </cfRule>
    <cfRule type="expression" dxfId="762" priority="870">
      <formula>IF(RIGHT(TEXT(AI33,"0.#"),1)=".",TRUE,FALSE)</formula>
    </cfRule>
  </conditionalFormatting>
  <conditionalFormatting sqref="AM33">
    <cfRule type="expression" dxfId="761" priority="867">
      <formula>IF(RIGHT(TEXT(AM33,"0.#"),1)=".",FALSE,TRUE)</formula>
    </cfRule>
    <cfRule type="expression" dxfId="760" priority="868">
      <formula>IF(RIGHT(TEXT(AM33,"0.#"),1)=".",TRUE,FALSE)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76:AO395">
    <cfRule type="expression" dxfId="739" priority="843">
      <formula>IF(AND(AL376&gt;=0, RIGHT(TEXT(AL376,"0.#"),1)&lt;&gt;"."),TRUE,FALSE)</formula>
    </cfRule>
    <cfRule type="expression" dxfId="738" priority="844">
      <formula>IF(AND(AL376&gt;=0, RIGHT(TEXT(AL376,"0.#"),1)="."),TRUE,FALSE)</formula>
    </cfRule>
    <cfRule type="expression" dxfId="737" priority="845">
      <formula>IF(AND(AL376&lt;0, RIGHT(TEXT(AL376,"0.#"),1)&lt;&gt;"."),TRUE,FALSE)</formula>
    </cfRule>
    <cfRule type="expression" dxfId="736" priority="846">
      <formula>IF(AND(AL376&lt;0, RIGHT(TEXT(AL376,"0.#"),1)="."),TRUE,FALSE)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6"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X1" zoomScale="130" zoomScaleNormal="130" workbookViewId="0">
      <selection activeCell="AG1" sqref="AG1: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637</v>
      </c>
      <c r="R5" s="13" t="str">
        <f t="shared" si="3"/>
        <v>負担</v>
      </c>
      <c r="S5" s="13" t="str">
        <f t="shared" si="4"/>
        <v>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637</v>
      </c>
      <c r="C13" s="13" t="str">
        <f t="shared" si="9"/>
        <v>少子化社会対策</v>
      </c>
      <c r="D13" s="13" t="str">
        <f t="shared" si="8"/>
        <v>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少子化社会対策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少子化社会対策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少子化社会対策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少子化社会対策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少子化社会対策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少子化社会対策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少子化社会対策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少子化社会対策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少子化社会対策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少子化社会対策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少子化社会対策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2022-06-03T08:02:34Z</cp:lastPrinted>
  <dcterms:created xsi:type="dcterms:W3CDTF">2012-03-13T00:50:25Z</dcterms:created>
  <dcterms:modified xsi:type="dcterms:W3CDTF">2022-08-17T06:39:43Z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