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32" i="11"/>
  <c r="AY328" i="11"/>
  <c r="AY324" i="11"/>
  <c r="AY321" i="11"/>
  <c r="AY331" i="11" s="1"/>
  <c r="AY399" i="11" l="1"/>
  <c r="AY397" i="11"/>
  <c r="AY322" i="11"/>
  <c r="AY326" i="11"/>
  <c r="AY330" i="11"/>
  <c r="AY336" i="11"/>
  <c r="AY341" i="11"/>
  <c r="AY69" i="11"/>
  <c r="AY325" i="11"/>
  <c r="AY329" i="11"/>
  <c r="AY333" i="11"/>
  <c r="AY323" i="11"/>
  <c r="AY327"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54" i="11" l="1"/>
  <c r="AY163" i="11"/>
  <c r="AY140" i="11"/>
  <c r="AY144" i="11"/>
  <c r="AY134" i="11"/>
  <c r="AY176" i="11"/>
  <c r="AY198" i="11"/>
  <c r="AY203" i="11"/>
  <c r="AY207" i="11"/>
  <c r="AY211" i="11"/>
  <c r="AY126" i="11"/>
  <c r="AY123" i="11"/>
  <c r="AY131" i="11"/>
  <c r="AY143" i="11"/>
  <c r="AY116" i="11"/>
  <c r="AY120" i="11"/>
  <c r="AY124" i="11"/>
  <c r="AY128"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7" i="11" l="1"/>
  <c r="AY92"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<sst xmlns="http://schemas.openxmlformats.org/spreadsheetml/2006/main" count="1360" uniqueCount="710">
  <si>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</si>
  <si>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</si>
  <si>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</si>
  <si>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</si>
  <si>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</si>
  <si>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</si>
  <si>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</si>
  <si>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</si>
  <si>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</si>
  <si>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</si>
  <si>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</si>
  <si>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</si>
  <si>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</si>
  <si>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</si>
  <si>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</si>
  <si>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</si>
  <si>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</si>
  <si>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</si>
  <si>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</si>
  <si>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</si>
  <si>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</si>
  <si>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</si>
  <si>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</si>
  <si>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</si>
  <si>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</si>
  <si>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</si>
  <si>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</si>
  <si>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</si>
  <si>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</si>
  <si>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</si>
  <si>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</si>
  <si>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</si>
  <si>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</si>
  <si>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</si>
  <si>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</si>
  <si>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</si>
  <si>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</si>
  <si>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</si>
  <si>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</si>
  <si>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</si>
  <si>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</si>
  <si>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</si>
  <si>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</si>
  <si>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</si>
  <si>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</si>
  <si>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</si>
  <si>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</si>
  <si>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</si>
  <si>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</si>
  <si>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</si>
  <si>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</si>
  <si>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</si>
  <si>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</si>
  <si>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</si>
  <si>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</si>
  <si>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</si>
  <si>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</si>
  <si>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</si>
  <si>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</si>
  <si>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</si>
  <si>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</si>
  <si>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</si>
  <si>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</si>
  <si>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</si>
  <si>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</si>
  <si>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</si>
  <si>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</si>
  <si>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</si>
  <si>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</si>
  <si>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</si>
  <si>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</si>
  <si>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</si>
  <si>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</si>
  <si>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</si>
  <si>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</si>
  <si>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</si>
  <si>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</si>
  <si>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</si>
  <si>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</si>
  <si>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</si>
  <si>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</si>
  <si>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</si>
  <si>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</si>
  <si>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</si>
  <si>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</si>
  <si>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</si>
  <si>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</si>
  <si>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</si>
  <si>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</si>
  <si>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</si>
  <si>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</si>
  <si>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</si>
  <si>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</si>
  <si>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</si>
  <si>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</si>
  <si>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</si>
  <si>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</si>
  <si>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</si>
  <si>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</si>
  <si>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</si>
  <si>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</si>
  <si>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</si>
  <si>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</si>
  <si>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</si>
  <si>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</si>
  <si>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</si>
  <si>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</si>
  <si>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</si>
  <si>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</si>
  <si>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</si>
  <si>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</si>
  <si>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</si>
  <si>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</si>
  <si>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</si>
  <si>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</si>
  <si>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</si>
  <si>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</si>
  <si>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</si>
  <si>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</si>
  <si>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</si>
  <si>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</si>
  <si>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</si>
  <si>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</si>
  <si>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</si>
  <si>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</si>
  <si>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</si>
  <si>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</si>
  <si>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</si>
  <si>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</si>
  <si>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</si>
  <si>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</si>
  <si>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</si>
  <si>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</si>
  <si>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</si>
  <si>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</si>
  <si>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</si>
  <si>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</si>
  <si>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</si>
  <si>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</si>
  <si>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</si>
  <si>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</si>
  <si>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</si>
  <si>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</si>
  <si>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</si>
  <si>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</si>
  <si>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</si>
  <si>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</si>
  <si>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</si>
  <si>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</si>
  <si>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</si>
  <si>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</si>
  <si>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</si>
  <si>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</si>
  <si>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</si>
  <si>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</si>
  <si>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</si>
  <si>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</si>
  <si>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</si>
  <si>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</si>
  <si>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</si>
  <si>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</si>
  <si>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</si>
  <si>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</si>
  <si>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</si>
  <si>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</si>
  <si>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</si>
  <si>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</si>
  <si>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</si>
  <si>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</si>
  <si>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</si>
  <si>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</si>
  <si>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</si>
  <si>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</si>
  <si>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</si>
  <si>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</si>
  <si>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</si>
  <si>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</si>
  <si>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</si>
  <si>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</si>
  <si>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</si>
  <si>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</si>
  <si>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</si>
  <si>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</si>
  <si>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</si>
  <si>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</si>
  <si>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</si>
  <si>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</si>
  <si>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</si>
  <si>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</si>
  <si>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</si>
  <si>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</si>
  <si>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</si>
  <si>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</si>
  <si>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</si>
  <si>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</si>
  <si>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</si>
  <si>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</si>
  <si>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</si>
  <si>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</si>
  <si>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</si>
  <si>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</si>
  <si>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</si>
  <si>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</si>
  <si>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</si>
  <si>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</si>
  <si>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</si>
  <si>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</si>
  <si>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</si>
  <si>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</si>
  <si>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</si>
  <si>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</si>
  <si>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</si>
  <si>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</si>
  <si>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</si>
  <si>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</si>
  <si>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</si>
  <si>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</si>
  <si>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</si>
  <si>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</si>
  <si>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</si>
  <si>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</si>
  <si>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</si>
  <si>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</si>
  <si>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</si>
  <si>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</si>
  <si>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</si>
  <si>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</si>
  <si>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</si>
  <si>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</si>
  <si>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</si>
  <si>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</si>
  <si>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</si>
  <si>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</si>
  <si>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</si>
  <si>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</si>
  <si>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</si>
  <si>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</si>
  <si>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</si>
  <si>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</si>
  <si>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</si>
  <si>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</si>
  <si>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</si>
  <si>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</si>
  <si>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</si>
  <si>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</si>
  <si>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</si>
  <si>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</si>
  <si>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</si>
  <si>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</si>
  <si>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</si>
  <si>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</si>
  <si>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</si>
  <si>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</si>
  <si>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</si>
  <si>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</si>
  <si>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</si>
  <si>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</si>
  <si>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</si>
  <si>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</si>
  <si>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</si>
  <si>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</si>
  <si>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</si>
  <si>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</si>
  <si>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</si>
  <si>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</si>
  <si>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</si>
  <si>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</si>
  <si>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</si>
  <si>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</si>
  <si>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</si>
  <si>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</si>
  <si>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</si>
  <si>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</si>
  <si>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</si>
  <si>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</si>
  <si>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</si>
  <si>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</si>
  <si>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</si>
  <si>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</si>
  <si>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</si>
  <si>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</si>
  <si>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</si>
  <si>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</si>
  <si>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</si>
  <si>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</si>
  <si>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</si>
  <si>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</si>
  <si>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</si>
  <si>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</si>
  <si>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</si>
  <si>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</si>
  <si>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</si>
  <si>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</si>
  <si>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</si>
  <si>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</si>
  <si>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</si>
  <si>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</si>
  <si>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</si>
  <si>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</si>
  <si>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</si>
  <si>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</si>
  <si>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</si>
  <si>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</si>
  <si>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</si>
  <si>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</si>
  <si>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</si>
  <si>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</si>
  <si>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</si>
  <si>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</si>
  <si>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</si>
  <si>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</si>
  <si>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</si>
  <si>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</si>
  <si>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</si>
  <si>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</si>
  <si>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</si>
  <si>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</si>
  <si>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</si>
  <si>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</si>
  <si>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</si>
  <si>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</si>
  <si>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</si>
  <si>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</si>
  <si>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</si>
  <si>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</si>
  <si>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</si>
  <si>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</si>
  <si>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</si>
  <si>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</si>
  <si>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</si>
  <si>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</si>
  <si>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</si>
  <si>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</si>
  <si>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</si>
  <si>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</si>
  <si>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</si>
  <si>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</si>
  <si>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</si>
  <si>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</si>
  <si>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</si>
  <si>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</si>
  <si>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</si>
  <si>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</si>
  <si>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</si>
  <si>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</si>
  <si>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</si>
  <si>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</si>
  <si>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</si>
  <si>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</si>
  <si>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</si>
  <si>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</si>
  <si>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</si>
  <si>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</si>
  <si>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</si>
  <si>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</si>
  <si>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</si>
  <si>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</si>
  <si>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</si>
  <si>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</si>
  <si>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</si>
  <si>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</si>
  <si>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</si>
  <si>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</si>
  <si>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</si>
  <si>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</si>
  <si>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</si>
  <si>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</si>
  <si>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</si>
  <si>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</si>
  <si>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</si>
  <si>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</si>
  <si>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</si>
  <si>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</si>
  <si>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</si>
  <si>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</si>
  <si>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</si>
  <si>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</si>
  <si>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</si>
  <si>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</si>
  <si>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</si>
  <si>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</si>
  <si>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</si>
  <si>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</si>
  <si>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</si>
  <si>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</si>
  <si>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</si>
  <si>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</si>
  <si>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</si>
  <si>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</si>
  <si>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</si>
  <si>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</si>
  <si>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</si>
  <si>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</si>
  <si>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</si>
  <si>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</si>
  <si>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</si>
  <si>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</si>
  <si>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</si>
  <si>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</si>
  <si>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</si>
  <si>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</si>
  <si>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</si>
  <si>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</si>
  <si>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</si>
  <si>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</si>
  <si>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</si>
  <si>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</si>
  <si>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</si>
  <si>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</si>
  <si>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</si>
  <si>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</si>
  <si>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</si>
  <si>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</si>
  <si>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</si>
  <si>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</si>
  <si>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</si>
  <si>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</si>
  <si>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</si>
  <si>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</si>
  <si>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</si>
  <si>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</si>
  <si>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</si>
  <si>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</si>
  <si>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</si>
  <si>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</si>
  <si>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</si>
  <si>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</si>
  <si>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</si>
  <si>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</si>
  <si>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</si>
  <si>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</si>
  <si>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</si>
  <si>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</si>
  <si>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</si>
  <si>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</si>
  <si>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</si>
  <si>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</si>
  <si>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</si>
  <si>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</si>
  <si>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</si>
  <si>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</si>
  <si>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</si>
  <si>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</si>
  <si>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</si>
  <si>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</si>
  <si>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</si>
  <si>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</si>
  <si>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</si>
  <si>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</si>
  <si>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</si>
  <si>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</si>
  <si>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</si>
  <si>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</si>
  <si>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</si>
  <si>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</si>
  <si>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</si>
  <si>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</si>
  <si>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</si>
  <si>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</si>
  <si>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</si>
  <si>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</si>
  <si>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</si>
  <si>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</si>
  <si>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</si>
  <si>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</si>
  <si>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</si>
  <si>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</si>
  <si>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</si>
  <si>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</si>
  <si>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</si>
  <si>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</si>
  <si>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</si>
  <si>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</si>
  <si>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</si>
  <si>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</si>
  <si>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</si>
  <si>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</si>
  <si>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</si>
  <si>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</si>
  <si>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</si>
  <si>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</si>
  <si>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</si>
  <si>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</si>
  <si>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</si>
  <si>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</si>
  <si>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</si>
  <si>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</si>
  <si>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</si>
  <si>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</si>
  <si>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</si>
  <si>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</si>
  <si>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</si>
  <si>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</si>
  <si>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</si>
  <si>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</si>
  <si>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</si>
  <si>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</si>
  <si>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</si>
  <si>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</si>
  <si>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</si>
  <si>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</si>
  <si>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</si>
  <si>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</si>
  <si>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</si>
  <si>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</si>
  <si>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</si>
  <si>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</si>
  <si>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</si>
  <si>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</si>
  <si>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</si>
  <si>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</si>
  <si>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</si>
  <si>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</si>
  <si>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</si>
  <si>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</si>
  <si>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</si>
  <si>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</si>
  <si>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</si>
  <si>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</si>
  <si>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</si>
  <si>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</si>
  <si>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</si>
  <si>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</si>
  <si>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</si>
  <si>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</si>
  <si>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</si>
  <si>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</si>
  <si>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</si>
  <si>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</si>
  <si>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</si>
  <si>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</si>
  <si>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</si>
  <si>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</si>
  <si>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</si>
  <si>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</si>
  <si>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</si>
  <si>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</si>
  <si>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</si>
  <si>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</si>
  <si>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</si>
  <si>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</si>
  <si>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</si>
  <si>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</si>
  <si>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</si>
  <si>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</si>
  <si>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</si>
  <si>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</si>
  <si>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</si>
  <si>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</si>
  <si>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</si>
  <si>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</si>
  <si>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</si>
  <si>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</si>
  <si>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</si>
  <si>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</si>
  <si>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</si>
  <si>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</si>
  <si>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</si>
  <si>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</si>
  <si>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</si>
  <si>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</si>
  <si>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</si>
  <si>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</si>
  <si>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</si>
  <si>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</si>
  <si>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</si>
  <si>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</si>
  <si>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</si>
  <si>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</si>
  <si>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</si>
  <si>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</si>
  <si>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</si>
  <si>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</si>
  <si>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</si>
  <si>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</si>
  <si>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</si>
  <si>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</si>
  <si>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</si>
  <si>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</si>
  <si>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</si>
  <si>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</si>
  <si>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</si>
  <si>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</si>
  <si>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</si>
  <si>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</si>
  <si>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</si>
  <si>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</si>
  <si>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</si>
  <si>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</si>
  <si>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</si>
  <si>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</si>
  <si>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</si>
  <si>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</si>
  <si>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</si>
  <si>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</si>
  <si>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</si>
  <si>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</si>
  <si>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</si>
  <si>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</si>
  <si>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</si>
  <si>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</si>
  <si>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</si>
  <si>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</si>
  <si>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</si>
  <si>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</si>
  <si>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</si>
  <si>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</si>
  <si>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</si>
  <si>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からだの痛み相談支援事業</t>
  </si>
  <si>
    <t>健康局</t>
  </si>
  <si>
    <t>平成24年度</t>
  </si>
  <si>
    <t>終了予定なし</t>
  </si>
  <si>
    <t>難病対策課</t>
  </si>
  <si>
    <t>-</t>
  </si>
  <si>
    <t>疼痛患者・患者家族が症状や窮状を訴えても医療機関や行政機関から的確な診断や助言が得られず、複数の機関にたらい回しにされている現状を改善する。</t>
  </si>
  <si>
    <t>難病等情報提供事業費補助金</t>
  </si>
  <si>
    <t>前年度実績以上</t>
  </si>
  <si>
    <t>ホームページアクセス件数</t>
  </si>
  <si>
    <t>件</t>
  </si>
  <si>
    <t>からだの痛み相談支援事業実績報告書</t>
  </si>
  <si>
    <t>人</t>
  </si>
  <si>
    <t>電話相談実績数</t>
  </si>
  <si>
    <t>一般向けの公開講座開催数</t>
  </si>
  <si>
    <t>回</t>
  </si>
  <si>
    <t>円/件</t>
  </si>
  <si>
    <t>X／Y</t>
    <phoneticPr fontId="5"/>
  </si>
  <si>
    <t>新24-0009</t>
  </si>
  <si>
    <t>143</t>
  </si>
  <si>
    <t>154</t>
  </si>
  <si>
    <t>161</t>
  </si>
  <si>
    <t>157</t>
  </si>
  <si>
    <t>160</t>
  </si>
  <si>
    <t>169</t>
  </si>
  <si>
    <t>○</t>
  </si>
  <si>
    <t>Ⅰ－５　感染症など健康を脅かす疾病を予防・防止するとともに、感染者等に必要な医療等を確保すること</t>
    <phoneticPr fontId="5"/>
  </si>
  <si>
    <t>Ⅰ－５－２　難病等の予防・治療等を充実させること</t>
    <phoneticPr fontId="5"/>
  </si>
  <si>
    <t>https://www.mhlw.go.jp/wp/seisaku/hyouka/dl/r03_jizenbunseki/I-5-2.pdf</t>
    <phoneticPr fontId="5"/>
  </si>
  <si>
    <t>-</t>
    <phoneticPr fontId="5"/>
  </si>
  <si>
    <t>厚労</t>
  </si>
  <si>
    <t>-</t>
    <phoneticPr fontId="5"/>
  </si>
  <si>
    <t>14,466,000
/1,010</t>
    <phoneticPr fontId="5"/>
  </si>
  <si>
    <t>12,135,000/1,010</t>
    <phoneticPr fontId="5"/>
  </si>
  <si>
    <t>課長：簑原 哲弘</t>
    <rPh sb="0" eb="2">
      <t>カチョウ</t>
    </rPh>
    <rPh sb="3" eb="5">
      <t>ミノハラ</t>
    </rPh>
    <rPh sb="6" eb="8">
      <t>テツヒロ</t>
    </rPh>
    <phoneticPr fontId="5"/>
  </si>
  <si>
    <t>単位当たりコスト ＝ Ｘ ／ Ｙ
Ｘ：「執行額」 
Ｙ：「相談件数」　　　</t>
    <phoneticPr fontId="5"/>
  </si>
  <si>
    <t>単位当たりコスト ＝ Ｘ ／ Ｙ
Ｘ：「執行額」 
Ｙ：「公開講座及び研修会の開催回数」　　　　　　　</t>
    <phoneticPr fontId="5"/>
  </si>
  <si>
    <t>国民の多くが痛みを抱えているという報告もあり、広く国民のニーズがあり、慢性の痛みを抱える患者又はその家族からの相談及びその支援を行うために、国費を投入しなければ事業目的が達成できない。</t>
    <phoneticPr fontId="5"/>
  </si>
  <si>
    <t>痛みに関する医療は、痛みの客観的な指標が確立されていないことから、十分に整備されていないため、国が主体となって実施する必要がある。</t>
    <phoneticPr fontId="5"/>
  </si>
  <si>
    <t>患者の痛みを軽減し生活の質を向上させるという政策目的達成に向けて、優先度の高い事業である。</t>
    <phoneticPr fontId="5"/>
  </si>
  <si>
    <t>無</t>
  </si>
  <si>
    <t>‐</t>
  </si>
  <si>
    <t>交付要綱により負担割合を定めており、妥当である。</t>
  </si>
  <si>
    <t>効率的な運営になっている。</t>
  </si>
  <si>
    <t>実施主体の事務経費等、必要なもののみに支出している。</t>
  </si>
  <si>
    <t>事業に必要な経費のみを補助の対象としており、真に必要なものに限定されている。</t>
  </si>
  <si>
    <t>見込みに見合ったものとなっている。</t>
    <phoneticPr fontId="5"/>
  </si>
  <si>
    <t>本事業においては、適切に予算を執行し、相談事業をはじめ、一般向けの公開講座等を実施しており、事業の目標が達成できている。慢性疼痛を来す疾患には、国民の数百万人が罹患しており、多額の医療費を要し、社会的損失も大きいことから、引き続き本事業を推進することとしている。</t>
  </si>
  <si>
    <t>A.一般社団法人日本いたみ財団</t>
    <rPh sb="2" eb="4">
      <t>イッパン</t>
    </rPh>
    <rPh sb="4" eb="6">
      <t>シャダン</t>
    </rPh>
    <rPh sb="6" eb="8">
      <t>ホウジン</t>
    </rPh>
    <rPh sb="8" eb="10">
      <t>ニホン</t>
    </rPh>
    <rPh sb="13" eb="15">
      <t>ザイダン</t>
    </rPh>
    <phoneticPr fontId="5"/>
  </si>
  <si>
    <t>賃金</t>
    <rPh sb="0" eb="2">
      <t>チンギン</t>
    </rPh>
    <phoneticPr fontId="5"/>
  </si>
  <si>
    <t>職員基本給</t>
    <rPh sb="0" eb="2">
      <t>ショクイン</t>
    </rPh>
    <rPh sb="2" eb="5">
      <t>キホンキュウ</t>
    </rPh>
    <phoneticPr fontId="5"/>
  </si>
  <si>
    <t>役務費</t>
    <rPh sb="0" eb="2">
      <t>エキム</t>
    </rPh>
    <rPh sb="2" eb="3">
      <t>ヒ</t>
    </rPh>
    <phoneticPr fontId="5"/>
  </si>
  <si>
    <t>諸謝金</t>
    <rPh sb="0" eb="1">
      <t>ショ</t>
    </rPh>
    <rPh sb="1" eb="3">
      <t>シャキン</t>
    </rPh>
    <phoneticPr fontId="5"/>
  </si>
  <si>
    <t>委託費</t>
    <rPh sb="0" eb="3">
      <t>イタクヒ</t>
    </rPh>
    <phoneticPr fontId="5"/>
  </si>
  <si>
    <t>職員諸手当</t>
    <rPh sb="0" eb="2">
      <t>ショクイン</t>
    </rPh>
    <rPh sb="2" eb="5">
      <t>ショテアテ</t>
    </rPh>
    <phoneticPr fontId="5"/>
  </si>
  <si>
    <t>法定福利費</t>
    <rPh sb="0" eb="2">
      <t>ホウテイ</t>
    </rPh>
    <rPh sb="2" eb="5">
      <t>フクリヒ</t>
    </rPh>
    <phoneticPr fontId="5"/>
  </si>
  <si>
    <t>消耗品費</t>
    <rPh sb="0" eb="3">
      <t>ショウモウヒン</t>
    </rPh>
    <rPh sb="3" eb="4">
      <t>ヒ</t>
    </rPh>
    <phoneticPr fontId="5"/>
  </si>
  <si>
    <t>通信運搬費</t>
    <rPh sb="0" eb="2">
      <t>ツウシン</t>
    </rPh>
    <rPh sb="2" eb="5">
      <t>ウンパンヒ</t>
    </rPh>
    <phoneticPr fontId="5"/>
  </si>
  <si>
    <t>相談員賃金等</t>
    <rPh sb="0" eb="3">
      <t>ソウダンイン</t>
    </rPh>
    <rPh sb="3" eb="5">
      <t>チンギン</t>
    </rPh>
    <rPh sb="5" eb="6">
      <t>トウ</t>
    </rPh>
    <phoneticPr fontId="5"/>
  </si>
  <si>
    <t>職員俸給</t>
    <rPh sb="0" eb="2">
      <t>ショクイン</t>
    </rPh>
    <rPh sb="2" eb="4">
      <t>ホウキュウ</t>
    </rPh>
    <phoneticPr fontId="5"/>
  </si>
  <si>
    <t>公告、宣伝費</t>
    <rPh sb="0" eb="2">
      <t>コウコク</t>
    </rPh>
    <rPh sb="3" eb="6">
      <t>センデンヒ</t>
    </rPh>
    <phoneticPr fontId="5"/>
  </si>
  <si>
    <t>講師謝金等</t>
    <rPh sb="0" eb="2">
      <t>コウシ</t>
    </rPh>
    <rPh sb="2" eb="4">
      <t>シャキン</t>
    </rPh>
    <rPh sb="4" eb="5">
      <t>トウ</t>
    </rPh>
    <phoneticPr fontId="5"/>
  </si>
  <si>
    <t>LINEアプリ再構築費</t>
    <rPh sb="7" eb="10">
      <t>サイコウチク</t>
    </rPh>
    <rPh sb="10" eb="11">
      <t>ヒ</t>
    </rPh>
    <phoneticPr fontId="5"/>
  </si>
  <si>
    <t>職員手当</t>
    <rPh sb="0" eb="2">
      <t>ショクイン</t>
    </rPh>
    <rPh sb="2" eb="4">
      <t>テアテ</t>
    </rPh>
    <phoneticPr fontId="5"/>
  </si>
  <si>
    <t>事務職員、相談員</t>
    <rPh sb="0" eb="2">
      <t>ジム</t>
    </rPh>
    <rPh sb="2" eb="4">
      <t>ショクイン</t>
    </rPh>
    <rPh sb="5" eb="8">
      <t>ソウダンイン</t>
    </rPh>
    <phoneticPr fontId="5"/>
  </si>
  <si>
    <t>事務用品等</t>
    <rPh sb="0" eb="2">
      <t>ジム</t>
    </rPh>
    <rPh sb="2" eb="4">
      <t>ヨウヒン</t>
    </rPh>
    <rPh sb="4" eb="5">
      <t>トウ</t>
    </rPh>
    <phoneticPr fontId="5"/>
  </si>
  <si>
    <t>インターネット、電話回線</t>
    <rPh sb="8" eb="10">
      <t>デンワ</t>
    </rPh>
    <rPh sb="10" eb="12">
      <t>カイセン</t>
    </rPh>
    <phoneticPr fontId="5"/>
  </si>
  <si>
    <t>一般財団法人日本いたみ財団</t>
    <rPh sb="0" eb="2">
      <t>イッパン</t>
    </rPh>
    <rPh sb="2" eb="4">
      <t>ザイダン</t>
    </rPh>
    <rPh sb="4" eb="6">
      <t>ホウジン</t>
    </rPh>
    <rPh sb="6" eb="8">
      <t>ニホン</t>
    </rPh>
    <rPh sb="11" eb="13">
      <t>ザイダン</t>
    </rPh>
    <phoneticPr fontId="5"/>
  </si>
  <si>
    <t>からだの痛み相談支援事業の実施（相談事業、普及啓発事業、ホームページ管理事業者の選定）</t>
  </si>
  <si>
    <t>補助金等交付</t>
  </si>
  <si>
    <t>円/回</t>
    <rPh sb="0" eb="1">
      <t>エン</t>
    </rPh>
    <rPh sb="2" eb="3">
      <t>カイ</t>
    </rPh>
    <phoneticPr fontId="5"/>
  </si>
  <si>
    <t>14,448,000
/5</t>
    <phoneticPr fontId="5"/>
  </si>
  <si>
    <t>14,466,000/
9</t>
    <phoneticPr fontId="5"/>
  </si>
  <si>
    <t>14,466,000/
8</t>
    <phoneticPr fontId="5"/>
  </si>
  <si>
    <t>　　X/Y</t>
    <phoneticPr fontId="5"/>
  </si>
  <si>
    <t>12,135,000/8</t>
    <phoneticPr fontId="5"/>
  </si>
  <si>
    <t>役務費</t>
    <rPh sb="0" eb="2">
      <t>エキム</t>
    </rPh>
    <rPh sb="2" eb="3">
      <t>ヒ</t>
    </rPh>
    <phoneticPr fontId="5"/>
  </si>
  <si>
    <t>ＬＩＮＥアプリ改編</t>
    <rPh sb="7" eb="9">
      <t>カイヘン</t>
    </rPh>
    <phoneticPr fontId="5"/>
  </si>
  <si>
    <t>株式会社ヒック</t>
    <rPh sb="0" eb="2">
      <t>カブシキ</t>
    </rPh>
    <rPh sb="2" eb="4">
      <t>カイシャ</t>
    </rPh>
    <phoneticPr fontId="5"/>
  </si>
  <si>
    <t>ＬＩＮＥアプリの改編</t>
    <rPh sb="8" eb="10">
      <t>カイヘン</t>
    </rPh>
    <phoneticPr fontId="5"/>
  </si>
  <si>
    <t>-</t>
    <phoneticPr fontId="5"/>
  </si>
  <si>
    <t>有</t>
  </si>
  <si>
    <t>事業実施者が行う相談事業に対する支援を行う。</t>
    <phoneticPr fontId="5"/>
  </si>
  <si>
    <t>事業実施者が行う普及啓発事業、「痛み」に関する理解促進事業に対する支援を行う。</t>
    <rPh sb="0" eb="2">
      <t>ジギョウ</t>
    </rPh>
    <rPh sb="2" eb="5">
      <t>ジッシシャ</t>
    </rPh>
    <rPh sb="6" eb="7">
      <t>オコナ</t>
    </rPh>
    <rPh sb="8" eb="10">
      <t>フキュウ</t>
    </rPh>
    <rPh sb="10" eb="12">
      <t>ケイハツ</t>
    </rPh>
    <rPh sb="12" eb="14">
      <t>ジギョウ</t>
    </rPh>
    <rPh sb="16" eb="17">
      <t>イタ</t>
    </rPh>
    <rPh sb="20" eb="21">
      <t>カン</t>
    </rPh>
    <rPh sb="23" eb="25">
      <t>リカイ</t>
    </rPh>
    <rPh sb="25" eb="27">
      <t>ソクシン</t>
    </rPh>
    <rPh sb="27" eb="29">
      <t>ジギョウ</t>
    </rPh>
    <rPh sb="30" eb="31">
      <t>タイ</t>
    </rPh>
    <rPh sb="33" eb="35">
      <t>シエン</t>
    </rPh>
    <rPh sb="36" eb="37">
      <t>オコナ</t>
    </rPh>
    <phoneticPr fontId="5"/>
  </si>
  <si>
    <t>前年度実績以上</t>
    <rPh sb="0" eb="3">
      <t>ゼンネンド</t>
    </rPh>
    <rPh sb="3" eb="5">
      <t>ジッセキ</t>
    </rPh>
    <rPh sb="5" eb="7">
      <t>イジョウ</t>
    </rPh>
    <phoneticPr fontId="5"/>
  </si>
  <si>
    <t>委託先は、補助事業者において委託内容・費用等を踏まえ選定されており、委託内容は適切に履行されている。</t>
    <phoneticPr fontId="5"/>
  </si>
  <si>
    <t>患者の症状や境遇に合わせた的確な診断や助言ができる信頼性の高い相談窓口等患者の受け皿的機関を設け、次の事業を行う。
①痛みに関する電話相談②普及啓発事業③「痛み」に関する理解促進事業
（補助先：公募　補助率：定額）</t>
    <rPh sb="74" eb="76">
      <t>ジギョウ</t>
    </rPh>
    <phoneticPr fontId="5"/>
  </si>
  <si>
    <t>市民公開講座、電話相談チラシ印刷代等</t>
    <rPh sb="0" eb="2">
      <t>シミン</t>
    </rPh>
    <rPh sb="2" eb="4">
      <t>コウカイ</t>
    </rPh>
    <rPh sb="4" eb="6">
      <t>コウザ</t>
    </rPh>
    <rPh sb="7" eb="9">
      <t>デンワ</t>
    </rPh>
    <rPh sb="9" eb="11">
      <t>ソウダン</t>
    </rPh>
    <rPh sb="14" eb="16">
      <t>インサツ</t>
    </rPh>
    <rPh sb="16" eb="17">
      <t>ダイ</t>
    </rPh>
    <rPh sb="17" eb="18">
      <t>トウ</t>
    </rPh>
    <phoneticPr fontId="5"/>
  </si>
  <si>
    <t>-</t>
    <phoneticPr fontId="5"/>
  </si>
  <si>
    <t>P2</t>
    <phoneticPr fontId="5"/>
  </si>
  <si>
    <t>B.株式会社ヒック</t>
    <phoneticPr fontId="5"/>
  </si>
  <si>
    <t>14,448,000
/667</t>
    <phoneticPr fontId="5"/>
  </si>
  <si>
    <t>14,466,000/
766</t>
    <phoneticPr fontId="5"/>
  </si>
  <si>
    <t>△</t>
  </si>
  <si>
    <t>一般市民向けの公開講座の参加人数</t>
    <phoneticPr fontId="5"/>
  </si>
  <si>
    <t>新型コロナウイルス感染症の影響により、対面での一般市民向けの公開講座は開催できなかったものの、コンテンツを作成して、オンデマンド配信を実施した。</t>
    <rPh sb="0" eb="2">
      <t>シンガタ</t>
    </rPh>
    <rPh sb="9" eb="12">
      <t>カンセンショウ</t>
    </rPh>
    <rPh sb="13" eb="15">
      <t>エイキョウ</t>
    </rPh>
    <rPh sb="19" eb="21">
      <t>タイメン</t>
    </rPh>
    <rPh sb="35" eb="37">
      <t>カイサイ</t>
    </rPh>
    <rPh sb="67" eb="69">
      <t>ジッシ</t>
    </rPh>
    <phoneticPr fontId="5"/>
  </si>
  <si>
    <t>新型コロナウイルス感染症の影響により、対面での一般市民向けの公開講座は開催できなかったものの、コンテンツを作成して、オンデマンド配信を実施する等、必要な情報の周知が図られている。</t>
    <rPh sb="67" eb="69">
      <t>ジッシ</t>
    </rPh>
    <rPh sb="71" eb="72">
      <t>トウ</t>
    </rPh>
    <phoneticPr fontId="5"/>
  </si>
  <si>
    <t>疼痛患者・患者家族の現状を改善するために必要な事業であり、引き続き、必要な予算額を確保し、適正な執行に努めること。</t>
    <phoneticPr fontId="5"/>
  </si>
  <si>
    <t>点検対象外</t>
    <rPh sb="0" eb="2">
      <t>テンケン</t>
    </rPh>
    <rPh sb="2" eb="5">
      <t>タイショウガイ</t>
    </rPh>
    <phoneticPr fontId="5"/>
  </si>
  <si>
    <t>人件費単価の見直しによる増。</t>
    <rPh sb="0" eb="3">
      <t>ジンケンヒ</t>
    </rPh>
    <rPh sb="3" eb="5">
      <t>タンカ</t>
    </rPh>
    <rPh sb="6" eb="8">
      <t>ミナオ</t>
    </rPh>
    <rPh sb="12" eb="13">
      <t>ゾウ</t>
    </rPh>
    <phoneticPr fontId="5"/>
  </si>
  <si>
    <t>-</t>
    <phoneticPr fontId="5"/>
  </si>
  <si>
    <t>引き続き、必要な予算額を確保し、適正な執行に努めてまいりたい。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</si>
</sst>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44823</xdr:colOff>
      <xdr:row>36</xdr:row>
      <xdr:rowOff>224118</xdr:rowOff>
    </xdr:from>
    <xdr:to>
      <xdr:col>48</xdr:col>
      <xdr:colOff>168089</xdr:colOff>
      <xdr:row>38</xdr:row>
      <xdr:rowOff>179295</xdr:rowOff>
    </xdr:to>
    <xdr:sp macro="" textlink="">
      <xdr:nvSpPr>
        <xdr:cNvPr id="2" name="テキスト ボックス 1"/>
        <xdr:cNvSpPr txBox="1"/>
      </xdr:nvSpPr>
      <xdr:spPr>
        <a:xfrm>
          <a:off x="9323294" y="12427324"/>
          <a:ext cx="526677"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21</xdr:col>
      <xdr:colOff>0</xdr:colOff>
      <xdr:row>269</xdr:row>
      <xdr:rowOff>89647</xdr:rowOff>
    </xdr:from>
    <xdr:to>
      <xdr:col>31</xdr:col>
      <xdr:colOff>195917</xdr:colOff>
      <xdr:row>270</xdr:row>
      <xdr:rowOff>335989</xdr:rowOff>
    </xdr:to>
    <xdr:sp macro="" textlink="">
      <xdr:nvSpPr>
        <xdr:cNvPr id="3" name="テキスト ボックス 2"/>
        <xdr:cNvSpPr txBox="1"/>
      </xdr:nvSpPr>
      <xdr:spPr bwMode="auto">
        <a:xfrm>
          <a:off x="4235824" y="40744588"/>
          <a:ext cx="2212975" cy="593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sz="1200">
            <a:effectLst/>
          </a:endParaRPr>
        </a:p>
        <a:p>
          <a:pPr algn="ct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15</xdr:col>
      <xdr:colOff>89648</xdr:colOff>
      <xdr:row>271</xdr:row>
      <xdr:rowOff>112058</xdr:rowOff>
    </xdr:from>
    <xdr:to>
      <xdr:col>39</xdr:col>
      <xdr:colOff>36607</xdr:colOff>
      <xdr:row>272</xdr:row>
      <xdr:rowOff>282201</xdr:rowOff>
    </xdr:to>
    <xdr:sp macro="" textlink="">
      <xdr:nvSpPr>
        <xdr:cNvPr id="4" name="大かっこ 3"/>
        <xdr:cNvSpPr/>
      </xdr:nvSpPr>
      <xdr:spPr bwMode="auto">
        <a:xfrm>
          <a:off x="3115236" y="41461764"/>
          <a:ext cx="4787900" cy="5175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からだの痛み相談支援事業を実施する補助事業者に資金を補助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22412</xdr:colOff>
      <xdr:row>272</xdr:row>
      <xdr:rowOff>324972</xdr:rowOff>
    </xdr:from>
    <xdr:to>
      <xdr:col>26</xdr:col>
      <xdr:colOff>22412</xdr:colOff>
      <xdr:row>274</xdr:row>
      <xdr:rowOff>0</xdr:rowOff>
    </xdr:to>
    <xdr:cxnSp macro="">
      <xdr:nvCxnSpPr>
        <xdr:cNvPr id="9" name="直線矢印コネクタ 8"/>
        <xdr:cNvCxnSpPr/>
      </xdr:nvCxnSpPr>
      <xdr:spPr>
        <a:xfrm>
          <a:off x="5266765" y="42022060"/>
          <a:ext cx="0" cy="369793"/>
        </a:xfrm>
        <a:prstGeom prst="straightConnector1">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179293</xdr:colOff>
      <xdr:row>274</xdr:row>
      <xdr:rowOff>44824</xdr:rowOff>
    </xdr:from>
    <xdr:to>
      <xdr:col>30</xdr:col>
      <xdr:colOff>47829</xdr:colOff>
      <xdr:row>274</xdr:row>
      <xdr:rowOff>311524</xdr:rowOff>
    </xdr:to>
    <xdr:sp macro="" textlink="">
      <xdr:nvSpPr>
        <xdr:cNvPr id="12" name="テキスト ボックス 11"/>
        <xdr:cNvSpPr txBox="1"/>
      </xdr:nvSpPr>
      <xdr:spPr bwMode="auto">
        <a:xfrm>
          <a:off x="4415117" y="42436677"/>
          <a:ext cx="168388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168087</xdr:colOff>
      <xdr:row>275</xdr:row>
      <xdr:rowOff>89647</xdr:rowOff>
    </xdr:from>
    <xdr:to>
      <xdr:col>32</xdr:col>
      <xdr:colOff>100852</xdr:colOff>
      <xdr:row>277</xdr:row>
      <xdr:rowOff>115607</xdr:rowOff>
    </xdr:to>
    <xdr:sp macro="" textlink="">
      <xdr:nvSpPr>
        <xdr:cNvPr id="13" name="テキスト ボックス 12"/>
        <xdr:cNvSpPr txBox="1"/>
      </xdr:nvSpPr>
      <xdr:spPr bwMode="auto">
        <a:xfrm>
          <a:off x="4000499" y="42828882"/>
          <a:ext cx="2554941" cy="720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一般財団法人</a:t>
          </a:r>
          <a:r>
            <a:rPr lang="ja-JP" altLang="en-US">
              <a:effectLst/>
            </a:rPr>
            <a:t>日本いたみ財団</a:t>
          </a:r>
          <a:endParaRPr lang="ja-JP" altLang="ja-JP">
            <a:effectLst/>
          </a:endParaRPr>
        </a:p>
        <a:p>
          <a:pPr algn="ct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11</xdr:col>
      <xdr:colOff>112059</xdr:colOff>
      <xdr:row>277</xdr:row>
      <xdr:rowOff>224117</xdr:rowOff>
    </xdr:from>
    <xdr:to>
      <xdr:col>45</xdr:col>
      <xdr:colOff>0</xdr:colOff>
      <xdr:row>279</xdr:row>
      <xdr:rowOff>294527</xdr:rowOff>
    </xdr:to>
    <xdr:sp macro="" textlink="">
      <xdr:nvSpPr>
        <xdr:cNvPr id="14" name="大かっこ 13"/>
        <xdr:cNvSpPr/>
      </xdr:nvSpPr>
      <xdr:spPr bwMode="auto">
        <a:xfrm>
          <a:off x="2330824" y="42033264"/>
          <a:ext cx="6745941" cy="765175"/>
        </a:xfrm>
        <a:prstGeom prst="bracketPair">
          <a:avLst>
            <a:gd name="adj" fmla="val 196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からだの痛み相談支援事業の実施</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・相談事業　</a:t>
          </a:r>
          <a:r>
            <a:rPr kumimoji="1" lang="ja-JP" altLang="en-US" sz="1100">
              <a:solidFill>
                <a:schemeClr val="tx1"/>
              </a:solidFill>
              <a:effectLst/>
              <a:latin typeface="+mn-lt"/>
              <a:ea typeface="+mn-ea"/>
              <a:cs typeface="+mn-cs"/>
            </a:rPr>
            <a:t>　</a:t>
          </a:r>
          <a:r>
            <a:rPr kumimoji="1" lang="ja-JP" altLang="en-US" sz="1100">
              <a:solidFill>
                <a:schemeClr val="tx1"/>
              </a:solidFill>
              <a:latin typeface="+mn-lt"/>
              <a:ea typeface="+mn-ea"/>
              <a:cs typeface="+mn-cs"/>
            </a:rPr>
            <a:t>・普及啓発事業　・「痛み」に関する理解促進事業</a:t>
          </a:r>
          <a:r>
            <a:rPr lang="ja-JP" altLang="en-US"/>
            <a:t>　・実施結果の報告・管理業務</a:t>
          </a:r>
          <a:endParaRPr lang="ja-JP" altLang="ja-JP"/>
        </a:p>
      </xdr:txBody>
    </xdr:sp>
    <xdr:clientData/>
  </xdr:twoCellAnchor>
  <xdr:twoCellAnchor>
    <xdr:from>
      <xdr:col>26</xdr:col>
      <xdr:colOff>11205</xdr:colOff>
      <xdr:row>280</xdr:row>
      <xdr:rowOff>22411</xdr:rowOff>
    </xdr:from>
    <xdr:to>
      <xdr:col>26</xdr:col>
      <xdr:colOff>11205</xdr:colOff>
      <xdr:row>281</xdr:row>
      <xdr:rowOff>44822</xdr:rowOff>
    </xdr:to>
    <xdr:cxnSp macro="">
      <xdr:nvCxnSpPr>
        <xdr:cNvPr id="15" name="直線矢印コネクタ 14"/>
        <xdr:cNvCxnSpPr/>
      </xdr:nvCxnSpPr>
      <xdr:spPr>
        <a:xfrm>
          <a:off x="5255558" y="44498558"/>
          <a:ext cx="0" cy="369793"/>
        </a:xfrm>
        <a:prstGeom prst="straightConnector1">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112058</xdr:colOff>
      <xdr:row>281</xdr:row>
      <xdr:rowOff>44824</xdr:rowOff>
    </xdr:from>
    <xdr:to>
      <xdr:col>31</xdr:col>
      <xdr:colOff>159888</xdr:colOff>
      <xdr:row>281</xdr:row>
      <xdr:rowOff>333936</xdr:rowOff>
    </xdr:to>
    <xdr:sp macro="" textlink="">
      <xdr:nvSpPr>
        <xdr:cNvPr id="16" name="テキスト ボックス 15"/>
        <xdr:cNvSpPr txBox="1"/>
      </xdr:nvSpPr>
      <xdr:spPr bwMode="auto">
        <a:xfrm>
          <a:off x="4146176" y="43243500"/>
          <a:ext cx="2266594"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21</xdr:col>
      <xdr:colOff>44823</xdr:colOff>
      <xdr:row>282</xdr:row>
      <xdr:rowOff>112059</xdr:rowOff>
    </xdr:from>
    <xdr:to>
      <xdr:col>31</xdr:col>
      <xdr:colOff>2271</xdr:colOff>
      <xdr:row>284</xdr:row>
      <xdr:rowOff>33618</xdr:rowOff>
    </xdr:to>
    <xdr:sp macro="" textlink="">
      <xdr:nvSpPr>
        <xdr:cNvPr id="17" name="テキスト ボックス 16"/>
        <xdr:cNvSpPr txBox="1"/>
      </xdr:nvSpPr>
      <xdr:spPr bwMode="auto">
        <a:xfrm>
          <a:off x="4280647" y="45282971"/>
          <a:ext cx="1974506" cy="6163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solidFill>
                <a:schemeClr val="dk1"/>
              </a:solidFill>
              <a:effectLst/>
              <a:latin typeface="+mn-ea"/>
              <a:ea typeface="+mn-ea"/>
              <a:cs typeface="+mn-cs"/>
            </a:rPr>
            <a:t>Ｂ</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株式会社ヒック</a:t>
          </a:r>
          <a:endParaRPr kumimoji="1" lang="en-US" altLang="ja-JP" sz="1100">
            <a:solidFill>
              <a:schemeClr val="dk1"/>
            </a:solidFill>
            <a:effectLst/>
            <a:latin typeface="+mn-ea"/>
            <a:ea typeface="+mn-ea"/>
            <a:cs typeface="+mn-cs"/>
          </a:endParaRPr>
        </a:p>
        <a:p>
          <a:pPr algn="ctr">
            <a:lnSpc>
              <a:spcPts val="1500"/>
            </a:lnSpc>
          </a:pPr>
          <a:r>
            <a:rPr kumimoji="1" lang="en-US" altLang="ja-JP" sz="1100">
              <a:solidFill>
                <a:schemeClr val="dk1"/>
              </a:solidFill>
              <a:effectLst/>
              <a:latin typeface="+mn-lt"/>
              <a:ea typeface="+mn-ea"/>
              <a:cs typeface="+mn-cs"/>
            </a:rPr>
            <a:t>1.2</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33619</xdr:colOff>
      <xdr:row>284</xdr:row>
      <xdr:rowOff>212912</xdr:rowOff>
    </xdr:from>
    <xdr:to>
      <xdr:col>30</xdr:col>
      <xdr:colOff>89648</xdr:colOff>
      <xdr:row>285</xdr:row>
      <xdr:rowOff>516147</xdr:rowOff>
    </xdr:to>
    <xdr:sp macro="" textlink="">
      <xdr:nvSpPr>
        <xdr:cNvPr id="18" name="大かっこ 17"/>
        <xdr:cNvSpPr/>
      </xdr:nvSpPr>
      <xdr:spPr bwMode="auto">
        <a:xfrm>
          <a:off x="4471148" y="46078588"/>
          <a:ext cx="1669676" cy="650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・ＬＩＮＥアプリの改編</a:t>
          </a:r>
          <a:endParaRPr kumimoji="1" lang="en-US" altLang="ja-JP" sz="1100">
            <a:solidFill>
              <a:schemeClr val="tx1"/>
            </a:solidFill>
            <a:latin typeface="+mn-lt"/>
            <a:ea typeface="+mn-ea"/>
            <a:cs typeface="+mn-cs"/>
          </a:endParaRPr>
        </a:p>
      </xdr:txBody>
    </xdr:sp>
    <xdr:clientData/>
  </xdr:twoCellAnchor>
  <xdr:twoCellAnchor>
    <xdr:from>
      <xdr:col>46</xdr:col>
      <xdr:colOff>56029</xdr:colOff>
      <xdr:row>70</xdr:row>
      <xdr:rowOff>224118</xdr:rowOff>
    </xdr:from>
    <xdr:to>
      <xdr:col>48</xdr:col>
      <xdr:colOff>179295</xdr:colOff>
      <xdr:row>72</xdr:row>
      <xdr:rowOff>179295</xdr:rowOff>
    </xdr:to>
    <xdr:sp macro="" textlink="">
      <xdr:nvSpPr>
        <xdr:cNvPr id="19" name="テキスト ボックス 18"/>
        <xdr:cNvSpPr txBox="1"/>
      </xdr:nvSpPr>
      <xdr:spPr>
        <a:xfrm>
          <a:off x="9334500" y="17122589"/>
          <a:ext cx="526677"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75" zoomScaleNormal="75" zoomScaleSheetLayoutView="75" zoomScalePageLayoutView="85" workbookViewId="0">
      <selection activeCell="BK252" sqref="BK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638</v>
      </c>
      <c r="AK2" s="837"/>
      <c r="AL2" s="837"/>
      <c r="AM2" s="837"/>
      <c r="AN2" s="75" t="s">
        <v>284</v>
      </c>
      <c r="AO2" s="837">
        <v>21</v>
      </c>
      <c r="AP2" s="837"/>
      <c r="AQ2" s="837"/>
      <c r="AR2" s="76" t="s">
        <v>284</v>
      </c>
      <c r="AS2" s="838">
        <v>235</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607</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608</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609</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610</v>
      </c>
      <c r="H5" s="828"/>
      <c r="I5" s="828"/>
      <c r="J5" s="828"/>
      <c r="K5" s="828"/>
      <c r="L5" s="828"/>
      <c r="M5" s="829" t="s">
        <v>61</v>
      </c>
      <c r="N5" s="830"/>
      <c r="O5" s="830"/>
      <c r="P5" s="830"/>
      <c r="Q5" s="830"/>
      <c r="R5" s="831"/>
      <c r="S5" s="832" t="s">
        <v>611</v>
      </c>
      <c r="T5" s="828"/>
      <c r="U5" s="828"/>
      <c r="V5" s="828"/>
      <c r="W5" s="828"/>
      <c r="X5" s="833"/>
      <c r="Y5" s="834" t="s">
        <v>3</v>
      </c>
      <c r="Z5" s="835"/>
      <c r="AA5" s="835"/>
      <c r="AB5" s="835"/>
      <c r="AC5" s="835"/>
      <c r="AD5" s="836"/>
      <c r="AE5" s="857" t="s">
        <v>612</v>
      </c>
      <c r="AF5" s="857"/>
      <c r="AG5" s="857"/>
      <c r="AH5" s="857"/>
      <c r="AI5" s="857"/>
      <c r="AJ5" s="857"/>
      <c r="AK5" s="857"/>
      <c r="AL5" s="857"/>
      <c r="AM5" s="857"/>
      <c r="AN5" s="857"/>
      <c r="AO5" s="857"/>
      <c r="AP5" s="858"/>
      <c r="AQ5" s="859" t="s">
        <v>642</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613</v>
      </c>
      <c r="H7" s="868"/>
      <c r="I7" s="868"/>
      <c r="J7" s="868"/>
      <c r="K7" s="868"/>
      <c r="L7" s="868"/>
      <c r="M7" s="868"/>
      <c r="N7" s="868"/>
      <c r="O7" s="868"/>
      <c r="P7" s="868"/>
      <c r="Q7" s="868"/>
      <c r="R7" s="868"/>
      <c r="S7" s="868"/>
      <c r="T7" s="868"/>
      <c r="U7" s="868"/>
      <c r="V7" s="868"/>
      <c r="W7" s="868"/>
      <c r="X7" s="869"/>
      <c r="Y7" s="870" t="s">
        <v>269</v>
      </c>
      <c r="Z7" s="689"/>
      <c r="AA7" s="689"/>
      <c r="AB7" s="689"/>
      <c r="AC7" s="689"/>
      <c r="AD7" s="871"/>
      <c r="AE7" s="799" t="s">
        <v>613</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614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694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5"/>
    </row>
    <row r="13" spans="1:50" ht="21" customHeight="1" x14ac:dyDescent="0.15">
      <c r="A13" s="308"/>
      <c r="B13" s="309"/>
      <c r="C13" s="309"/>
      <c r="D13" s="309"/>
      <c r="E13" s="309"/>
      <c r="F13" s="310"/>
      <c r="G13" s="789" t="s">
        <v>6</v>
      </c>
      <c r="H13" s="790"/>
      <c r="I13" s="806" t="s">
        <v>7</v>
      </c>
      <c r="J13" s="807"/>
      <c r="K13" s="807"/>
      <c r="L13" s="807"/>
      <c r="M13" s="807"/>
      <c r="N13" s="807"/>
      <c r="O13" s="808"/>
      <c r="P13" s="701">
        <v>14</v>
      </c>
      <c r="Q13" s="702"/>
      <c r="R13" s="702"/>
      <c r="S13" s="702"/>
      <c r="T13" s="702"/>
      <c r="U13" s="702"/>
      <c r="V13" s="703"/>
      <c r="W13" s="701">
        <v>14</v>
      </c>
      <c r="X13" s="702"/>
      <c r="Y13" s="702"/>
      <c r="Z13" s="702"/>
      <c r="AA13" s="702"/>
      <c r="AB13" s="702"/>
      <c r="AC13" s="703"/>
      <c r="AD13" s="701">
        <v>14</v>
      </c>
      <c r="AE13" s="702"/>
      <c r="AF13" s="702"/>
      <c r="AG13" s="702"/>
      <c r="AH13" s="702"/>
      <c r="AI13" s="702"/>
      <c r="AJ13" s="703"/>
      <c r="AK13" s="701">
        <v>12</v>
      </c>
      <c r="AL13" s="702"/>
      <c r="AM13" s="702"/>
      <c r="AN13" s="702"/>
      <c r="AO13" s="702"/>
      <c r="AP13" s="702"/>
      <c r="AQ13" s="703"/>
      <c r="AR13" s="737">
        <v>13</v>
      </c>
      <c r="AS13" s="738"/>
      <c r="AT13" s="738"/>
      <c r="AU13" s="738"/>
      <c r="AV13" s="738"/>
      <c r="AW13" s="738"/>
      <c r="AX13" s="809"/>
    </row>
    <row r="14" spans="1:50" ht="21" customHeight="1" x14ac:dyDescent="0.15">
      <c r="A14" s="308"/>
      <c r="B14" s="309"/>
      <c r="C14" s="309"/>
      <c r="D14" s="309"/>
      <c r="E14" s="309"/>
      <c r="F14" s="310"/>
      <c r="G14" s="791"/>
      <c r="H14" s="792"/>
      <c r="I14" s="784" t="s">
        <v>8</v>
      </c>
      <c r="J14" s="785"/>
      <c r="K14" s="785"/>
      <c r="L14" s="785"/>
      <c r="M14" s="785"/>
      <c r="N14" s="785"/>
      <c r="O14" s="786"/>
      <c r="P14" s="701" t="s">
        <v>613</v>
      </c>
      <c r="Q14" s="702"/>
      <c r="R14" s="702"/>
      <c r="S14" s="702"/>
      <c r="T14" s="702"/>
      <c r="U14" s="702"/>
      <c r="V14" s="703"/>
      <c r="W14" s="701" t="s">
        <v>613</v>
      </c>
      <c r="X14" s="702"/>
      <c r="Y14" s="702"/>
      <c r="Z14" s="702"/>
      <c r="AA14" s="702"/>
      <c r="AB14" s="702"/>
      <c r="AC14" s="703"/>
      <c r="AD14" s="701" t="s">
        <v>613</v>
      </c>
      <c r="AE14" s="702"/>
      <c r="AF14" s="702"/>
      <c r="AG14" s="702"/>
      <c r="AH14" s="702"/>
      <c r="AI14" s="702"/>
      <c r="AJ14" s="703"/>
      <c r="AK14" s="701" t="s">
        <v>639</v>
      </c>
      <c r="AL14" s="702"/>
      <c r="AM14" s="702"/>
      <c r="AN14" s="702"/>
      <c r="AO14" s="702"/>
      <c r="AP14" s="702"/>
      <c r="AQ14" s="703"/>
      <c r="AR14" s="795"/>
      <c r="AS14" s="795"/>
      <c r="AT14" s="795"/>
      <c r="AU14" s="795"/>
      <c r="AV14" s="795"/>
      <c r="AW14" s="795"/>
      <c r="AX14" s="796"/>
    </row>
    <row r="15" spans="1:50" ht="21" customHeight="1" x14ac:dyDescent="0.15">
      <c r="A15" s="308"/>
      <c r="B15" s="309"/>
      <c r="C15" s="309"/>
      <c r="D15" s="309"/>
      <c r="E15" s="309"/>
      <c r="F15" s="310"/>
      <c r="G15" s="791"/>
      <c r="H15" s="792"/>
      <c r="I15" s="784" t="s">
        <v>47</v>
      </c>
      <c r="J15" s="797"/>
      <c r="K15" s="797"/>
      <c r="L15" s="797"/>
      <c r="M15" s="797"/>
      <c r="N15" s="797"/>
      <c r="O15" s="798"/>
      <c r="P15" s="701" t="s">
        <v>613</v>
      </c>
      <c r="Q15" s="702"/>
      <c r="R15" s="702"/>
      <c r="S15" s="702"/>
      <c r="T15" s="702"/>
      <c r="U15" s="702"/>
      <c r="V15" s="703"/>
      <c r="W15" s="701" t="s">
        <v>613</v>
      </c>
      <c r="X15" s="702"/>
      <c r="Y15" s="702"/>
      <c r="Z15" s="702"/>
      <c r="AA15" s="702"/>
      <c r="AB15" s="702"/>
      <c r="AC15" s="703"/>
      <c r="AD15" s="701" t="s">
        <v>613</v>
      </c>
      <c r="AE15" s="702"/>
      <c r="AF15" s="702"/>
      <c r="AG15" s="702"/>
      <c r="AH15" s="702"/>
      <c r="AI15" s="702"/>
      <c r="AJ15" s="703"/>
      <c r="AK15" s="701" t="s">
        <v>639</v>
      </c>
      <c r="AL15" s="702"/>
      <c r="AM15" s="702"/>
      <c r="AN15" s="702"/>
      <c r="AO15" s="702"/>
      <c r="AP15" s="702"/>
      <c r="AQ15" s="703"/>
      <c r="AR15" s="701" t="s">
        <v>613</v>
      </c>
      <c r="AS15" s="702"/>
      <c r="AT15" s="702"/>
      <c r="AU15" s="702"/>
      <c r="AV15" s="702"/>
      <c r="AW15" s="702"/>
      <c r="AX15" s="810"/>
    </row>
    <row r="16" spans="1:50" ht="21" customHeight="1" x14ac:dyDescent="0.15">
      <c r="A16" s="308"/>
      <c r="B16" s="309"/>
      <c r="C16" s="309"/>
      <c r="D16" s="309"/>
      <c r="E16" s="309"/>
      <c r="F16" s="310"/>
      <c r="G16" s="791"/>
      <c r="H16" s="792"/>
      <c r="I16" s="784" t="s">
        <v>48</v>
      </c>
      <c r="J16" s="797"/>
      <c r="K16" s="797"/>
      <c r="L16" s="797"/>
      <c r="M16" s="797"/>
      <c r="N16" s="797"/>
      <c r="O16" s="798"/>
      <c r="P16" s="701" t="s">
        <v>613</v>
      </c>
      <c r="Q16" s="702"/>
      <c r="R16" s="702"/>
      <c r="S16" s="702"/>
      <c r="T16" s="702"/>
      <c r="U16" s="702"/>
      <c r="V16" s="703"/>
      <c r="W16" s="701" t="s">
        <v>613</v>
      </c>
      <c r="X16" s="702"/>
      <c r="Y16" s="702"/>
      <c r="Z16" s="702"/>
      <c r="AA16" s="702"/>
      <c r="AB16" s="702"/>
      <c r="AC16" s="703"/>
      <c r="AD16" s="701" t="s">
        <v>613</v>
      </c>
      <c r="AE16" s="702"/>
      <c r="AF16" s="702"/>
      <c r="AG16" s="702"/>
      <c r="AH16" s="702"/>
      <c r="AI16" s="702"/>
      <c r="AJ16" s="703"/>
      <c r="AK16" s="701" t="s">
        <v>639</v>
      </c>
      <c r="AL16" s="702"/>
      <c r="AM16" s="702"/>
      <c r="AN16" s="702"/>
      <c r="AO16" s="702"/>
      <c r="AP16" s="702"/>
      <c r="AQ16" s="703"/>
      <c r="AR16" s="802"/>
      <c r="AS16" s="803"/>
      <c r="AT16" s="803"/>
      <c r="AU16" s="803"/>
      <c r="AV16" s="803"/>
      <c r="AW16" s="803"/>
      <c r="AX16" s="804"/>
    </row>
    <row r="17" spans="1:50" ht="24.75" customHeight="1" x14ac:dyDescent="0.15">
      <c r="A17" s="308"/>
      <c r="B17" s="309"/>
      <c r="C17" s="309"/>
      <c r="D17" s="309"/>
      <c r="E17" s="309"/>
      <c r="F17" s="310"/>
      <c r="G17" s="791"/>
      <c r="H17" s="792"/>
      <c r="I17" s="784" t="s">
        <v>46</v>
      </c>
      <c r="J17" s="785"/>
      <c r="K17" s="785"/>
      <c r="L17" s="785"/>
      <c r="M17" s="785"/>
      <c r="N17" s="785"/>
      <c r="O17" s="786"/>
      <c r="P17" s="701" t="s">
        <v>613</v>
      </c>
      <c r="Q17" s="702"/>
      <c r="R17" s="702"/>
      <c r="S17" s="702"/>
      <c r="T17" s="702"/>
      <c r="U17" s="702"/>
      <c r="V17" s="703"/>
      <c r="W17" s="701" t="s">
        <v>613</v>
      </c>
      <c r="X17" s="702"/>
      <c r="Y17" s="702"/>
      <c r="Z17" s="702"/>
      <c r="AA17" s="702"/>
      <c r="AB17" s="702"/>
      <c r="AC17" s="703"/>
      <c r="AD17" s="701" t="s">
        <v>613</v>
      </c>
      <c r="AE17" s="702"/>
      <c r="AF17" s="702"/>
      <c r="AG17" s="702"/>
      <c r="AH17" s="702"/>
      <c r="AI17" s="702"/>
      <c r="AJ17" s="703"/>
      <c r="AK17" s="701" t="s">
        <v>639</v>
      </c>
      <c r="AL17" s="702"/>
      <c r="AM17" s="702"/>
      <c r="AN17" s="702"/>
      <c r="AO17" s="702"/>
      <c r="AP17" s="702"/>
      <c r="AQ17" s="703"/>
      <c r="AR17" s="787"/>
      <c r="AS17" s="787"/>
      <c r="AT17" s="787"/>
      <c r="AU17" s="787"/>
      <c r="AV17" s="787"/>
      <c r="AW17" s="787"/>
      <c r="AX17" s="788"/>
    </row>
    <row r="18" spans="1:50" ht="24.75" customHeight="1" x14ac:dyDescent="0.15">
      <c r="A18" s="308"/>
      <c r="B18" s="309"/>
      <c r="C18" s="309"/>
      <c r="D18" s="309"/>
      <c r="E18" s="309"/>
      <c r="F18" s="310"/>
      <c r="G18" s="793"/>
      <c r="H18" s="794"/>
      <c r="I18" s="777" t="s">
        <v>18</v>
      </c>
      <c r="J18" s="778"/>
      <c r="K18" s="778"/>
      <c r="L18" s="778"/>
      <c r="M18" s="778"/>
      <c r="N18" s="778"/>
      <c r="O18" s="779"/>
      <c r="P18" s="780">
        <f>SUM(P13:V17)</f>
        <v>14</v>
      </c>
      <c r="Q18" s="781"/>
      <c r="R18" s="781"/>
      <c r="S18" s="781"/>
      <c r="T18" s="781"/>
      <c r="U18" s="781"/>
      <c r="V18" s="782"/>
      <c r="W18" s="780">
        <f>SUM(W13:AC17)</f>
        <v>14</v>
      </c>
      <c r="X18" s="781"/>
      <c r="Y18" s="781"/>
      <c r="Z18" s="781"/>
      <c r="AA18" s="781"/>
      <c r="AB18" s="781"/>
      <c r="AC18" s="782"/>
      <c r="AD18" s="780">
        <f>SUM(AD13:AJ17)</f>
        <v>14</v>
      </c>
      <c r="AE18" s="781"/>
      <c r="AF18" s="781"/>
      <c r="AG18" s="781"/>
      <c r="AH18" s="781"/>
      <c r="AI18" s="781"/>
      <c r="AJ18" s="782"/>
      <c r="AK18" s="780">
        <f>SUM(AK13:AQ17)</f>
        <v>12</v>
      </c>
      <c r="AL18" s="781"/>
      <c r="AM18" s="781"/>
      <c r="AN18" s="781"/>
      <c r="AO18" s="781"/>
      <c r="AP18" s="781"/>
      <c r="AQ18" s="782"/>
      <c r="AR18" s="780">
        <f>SUM(AR13:AX17)</f>
        <v>13</v>
      </c>
      <c r="AS18" s="781"/>
      <c r="AT18" s="781"/>
      <c r="AU18" s="781"/>
      <c r="AV18" s="781"/>
      <c r="AW18" s="781"/>
      <c r="AX18" s="783"/>
    </row>
    <row r="19" spans="1:50" ht="24.75" customHeight="1" x14ac:dyDescent="0.15">
      <c r="A19" s="308"/>
      <c r="B19" s="309"/>
      <c r="C19" s="309"/>
      <c r="D19" s="309"/>
      <c r="E19" s="309"/>
      <c r="F19" s="310"/>
      <c r="G19" s="752" t="s">
        <v>9</v>
      </c>
      <c r="H19" s="753"/>
      <c r="I19" s="753"/>
      <c r="J19" s="753"/>
      <c r="K19" s="753"/>
      <c r="L19" s="753"/>
      <c r="M19" s="753"/>
      <c r="N19" s="753"/>
      <c r="O19" s="753"/>
      <c r="P19" s="701">
        <v>14</v>
      </c>
      <c r="Q19" s="702"/>
      <c r="R19" s="702"/>
      <c r="S19" s="702"/>
      <c r="T19" s="702"/>
      <c r="U19" s="702"/>
      <c r="V19" s="703"/>
      <c r="W19" s="701">
        <v>14</v>
      </c>
      <c r="X19" s="702"/>
      <c r="Y19" s="702"/>
      <c r="Z19" s="702"/>
      <c r="AA19" s="702"/>
      <c r="AB19" s="702"/>
      <c r="AC19" s="703"/>
      <c r="AD19" s="701">
        <v>14</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08"/>
      <c r="B20" s="309"/>
      <c r="C20" s="309"/>
      <c r="D20" s="309"/>
      <c r="E20" s="309"/>
      <c r="F20" s="310"/>
      <c r="G20" s="752" t="s">
        <v>10</v>
      </c>
      <c r="H20" s="753"/>
      <c r="I20" s="753"/>
      <c r="J20" s="753"/>
      <c r="K20" s="753"/>
      <c r="L20" s="753"/>
      <c r="M20" s="753"/>
      <c r="N20" s="753"/>
      <c r="O20" s="753"/>
      <c r="P20" s="748">
        <f>IF(P18=0, "-", SUM(P19)/P18)</f>
        <v>1</v>
      </c>
      <c r="Q20" s="748"/>
      <c r="R20" s="748"/>
      <c r="S20" s="748"/>
      <c r="T20" s="748"/>
      <c r="U20" s="748"/>
      <c r="V20" s="748"/>
      <c r="W20" s="748">
        <f>IF(W18=0, "-", SUM(W19)/W18)</f>
        <v>1</v>
      </c>
      <c r="X20" s="748"/>
      <c r="Y20" s="748"/>
      <c r="Z20" s="748"/>
      <c r="AA20" s="748"/>
      <c r="AB20" s="748"/>
      <c r="AC20" s="748"/>
      <c r="AD20" s="748">
        <f>IF(AD18=0, "-", SUM(AD19)/AD18)</f>
        <v>1</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1</v>
      </c>
      <c r="Q21" s="748"/>
      <c r="R21" s="748"/>
      <c r="S21" s="748"/>
      <c r="T21" s="748"/>
      <c r="U21" s="748"/>
      <c r="V21" s="748"/>
      <c r="W21" s="748">
        <f>IF(W19=0, "-", SUM(W19)/SUM(W13,W14))</f>
        <v>1</v>
      </c>
      <c r="X21" s="748"/>
      <c r="Y21" s="748"/>
      <c r="Z21" s="748"/>
      <c r="AA21" s="748"/>
      <c r="AB21" s="748"/>
      <c r="AC21" s="748"/>
      <c r="AD21" s="748">
        <f>IF(AD19=0, "-", SUM(AD19)/SUM(AD13,AD14))</f>
        <v>1</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592</v>
      </c>
      <c r="B22" s="708"/>
      <c r="C22" s="708"/>
      <c r="D22" s="708"/>
      <c r="E22" s="708"/>
      <c r="F22" s="709"/>
      <c r="G22" s="713" t="s">
        <v>229</v>
      </c>
      <c r="H22" s="551"/>
      <c r="I22" s="551"/>
      <c r="J22" s="551"/>
      <c r="K22" s="551"/>
      <c r="L22" s="551"/>
      <c r="M22" s="551"/>
      <c r="N22" s="551"/>
      <c r="O22" s="552"/>
      <c r="P22" s="714" t="s">
        <v>590</v>
      </c>
      <c r="Q22" s="551"/>
      <c r="R22" s="551"/>
      <c r="S22" s="551"/>
      <c r="T22" s="551"/>
      <c r="U22" s="551"/>
      <c r="V22" s="552"/>
      <c r="W22" s="714" t="s">
        <v>591</v>
      </c>
      <c r="X22" s="551"/>
      <c r="Y22" s="551"/>
      <c r="Z22" s="551"/>
      <c r="AA22" s="551"/>
      <c r="AB22" s="551"/>
      <c r="AC22" s="552"/>
      <c r="AD22" s="714" t="s">
        <v>228</v>
      </c>
      <c r="AE22" s="551"/>
      <c r="AF22" s="551"/>
      <c r="AG22" s="551"/>
      <c r="AH22" s="551"/>
      <c r="AI22" s="551"/>
      <c r="AJ22" s="551"/>
      <c r="AK22" s="551"/>
      <c r="AL22" s="551"/>
      <c r="AM22" s="551"/>
      <c r="AN22" s="551"/>
      <c r="AO22" s="551"/>
      <c r="AP22" s="551"/>
      <c r="AQ22" s="551"/>
      <c r="AR22" s="551"/>
      <c r="AS22" s="551"/>
      <c r="AT22" s="551"/>
      <c r="AU22" s="551"/>
      <c r="AV22" s="551"/>
      <c r="AW22" s="551"/>
      <c r="AX22" s="733"/>
    </row>
    <row r="23" spans="1:50" ht="25.5" customHeight="1" x14ac:dyDescent="0.15">
      <c r="A23" s="710"/>
      <c r="B23" s="711"/>
      <c r="C23" s="711"/>
      <c r="D23" s="711"/>
      <c r="E23" s="711"/>
      <c r="F23" s="712"/>
      <c r="G23" s="734" t="s">
        <v>615</v>
      </c>
      <c r="H23" s="735"/>
      <c r="I23" s="735"/>
      <c r="J23" s="735"/>
      <c r="K23" s="735"/>
      <c r="L23" s="735"/>
      <c r="M23" s="735"/>
      <c r="N23" s="735"/>
      <c r="O23" s="736"/>
      <c r="P23" s="737">
        <v>12</v>
      </c>
      <c r="Q23" s="738"/>
      <c r="R23" s="738"/>
      <c r="S23" s="738"/>
      <c r="T23" s="738"/>
      <c r="U23" s="738"/>
      <c r="V23" s="739"/>
      <c r="W23" s="737">
        <v>13</v>
      </c>
      <c r="X23" s="738"/>
      <c r="Y23" s="738"/>
      <c r="Z23" s="738"/>
      <c r="AA23" s="738"/>
      <c r="AB23" s="738"/>
      <c r="AC23" s="739"/>
      <c r="AD23" s="740" t="s">
        <v>707</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10"/>
      <c r="B28" s="711"/>
      <c r="C28" s="711"/>
      <c r="D28" s="711"/>
      <c r="E28" s="711"/>
      <c r="F28" s="712"/>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10"/>
      <c r="B29" s="711"/>
      <c r="C29" s="711"/>
      <c r="D29" s="711"/>
      <c r="E29" s="711"/>
      <c r="F29" s="712"/>
      <c r="G29" s="299" t="s">
        <v>18</v>
      </c>
      <c r="H29" s="721"/>
      <c r="I29" s="721"/>
      <c r="J29" s="721"/>
      <c r="K29" s="721"/>
      <c r="L29" s="721"/>
      <c r="M29" s="721"/>
      <c r="N29" s="721"/>
      <c r="O29" s="722"/>
      <c r="P29" s="723">
        <f>AK13</f>
        <v>12</v>
      </c>
      <c r="Q29" s="724"/>
      <c r="R29" s="724"/>
      <c r="S29" s="724"/>
      <c r="T29" s="724"/>
      <c r="U29" s="724"/>
      <c r="V29" s="725"/>
      <c r="W29" s="726">
        <f>AR13</f>
        <v>13</v>
      </c>
      <c r="X29" s="727"/>
      <c r="Y29" s="727"/>
      <c r="Z29" s="727"/>
      <c r="AA29" s="727"/>
      <c r="AB29" s="727"/>
      <c r="AC29" s="728"/>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9" t="s">
        <v>579</v>
      </c>
      <c r="B30" s="730"/>
      <c r="C30" s="730"/>
      <c r="D30" s="730"/>
      <c r="E30" s="730"/>
      <c r="F30" s="731"/>
      <c r="G30" s="732" t="s">
        <v>690</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49" t="s">
        <v>580</v>
      </c>
      <c r="B31" s="153"/>
      <c r="C31" s="153"/>
      <c r="D31" s="153"/>
      <c r="E31" s="153"/>
      <c r="F31" s="154"/>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7" t="s">
        <v>11</v>
      </c>
      <c r="AC31" s="627"/>
      <c r="AD31" s="627"/>
      <c r="AE31" s="116" t="s">
        <v>416</v>
      </c>
      <c r="AF31" s="698"/>
      <c r="AG31" s="698"/>
      <c r="AH31" s="699"/>
      <c r="AI31" s="116" t="s">
        <v>568</v>
      </c>
      <c r="AJ31" s="698"/>
      <c r="AK31" s="698"/>
      <c r="AL31" s="699"/>
      <c r="AM31" s="116" t="s">
        <v>384</v>
      </c>
      <c r="AN31" s="698"/>
      <c r="AO31" s="698"/>
      <c r="AP31" s="699"/>
      <c r="AQ31" s="624" t="s">
        <v>415</v>
      </c>
      <c r="AR31" s="625"/>
      <c r="AS31" s="625"/>
      <c r="AT31" s="626"/>
      <c r="AU31" s="624" t="s">
        <v>593</v>
      </c>
      <c r="AV31" s="625"/>
      <c r="AW31" s="625"/>
      <c r="AX31" s="634"/>
    </row>
    <row r="32" spans="1:50" ht="23.25" customHeight="1" x14ac:dyDescent="0.15">
      <c r="A32" s="649"/>
      <c r="B32" s="153"/>
      <c r="C32" s="153"/>
      <c r="D32" s="153"/>
      <c r="E32" s="153"/>
      <c r="F32" s="154"/>
      <c r="G32" s="700" t="s">
        <v>692</v>
      </c>
      <c r="H32" s="636"/>
      <c r="I32" s="636"/>
      <c r="J32" s="636"/>
      <c r="K32" s="636"/>
      <c r="L32" s="636"/>
      <c r="M32" s="636"/>
      <c r="N32" s="636"/>
      <c r="O32" s="636"/>
      <c r="P32" s="639" t="s">
        <v>621</v>
      </c>
      <c r="Q32" s="640"/>
      <c r="R32" s="640"/>
      <c r="S32" s="640"/>
      <c r="T32" s="640"/>
      <c r="U32" s="640"/>
      <c r="V32" s="640"/>
      <c r="W32" s="640"/>
      <c r="X32" s="641"/>
      <c r="Y32" s="645" t="s">
        <v>51</v>
      </c>
      <c r="Z32" s="646"/>
      <c r="AA32" s="647"/>
      <c r="AB32" s="648" t="s">
        <v>618</v>
      </c>
      <c r="AC32" s="648"/>
      <c r="AD32" s="648"/>
      <c r="AE32" s="617">
        <v>667</v>
      </c>
      <c r="AF32" s="617"/>
      <c r="AG32" s="617"/>
      <c r="AH32" s="617"/>
      <c r="AI32" s="617">
        <v>766</v>
      </c>
      <c r="AJ32" s="617"/>
      <c r="AK32" s="617"/>
      <c r="AL32" s="617"/>
      <c r="AM32" s="617">
        <v>1010</v>
      </c>
      <c r="AN32" s="617"/>
      <c r="AO32" s="617"/>
      <c r="AP32" s="617"/>
      <c r="AQ32" s="664" t="s">
        <v>696</v>
      </c>
      <c r="AR32" s="617"/>
      <c r="AS32" s="617"/>
      <c r="AT32" s="617"/>
      <c r="AU32" s="93" t="s">
        <v>708</v>
      </c>
      <c r="AV32" s="619"/>
      <c r="AW32" s="619"/>
      <c r="AX32" s="620"/>
    </row>
    <row r="33" spans="1:51" ht="23.25"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618</v>
      </c>
      <c r="AC33" s="648"/>
      <c r="AD33" s="648"/>
      <c r="AE33" s="617">
        <v>797</v>
      </c>
      <c r="AF33" s="617"/>
      <c r="AG33" s="617"/>
      <c r="AH33" s="617"/>
      <c r="AI33" s="617">
        <v>667</v>
      </c>
      <c r="AJ33" s="617"/>
      <c r="AK33" s="617"/>
      <c r="AL33" s="617"/>
      <c r="AM33" s="617">
        <v>766</v>
      </c>
      <c r="AN33" s="617"/>
      <c r="AO33" s="617"/>
      <c r="AP33" s="617"/>
      <c r="AQ33" s="617">
        <v>1010</v>
      </c>
      <c r="AR33" s="617"/>
      <c r="AS33" s="617"/>
      <c r="AT33" s="617"/>
      <c r="AU33" s="618">
        <v>1010</v>
      </c>
      <c r="AV33" s="619"/>
      <c r="AW33" s="619"/>
      <c r="AX33" s="620"/>
    </row>
    <row r="34" spans="1:51" ht="23.25" customHeight="1" x14ac:dyDescent="0.15">
      <c r="A34" s="682" t="s">
        <v>581</v>
      </c>
      <c r="B34" s="683"/>
      <c r="C34" s="683"/>
      <c r="D34" s="683"/>
      <c r="E34" s="683"/>
      <c r="F34" s="684"/>
      <c r="G34" s="176" t="s">
        <v>582</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416</v>
      </c>
      <c r="AF34" s="176"/>
      <c r="AG34" s="176"/>
      <c r="AH34" s="177"/>
      <c r="AI34" s="175" t="s">
        <v>568</v>
      </c>
      <c r="AJ34" s="176"/>
      <c r="AK34" s="176"/>
      <c r="AL34" s="177"/>
      <c r="AM34" s="175" t="s">
        <v>384</v>
      </c>
      <c r="AN34" s="176"/>
      <c r="AO34" s="176"/>
      <c r="AP34" s="177"/>
      <c r="AQ34" s="628" t="s">
        <v>594</v>
      </c>
      <c r="AR34" s="629"/>
      <c r="AS34" s="629"/>
      <c r="AT34" s="629"/>
      <c r="AU34" s="629"/>
      <c r="AV34" s="629"/>
      <c r="AW34" s="629"/>
      <c r="AX34" s="630"/>
    </row>
    <row r="35" spans="1:51" ht="23.25" customHeight="1" x14ac:dyDescent="0.15">
      <c r="A35" s="685"/>
      <c r="B35" s="686"/>
      <c r="C35" s="686"/>
      <c r="D35" s="686"/>
      <c r="E35" s="686"/>
      <c r="F35" s="687"/>
      <c r="G35" s="654" t="s">
        <v>643</v>
      </c>
      <c r="H35" s="655"/>
      <c r="I35" s="655"/>
      <c r="J35" s="655"/>
      <c r="K35" s="655"/>
      <c r="L35" s="655"/>
      <c r="M35" s="655"/>
      <c r="N35" s="655"/>
      <c r="O35" s="655"/>
      <c r="P35" s="655"/>
      <c r="Q35" s="655"/>
      <c r="R35" s="655"/>
      <c r="S35" s="655"/>
      <c r="T35" s="655"/>
      <c r="U35" s="655"/>
      <c r="V35" s="655"/>
      <c r="W35" s="655"/>
      <c r="X35" s="655"/>
      <c r="Y35" s="658" t="s">
        <v>581</v>
      </c>
      <c r="Z35" s="659"/>
      <c r="AA35" s="660"/>
      <c r="AB35" s="661" t="s">
        <v>624</v>
      </c>
      <c r="AC35" s="662"/>
      <c r="AD35" s="663"/>
      <c r="AE35" s="664">
        <v>21661</v>
      </c>
      <c r="AF35" s="664"/>
      <c r="AG35" s="664"/>
      <c r="AH35" s="664"/>
      <c r="AI35" s="664">
        <v>18885</v>
      </c>
      <c r="AJ35" s="664"/>
      <c r="AK35" s="664"/>
      <c r="AL35" s="664"/>
      <c r="AM35" s="664">
        <v>14322</v>
      </c>
      <c r="AN35" s="664"/>
      <c r="AO35" s="664"/>
      <c r="AP35" s="664"/>
      <c r="AQ35" s="93">
        <v>12014</v>
      </c>
      <c r="AR35" s="87"/>
      <c r="AS35" s="87"/>
      <c r="AT35" s="87"/>
      <c r="AU35" s="87"/>
      <c r="AV35" s="87"/>
      <c r="AW35" s="87"/>
      <c r="AX35" s="88"/>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19" t="s">
        <v>584</v>
      </c>
      <c r="Z36" s="650"/>
      <c r="AA36" s="651"/>
      <c r="AB36" s="613" t="s">
        <v>625</v>
      </c>
      <c r="AC36" s="614"/>
      <c r="AD36" s="615"/>
      <c r="AE36" s="652" t="s">
        <v>699</v>
      </c>
      <c r="AF36" s="616"/>
      <c r="AG36" s="616"/>
      <c r="AH36" s="616"/>
      <c r="AI36" s="652" t="s">
        <v>700</v>
      </c>
      <c r="AJ36" s="616"/>
      <c r="AK36" s="616"/>
      <c r="AL36" s="616"/>
      <c r="AM36" s="652" t="s">
        <v>640</v>
      </c>
      <c r="AN36" s="616"/>
      <c r="AO36" s="616"/>
      <c r="AP36" s="616"/>
      <c r="AQ36" s="616" t="s">
        <v>641</v>
      </c>
      <c r="AR36" s="616"/>
      <c r="AS36" s="616"/>
      <c r="AT36" s="616"/>
      <c r="AU36" s="616"/>
      <c r="AV36" s="616"/>
      <c r="AW36" s="616"/>
      <c r="AX36" s="653"/>
    </row>
    <row r="37" spans="1:51" ht="18.75" customHeight="1" x14ac:dyDescent="0.15">
      <c r="A37" s="670" t="s">
        <v>236</v>
      </c>
      <c r="B37" s="671"/>
      <c r="C37" s="671"/>
      <c r="D37" s="671"/>
      <c r="E37" s="671"/>
      <c r="F37" s="672"/>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416</v>
      </c>
      <c r="AF37" s="611"/>
      <c r="AG37" s="611"/>
      <c r="AH37" s="612"/>
      <c r="AI37" s="680" t="s">
        <v>568</v>
      </c>
      <c r="AJ37" s="680"/>
      <c r="AK37" s="680"/>
      <c r="AL37" s="610"/>
      <c r="AM37" s="680" t="s">
        <v>384</v>
      </c>
      <c r="AN37" s="680"/>
      <c r="AO37" s="680"/>
      <c r="AP37" s="610"/>
      <c r="AQ37" s="216" t="s">
        <v>174</v>
      </c>
      <c r="AR37" s="217"/>
      <c r="AS37" s="217"/>
      <c r="AT37" s="218"/>
      <c r="AU37" s="197" t="s">
        <v>128</v>
      </c>
      <c r="AV37" s="197"/>
      <c r="AW37" s="197"/>
      <c r="AX37" s="200"/>
    </row>
    <row r="38" spans="1:51" ht="18.75" customHeight="1" x14ac:dyDescent="0.15">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1"/>
      <c r="AJ38" s="681"/>
      <c r="AK38" s="681"/>
      <c r="AL38" s="116"/>
      <c r="AM38" s="681"/>
      <c r="AN38" s="681"/>
      <c r="AO38" s="681"/>
      <c r="AP38" s="116"/>
      <c r="AQ38" s="508" t="s">
        <v>613</v>
      </c>
      <c r="AR38" s="509"/>
      <c r="AS38" s="127" t="s">
        <v>175</v>
      </c>
      <c r="AT38" s="128"/>
      <c r="AU38" s="126"/>
      <c r="AV38" s="126"/>
      <c r="AW38" s="108" t="s">
        <v>166</v>
      </c>
      <c r="AX38" s="129"/>
    </row>
    <row r="39" spans="1:51" ht="23.25" customHeight="1" x14ac:dyDescent="0.15">
      <c r="A39" s="676"/>
      <c r="B39" s="674"/>
      <c r="C39" s="674"/>
      <c r="D39" s="674"/>
      <c r="E39" s="674"/>
      <c r="F39" s="675"/>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306537</v>
      </c>
      <c r="AF39" s="87"/>
      <c r="AG39" s="87"/>
      <c r="AH39" s="87"/>
      <c r="AI39" s="93">
        <v>22853</v>
      </c>
      <c r="AJ39" s="87"/>
      <c r="AK39" s="87"/>
      <c r="AL39" s="87"/>
      <c r="AM39" s="93">
        <v>62190</v>
      </c>
      <c r="AN39" s="87"/>
      <c r="AO39" s="87"/>
      <c r="AP39" s="87"/>
      <c r="AQ39" s="94" t="s">
        <v>613</v>
      </c>
      <c r="AR39" s="95"/>
      <c r="AS39" s="95"/>
      <c r="AT39" s="96"/>
      <c r="AU39" s="87" t="s">
        <v>613</v>
      </c>
      <c r="AV39" s="87"/>
      <c r="AW39" s="87"/>
      <c r="AX39" s="88"/>
    </row>
    <row r="40" spans="1:51" ht="23.25" customHeight="1" x14ac:dyDescent="0.15">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324558</v>
      </c>
      <c r="AF40" s="87"/>
      <c r="AG40" s="87"/>
      <c r="AH40" s="87"/>
      <c r="AI40" s="93">
        <v>306537</v>
      </c>
      <c r="AJ40" s="87"/>
      <c r="AK40" s="87"/>
      <c r="AL40" s="87"/>
      <c r="AM40" s="93">
        <v>22853</v>
      </c>
      <c r="AN40" s="87"/>
      <c r="AO40" s="87"/>
      <c r="AP40" s="87"/>
      <c r="AQ40" s="94" t="s">
        <v>613</v>
      </c>
      <c r="AR40" s="95"/>
      <c r="AS40" s="95"/>
      <c r="AT40" s="96"/>
      <c r="AU40" s="87">
        <v>62190</v>
      </c>
      <c r="AV40" s="87"/>
      <c r="AW40" s="87"/>
      <c r="AX40" s="88"/>
    </row>
    <row r="41" spans="1:51" ht="23.25" customHeight="1" x14ac:dyDescent="0.15">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v>94</v>
      </c>
      <c r="AF41" s="87"/>
      <c r="AG41" s="87"/>
      <c r="AH41" s="87"/>
      <c r="AI41" s="93">
        <v>7</v>
      </c>
      <c r="AJ41" s="87"/>
      <c r="AK41" s="87"/>
      <c r="AL41" s="87"/>
      <c r="AM41" s="93">
        <v>272</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9" t="s">
        <v>579</v>
      </c>
      <c r="B64" s="730"/>
      <c r="C64" s="730"/>
      <c r="D64" s="730"/>
      <c r="E64" s="730"/>
      <c r="F64" s="731"/>
      <c r="G64" s="732" t="s">
        <v>691</v>
      </c>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1</v>
      </c>
    </row>
    <row r="65" spans="1:51" ht="31.5" customHeight="1" x14ac:dyDescent="0.15">
      <c r="A65" s="649" t="s">
        <v>580</v>
      </c>
      <c r="B65" s="153"/>
      <c r="C65" s="153"/>
      <c r="D65" s="153"/>
      <c r="E65" s="153"/>
      <c r="F65" s="154"/>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7" t="s">
        <v>11</v>
      </c>
      <c r="AC65" s="627"/>
      <c r="AD65" s="627"/>
      <c r="AE65" s="116" t="s">
        <v>416</v>
      </c>
      <c r="AF65" s="698"/>
      <c r="AG65" s="698"/>
      <c r="AH65" s="699"/>
      <c r="AI65" s="116" t="s">
        <v>568</v>
      </c>
      <c r="AJ65" s="698"/>
      <c r="AK65" s="698"/>
      <c r="AL65" s="699"/>
      <c r="AM65" s="116" t="s">
        <v>384</v>
      </c>
      <c r="AN65" s="698"/>
      <c r="AO65" s="698"/>
      <c r="AP65" s="699"/>
      <c r="AQ65" s="624" t="s">
        <v>415</v>
      </c>
      <c r="AR65" s="625"/>
      <c r="AS65" s="625"/>
      <c r="AT65" s="626"/>
      <c r="AU65" s="624" t="s">
        <v>593</v>
      </c>
      <c r="AV65" s="625"/>
      <c r="AW65" s="625"/>
      <c r="AX65" s="634"/>
      <c r="AY65">
        <f>COUNTA($G$66)</f>
        <v>1</v>
      </c>
    </row>
    <row r="66" spans="1:51" ht="23.25" customHeight="1" x14ac:dyDescent="0.15">
      <c r="A66" s="649"/>
      <c r="B66" s="153"/>
      <c r="C66" s="153"/>
      <c r="D66" s="153"/>
      <c r="E66" s="153"/>
      <c r="F66" s="154"/>
      <c r="G66" s="700" t="s">
        <v>692</v>
      </c>
      <c r="H66" s="636"/>
      <c r="I66" s="636"/>
      <c r="J66" s="636"/>
      <c r="K66" s="636"/>
      <c r="L66" s="636"/>
      <c r="M66" s="636"/>
      <c r="N66" s="636"/>
      <c r="O66" s="636"/>
      <c r="P66" s="639" t="s">
        <v>622</v>
      </c>
      <c r="Q66" s="640"/>
      <c r="R66" s="640"/>
      <c r="S66" s="640"/>
      <c r="T66" s="640"/>
      <c r="U66" s="640"/>
      <c r="V66" s="640"/>
      <c r="W66" s="640"/>
      <c r="X66" s="641"/>
      <c r="Y66" s="645" t="s">
        <v>51</v>
      </c>
      <c r="Z66" s="646"/>
      <c r="AA66" s="647"/>
      <c r="AB66" s="648" t="s">
        <v>623</v>
      </c>
      <c r="AC66" s="648"/>
      <c r="AD66" s="648"/>
      <c r="AE66" s="617">
        <v>5</v>
      </c>
      <c r="AF66" s="617"/>
      <c r="AG66" s="617"/>
      <c r="AH66" s="617"/>
      <c r="AI66" s="617">
        <v>9</v>
      </c>
      <c r="AJ66" s="617"/>
      <c r="AK66" s="617"/>
      <c r="AL66" s="617"/>
      <c r="AM66" s="617">
        <v>8</v>
      </c>
      <c r="AN66" s="617"/>
      <c r="AO66" s="617"/>
      <c r="AP66" s="617"/>
      <c r="AQ66" s="664" t="s">
        <v>696</v>
      </c>
      <c r="AR66" s="617"/>
      <c r="AS66" s="617"/>
      <c r="AT66" s="617"/>
      <c r="AU66" s="93" t="s">
        <v>708</v>
      </c>
      <c r="AV66" s="619"/>
      <c r="AW66" s="619"/>
      <c r="AX66" s="620"/>
      <c r="AY66">
        <f>$AY$65</f>
        <v>1</v>
      </c>
    </row>
    <row r="67" spans="1:51" ht="23.25"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t="s">
        <v>623</v>
      </c>
      <c r="AC67" s="648"/>
      <c r="AD67" s="648"/>
      <c r="AE67" s="617">
        <v>6</v>
      </c>
      <c r="AF67" s="617"/>
      <c r="AG67" s="617"/>
      <c r="AH67" s="617"/>
      <c r="AI67" s="617">
        <v>5</v>
      </c>
      <c r="AJ67" s="617"/>
      <c r="AK67" s="617"/>
      <c r="AL67" s="617"/>
      <c r="AM67" s="617">
        <v>9</v>
      </c>
      <c r="AN67" s="617"/>
      <c r="AO67" s="617"/>
      <c r="AP67" s="617"/>
      <c r="AQ67" s="617">
        <v>8</v>
      </c>
      <c r="AR67" s="617"/>
      <c r="AS67" s="617"/>
      <c r="AT67" s="617"/>
      <c r="AU67" s="618">
        <v>8</v>
      </c>
      <c r="AV67" s="619"/>
      <c r="AW67" s="619"/>
      <c r="AX67" s="620"/>
      <c r="AY67">
        <f>$AY$65</f>
        <v>1</v>
      </c>
    </row>
    <row r="68" spans="1:51" ht="23.25" customHeight="1" x14ac:dyDescent="0.15">
      <c r="A68" s="682" t="s">
        <v>581</v>
      </c>
      <c r="B68" s="683"/>
      <c r="C68" s="683"/>
      <c r="D68" s="683"/>
      <c r="E68" s="683"/>
      <c r="F68" s="684"/>
      <c r="G68" s="176" t="s">
        <v>582</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416</v>
      </c>
      <c r="AF68" s="119"/>
      <c r="AG68" s="119"/>
      <c r="AH68" s="119"/>
      <c r="AI68" s="119" t="s">
        <v>568</v>
      </c>
      <c r="AJ68" s="119"/>
      <c r="AK68" s="119"/>
      <c r="AL68" s="119"/>
      <c r="AM68" s="119" t="s">
        <v>384</v>
      </c>
      <c r="AN68" s="119"/>
      <c r="AO68" s="119"/>
      <c r="AP68" s="119"/>
      <c r="AQ68" s="628" t="s">
        <v>594</v>
      </c>
      <c r="AR68" s="629"/>
      <c r="AS68" s="629"/>
      <c r="AT68" s="629"/>
      <c r="AU68" s="629"/>
      <c r="AV68" s="629"/>
      <c r="AW68" s="629"/>
      <c r="AX68" s="630"/>
      <c r="AY68">
        <f>IF(SUBSTITUTE(SUBSTITUTE($G$69,"／",""),"　","")="",0,1)</f>
        <v>1</v>
      </c>
    </row>
    <row r="69" spans="1:51" ht="23.25" customHeight="1" x14ac:dyDescent="0.15">
      <c r="A69" s="685"/>
      <c r="B69" s="686"/>
      <c r="C69" s="686"/>
      <c r="D69" s="686"/>
      <c r="E69" s="686"/>
      <c r="F69" s="687"/>
      <c r="G69" s="654" t="s">
        <v>644</v>
      </c>
      <c r="H69" s="655"/>
      <c r="I69" s="655"/>
      <c r="J69" s="655"/>
      <c r="K69" s="655"/>
      <c r="L69" s="655"/>
      <c r="M69" s="655"/>
      <c r="N69" s="655"/>
      <c r="O69" s="655"/>
      <c r="P69" s="655"/>
      <c r="Q69" s="655"/>
      <c r="R69" s="655"/>
      <c r="S69" s="655"/>
      <c r="T69" s="655"/>
      <c r="U69" s="655"/>
      <c r="V69" s="655"/>
      <c r="W69" s="655"/>
      <c r="X69" s="655"/>
      <c r="Y69" s="658" t="s">
        <v>581</v>
      </c>
      <c r="Z69" s="659"/>
      <c r="AA69" s="660"/>
      <c r="AB69" s="661" t="s">
        <v>678</v>
      </c>
      <c r="AC69" s="662"/>
      <c r="AD69" s="663"/>
      <c r="AE69" s="664">
        <v>2889600</v>
      </c>
      <c r="AF69" s="664"/>
      <c r="AG69" s="664"/>
      <c r="AH69" s="664"/>
      <c r="AI69" s="664">
        <v>1607333</v>
      </c>
      <c r="AJ69" s="664"/>
      <c r="AK69" s="664"/>
      <c r="AL69" s="664"/>
      <c r="AM69" s="664">
        <v>1808250</v>
      </c>
      <c r="AN69" s="664"/>
      <c r="AO69" s="664"/>
      <c r="AP69" s="664"/>
      <c r="AQ69" s="93">
        <v>1516875</v>
      </c>
      <c r="AR69" s="87"/>
      <c r="AS69" s="87"/>
      <c r="AT69" s="87"/>
      <c r="AU69" s="87"/>
      <c r="AV69" s="87"/>
      <c r="AW69" s="87"/>
      <c r="AX69" s="88"/>
      <c r="AY69">
        <f>$AY$68</f>
        <v>1</v>
      </c>
    </row>
    <row r="70" spans="1:51" ht="46.5"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19" t="s">
        <v>584</v>
      </c>
      <c r="Z70" s="650"/>
      <c r="AA70" s="651"/>
      <c r="AB70" s="613" t="s">
        <v>682</v>
      </c>
      <c r="AC70" s="614"/>
      <c r="AD70" s="615"/>
      <c r="AE70" s="652" t="s">
        <v>679</v>
      </c>
      <c r="AF70" s="616"/>
      <c r="AG70" s="616"/>
      <c r="AH70" s="616"/>
      <c r="AI70" s="652" t="s">
        <v>680</v>
      </c>
      <c r="AJ70" s="616"/>
      <c r="AK70" s="616"/>
      <c r="AL70" s="616"/>
      <c r="AM70" s="652" t="s">
        <v>681</v>
      </c>
      <c r="AN70" s="616"/>
      <c r="AO70" s="616"/>
      <c r="AP70" s="616"/>
      <c r="AQ70" s="616" t="s">
        <v>683</v>
      </c>
      <c r="AR70" s="616"/>
      <c r="AS70" s="616"/>
      <c r="AT70" s="616"/>
      <c r="AU70" s="616"/>
      <c r="AV70" s="616"/>
      <c r="AW70" s="616"/>
      <c r="AX70" s="653"/>
      <c r="AY70">
        <f>$AY$68</f>
        <v>1</v>
      </c>
    </row>
    <row r="71" spans="1:51" ht="18.75" customHeight="1" x14ac:dyDescent="0.15">
      <c r="A71" s="418"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t="s">
        <v>613</v>
      </c>
      <c r="AR72" s="509"/>
      <c r="AS72" s="127" t="s">
        <v>175</v>
      </c>
      <c r="AT72" s="128"/>
      <c r="AU72" s="126"/>
      <c r="AV72" s="126"/>
      <c r="AW72" s="108" t="s">
        <v>166</v>
      </c>
      <c r="AX72" s="129"/>
      <c r="AY72">
        <f t="shared" ref="AY72:AY77" si="1">$AY$71</f>
        <v>1</v>
      </c>
    </row>
    <row r="73" spans="1:51" ht="23.25" customHeight="1" x14ac:dyDescent="0.15">
      <c r="A73" s="599"/>
      <c r="B73" s="597"/>
      <c r="C73" s="597"/>
      <c r="D73" s="597"/>
      <c r="E73" s="597"/>
      <c r="F73" s="598"/>
      <c r="G73" s="178" t="s">
        <v>616</v>
      </c>
      <c r="H73" s="179"/>
      <c r="I73" s="179"/>
      <c r="J73" s="179"/>
      <c r="K73" s="179"/>
      <c r="L73" s="179"/>
      <c r="M73" s="179"/>
      <c r="N73" s="179"/>
      <c r="O73" s="180"/>
      <c r="P73" s="131" t="s">
        <v>702</v>
      </c>
      <c r="Q73" s="131"/>
      <c r="R73" s="131"/>
      <c r="S73" s="131"/>
      <c r="T73" s="131"/>
      <c r="U73" s="131"/>
      <c r="V73" s="131"/>
      <c r="W73" s="131"/>
      <c r="X73" s="132"/>
      <c r="Y73" s="219" t="s">
        <v>12</v>
      </c>
      <c r="Z73" s="220"/>
      <c r="AA73" s="221"/>
      <c r="AB73" s="148" t="s">
        <v>620</v>
      </c>
      <c r="AC73" s="148"/>
      <c r="AD73" s="148"/>
      <c r="AE73" s="93">
        <v>502</v>
      </c>
      <c r="AF73" s="87"/>
      <c r="AG73" s="87"/>
      <c r="AH73" s="87"/>
      <c r="AI73" s="93" t="s">
        <v>613</v>
      </c>
      <c r="AJ73" s="87"/>
      <c r="AK73" s="87"/>
      <c r="AL73" s="87"/>
      <c r="AM73" s="93" t="s">
        <v>688</v>
      </c>
      <c r="AN73" s="87"/>
      <c r="AO73" s="87"/>
      <c r="AP73" s="87"/>
      <c r="AQ73" s="94" t="s">
        <v>613</v>
      </c>
      <c r="AR73" s="95"/>
      <c r="AS73" s="95"/>
      <c r="AT73" s="96"/>
      <c r="AU73" s="87" t="s">
        <v>613</v>
      </c>
      <c r="AV73" s="87"/>
      <c r="AW73" s="87"/>
      <c r="AX73" s="88"/>
      <c r="AY73">
        <f t="shared" si="1"/>
        <v>1</v>
      </c>
    </row>
    <row r="74" spans="1:51" ht="23.25"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620</v>
      </c>
      <c r="AC74" s="92"/>
      <c r="AD74" s="92"/>
      <c r="AE74" s="93">
        <v>409</v>
      </c>
      <c r="AF74" s="87"/>
      <c r="AG74" s="87"/>
      <c r="AH74" s="87"/>
      <c r="AI74" s="93">
        <v>502</v>
      </c>
      <c r="AJ74" s="87"/>
      <c r="AK74" s="87"/>
      <c r="AL74" s="87"/>
      <c r="AM74" s="93">
        <v>502</v>
      </c>
      <c r="AN74" s="87"/>
      <c r="AO74" s="87"/>
      <c r="AP74" s="87"/>
      <c r="AQ74" s="94" t="s">
        <v>613</v>
      </c>
      <c r="AR74" s="95"/>
      <c r="AS74" s="95"/>
      <c r="AT74" s="96"/>
      <c r="AU74" s="87">
        <v>502</v>
      </c>
      <c r="AV74" s="87"/>
      <c r="AW74" s="87"/>
      <c r="AX74" s="88"/>
      <c r="AY74">
        <f t="shared" si="1"/>
        <v>1</v>
      </c>
    </row>
    <row r="75" spans="1:51" ht="23.25"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v>123</v>
      </c>
      <c r="AF75" s="87"/>
      <c r="AG75" s="87"/>
      <c r="AH75" s="87"/>
      <c r="AI75" s="93" t="s">
        <v>613</v>
      </c>
      <c r="AJ75" s="87"/>
      <c r="AK75" s="87"/>
      <c r="AL75" s="87"/>
      <c r="AM75" s="93" t="s">
        <v>688</v>
      </c>
      <c r="AN75" s="87"/>
      <c r="AO75" s="87"/>
      <c r="AP75" s="87"/>
      <c r="AQ75" s="94" t="s">
        <v>613</v>
      </c>
      <c r="AR75" s="95"/>
      <c r="AS75" s="95"/>
      <c r="AT75" s="96"/>
      <c r="AU75" s="87" t="s">
        <v>613</v>
      </c>
      <c r="AV75" s="87"/>
      <c r="AW75" s="87"/>
      <c r="AX75" s="88"/>
      <c r="AY75">
        <f t="shared" si="1"/>
        <v>1</v>
      </c>
    </row>
    <row r="76" spans="1:51" ht="23.25" customHeight="1" x14ac:dyDescent="0.15">
      <c r="A76" s="187" t="s">
        <v>260</v>
      </c>
      <c r="B76" s="150"/>
      <c r="C76" s="150"/>
      <c r="D76" s="150"/>
      <c r="E76" s="150"/>
      <c r="F76" s="151"/>
      <c r="G76" s="189" t="s">
        <v>619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49" t="s">
        <v>580</v>
      </c>
      <c r="B99" s="153"/>
      <c r="C99" s="153"/>
      <c r="D99" s="153"/>
      <c r="E99" s="153"/>
      <c r="F99" s="154"/>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7" t="s">
        <v>11</v>
      </c>
      <c r="AC99" s="627"/>
      <c r="AD99" s="627"/>
      <c r="AE99" s="119" t="s">
        <v>416</v>
      </c>
      <c r="AF99" s="119"/>
      <c r="AG99" s="119"/>
      <c r="AH99" s="119"/>
      <c r="AI99" s="119" t="s">
        <v>568</v>
      </c>
      <c r="AJ99" s="119"/>
      <c r="AK99" s="119"/>
      <c r="AL99" s="119"/>
      <c r="AM99" s="119" t="s">
        <v>384</v>
      </c>
      <c r="AN99" s="119"/>
      <c r="AO99" s="119"/>
      <c r="AP99" s="119"/>
      <c r="AQ99" s="624" t="s">
        <v>415</v>
      </c>
      <c r="AR99" s="625"/>
      <c r="AS99" s="625"/>
      <c r="AT99" s="626"/>
      <c r="AU99" s="624" t="s">
        <v>593</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581</v>
      </c>
      <c r="B102" s="105"/>
      <c r="C102" s="105"/>
      <c r="D102" s="105"/>
      <c r="E102" s="105"/>
      <c r="F102" s="665"/>
      <c r="G102" s="176" t="s">
        <v>582</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416</v>
      </c>
      <c r="AF102" s="119"/>
      <c r="AG102" s="119"/>
      <c r="AH102" s="119"/>
      <c r="AI102" s="119" t="s">
        <v>568</v>
      </c>
      <c r="AJ102" s="119"/>
      <c r="AK102" s="119"/>
      <c r="AL102" s="119"/>
      <c r="AM102" s="119" t="s">
        <v>384</v>
      </c>
      <c r="AN102" s="119"/>
      <c r="AO102" s="119"/>
      <c r="AP102" s="119"/>
      <c r="AQ102" s="628" t="s">
        <v>594</v>
      </c>
      <c r="AR102" s="629"/>
      <c r="AS102" s="629"/>
      <c r="AT102" s="629"/>
      <c r="AU102" s="629"/>
      <c r="AV102" s="629"/>
      <c r="AW102" s="629"/>
      <c r="AX102" s="630"/>
      <c r="AY102">
        <f>IF(SUBSTITUTE(SUBSTITUTE($G$103,"／",""),"　","")="",0,1)</f>
        <v>0</v>
      </c>
    </row>
    <row r="103" spans="1:60" ht="23.25" hidden="1" customHeight="1" x14ac:dyDescent="0.15">
      <c r="A103" s="666"/>
      <c r="B103" s="197"/>
      <c r="C103" s="197"/>
      <c r="D103" s="197"/>
      <c r="E103" s="197"/>
      <c r="F103" s="667"/>
      <c r="G103" s="654" t="s">
        <v>583</v>
      </c>
      <c r="H103" s="655"/>
      <c r="I103" s="655"/>
      <c r="J103" s="655"/>
      <c r="K103" s="655"/>
      <c r="L103" s="655"/>
      <c r="M103" s="655"/>
      <c r="N103" s="655"/>
      <c r="O103" s="655"/>
      <c r="P103" s="655"/>
      <c r="Q103" s="655"/>
      <c r="R103" s="655"/>
      <c r="S103" s="655"/>
      <c r="T103" s="655"/>
      <c r="U103" s="655"/>
      <c r="V103" s="655"/>
      <c r="W103" s="655"/>
      <c r="X103" s="655"/>
      <c r="Y103" s="658" t="s">
        <v>581</v>
      </c>
      <c r="Z103" s="659"/>
      <c r="AA103" s="660"/>
      <c r="AB103" s="661"/>
      <c r="AC103" s="662"/>
      <c r="AD103" s="663"/>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15">
      <c r="A104" s="668"/>
      <c r="B104" s="108"/>
      <c r="C104" s="108"/>
      <c r="D104" s="108"/>
      <c r="E104" s="108"/>
      <c r="F104" s="669"/>
      <c r="G104" s="656"/>
      <c r="H104" s="657"/>
      <c r="I104" s="657"/>
      <c r="J104" s="657"/>
      <c r="K104" s="657"/>
      <c r="L104" s="657"/>
      <c r="M104" s="657"/>
      <c r="N104" s="657"/>
      <c r="O104" s="657"/>
      <c r="P104" s="657"/>
      <c r="Q104" s="657"/>
      <c r="R104" s="657"/>
      <c r="S104" s="657"/>
      <c r="T104" s="657"/>
      <c r="U104" s="657"/>
      <c r="V104" s="657"/>
      <c r="W104" s="657"/>
      <c r="X104" s="657"/>
      <c r="Y104" s="219" t="s">
        <v>584</v>
      </c>
      <c r="Z104" s="650"/>
      <c r="AA104" s="651"/>
      <c r="AB104" s="613" t="s">
        <v>585</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3"/>
      <c r="AY104">
        <f>$AY$102</f>
        <v>0</v>
      </c>
    </row>
    <row r="105" spans="1:60" ht="18.75" hidden="1" customHeight="1" x14ac:dyDescent="0.15">
      <c r="A105" s="418"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c r="AV106" s="126"/>
      <c r="AW106" s="108" t="s">
        <v>166</v>
      </c>
      <c r="AX106" s="129"/>
      <c r="AY106">
        <f t="shared" ref="AY106:AY111" si="3">$AY$105</f>
        <v>0</v>
      </c>
    </row>
    <row r="107" spans="1:60" ht="23.2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49" t="s">
        <v>580</v>
      </c>
      <c r="B133" s="153"/>
      <c r="C133" s="153"/>
      <c r="D133" s="153"/>
      <c r="E133" s="153"/>
      <c r="F133" s="154"/>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7" t="s">
        <v>11</v>
      </c>
      <c r="AC133" s="627"/>
      <c r="AD133" s="627"/>
      <c r="AE133" s="119" t="s">
        <v>416</v>
      </c>
      <c r="AF133" s="119"/>
      <c r="AG133" s="119"/>
      <c r="AH133" s="119"/>
      <c r="AI133" s="119" t="s">
        <v>568</v>
      </c>
      <c r="AJ133" s="119"/>
      <c r="AK133" s="119"/>
      <c r="AL133" s="119"/>
      <c r="AM133" s="119" t="s">
        <v>384</v>
      </c>
      <c r="AN133" s="119"/>
      <c r="AO133" s="119"/>
      <c r="AP133" s="119"/>
      <c r="AQ133" s="624" t="s">
        <v>415</v>
      </c>
      <c r="AR133" s="625"/>
      <c r="AS133" s="625"/>
      <c r="AT133" s="626"/>
      <c r="AU133" s="624" t="s">
        <v>593</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581</v>
      </c>
      <c r="B136" s="105"/>
      <c r="C136" s="105"/>
      <c r="D136" s="105"/>
      <c r="E136" s="105"/>
      <c r="F136" s="665"/>
      <c r="G136" s="176" t="s">
        <v>582</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416</v>
      </c>
      <c r="AF136" s="119"/>
      <c r="AG136" s="119"/>
      <c r="AH136" s="119"/>
      <c r="AI136" s="119" t="s">
        <v>568</v>
      </c>
      <c r="AJ136" s="119"/>
      <c r="AK136" s="119"/>
      <c r="AL136" s="119"/>
      <c r="AM136" s="119" t="s">
        <v>384</v>
      </c>
      <c r="AN136" s="119"/>
      <c r="AO136" s="119"/>
      <c r="AP136" s="119"/>
      <c r="AQ136" s="628" t="s">
        <v>594</v>
      </c>
      <c r="AR136" s="629"/>
      <c r="AS136" s="629"/>
      <c r="AT136" s="629"/>
      <c r="AU136" s="629"/>
      <c r="AV136" s="629"/>
      <c r="AW136" s="629"/>
      <c r="AX136" s="630"/>
      <c r="AY136">
        <f>IF(SUBSTITUTE(SUBSTITUTE($G$137,"／",""),"　","")="",0,1)</f>
        <v>0</v>
      </c>
    </row>
    <row r="137" spans="1:60" ht="23.25" hidden="1" customHeight="1" x14ac:dyDescent="0.15">
      <c r="A137" s="666"/>
      <c r="B137" s="197"/>
      <c r="C137" s="197"/>
      <c r="D137" s="197"/>
      <c r="E137" s="197"/>
      <c r="F137" s="667"/>
      <c r="G137" s="654" t="s">
        <v>583</v>
      </c>
      <c r="H137" s="655"/>
      <c r="I137" s="655"/>
      <c r="J137" s="655"/>
      <c r="K137" s="655"/>
      <c r="L137" s="655"/>
      <c r="M137" s="655"/>
      <c r="N137" s="655"/>
      <c r="O137" s="655"/>
      <c r="P137" s="655"/>
      <c r="Q137" s="655"/>
      <c r="R137" s="655"/>
      <c r="S137" s="655"/>
      <c r="T137" s="655"/>
      <c r="U137" s="655"/>
      <c r="V137" s="655"/>
      <c r="W137" s="655"/>
      <c r="X137" s="655"/>
      <c r="Y137" s="658" t="s">
        <v>581</v>
      </c>
      <c r="Z137" s="659"/>
      <c r="AA137" s="660"/>
      <c r="AB137" s="661"/>
      <c r="AC137" s="662"/>
      <c r="AD137" s="663"/>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15">
      <c r="A138" s="668"/>
      <c r="B138" s="108"/>
      <c r="C138" s="108"/>
      <c r="D138" s="108"/>
      <c r="E138" s="108"/>
      <c r="F138" s="669"/>
      <c r="G138" s="656"/>
      <c r="H138" s="657"/>
      <c r="I138" s="657"/>
      <c r="J138" s="657"/>
      <c r="K138" s="657"/>
      <c r="L138" s="657"/>
      <c r="M138" s="657"/>
      <c r="N138" s="657"/>
      <c r="O138" s="657"/>
      <c r="P138" s="657"/>
      <c r="Q138" s="657"/>
      <c r="R138" s="657"/>
      <c r="S138" s="657"/>
      <c r="T138" s="657"/>
      <c r="U138" s="657"/>
      <c r="V138" s="657"/>
      <c r="W138" s="657"/>
      <c r="X138" s="657"/>
      <c r="Y138" s="219" t="s">
        <v>584</v>
      </c>
      <c r="Z138" s="650"/>
      <c r="AA138" s="651"/>
      <c r="AB138" s="613" t="s">
        <v>585</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3"/>
      <c r="AY138">
        <f>$AY$136</f>
        <v>0</v>
      </c>
    </row>
    <row r="139" spans="1:60" ht="18.75" hidden="1" customHeight="1" x14ac:dyDescent="0.15">
      <c r="A139" s="418"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49" t="s">
        <v>580</v>
      </c>
      <c r="B167" s="153"/>
      <c r="C167" s="153"/>
      <c r="D167" s="153"/>
      <c r="E167" s="153"/>
      <c r="F167" s="154"/>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7" t="s">
        <v>11</v>
      </c>
      <c r="AC167" s="627"/>
      <c r="AD167" s="627"/>
      <c r="AE167" s="119" t="s">
        <v>416</v>
      </c>
      <c r="AF167" s="119"/>
      <c r="AG167" s="119"/>
      <c r="AH167" s="119"/>
      <c r="AI167" s="119" t="s">
        <v>568</v>
      </c>
      <c r="AJ167" s="119"/>
      <c r="AK167" s="119"/>
      <c r="AL167" s="119"/>
      <c r="AM167" s="119" t="s">
        <v>384</v>
      </c>
      <c r="AN167" s="119"/>
      <c r="AO167" s="119"/>
      <c r="AP167" s="119"/>
      <c r="AQ167" s="624" t="s">
        <v>415</v>
      </c>
      <c r="AR167" s="625"/>
      <c r="AS167" s="625"/>
      <c r="AT167" s="626"/>
      <c r="AU167" s="624" t="s">
        <v>593</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581</v>
      </c>
      <c r="B170" s="105"/>
      <c r="C170" s="105"/>
      <c r="D170" s="105"/>
      <c r="E170" s="105"/>
      <c r="F170" s="665"/>
      <c r="G170" s="176" t="s">
        <v>582</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416</v>
      </c>
      <c r="AF170" s="119"/>
      <c r="AG170" s="119"/>
      <c r="AH170" s="119"/>
      <c r="AI170" s="119" t="s">
        <v>568</v>
      </c>
      <c r="AJ170" s="119"/>
      <c r="AK170" s="119"/>
      <c r="AL170" s="119"/>
      <c r="AM170" s="119" t="s">
        <v>384</v>
      </c>
      <c r="AN170" s="119"/>
      <c r="AO170" s="119"/>
      <c r="AP170" s="119"/>
      <c r="AQ170" s="628" t="s">
        <v>594</v>
      </c>
      <c r="AR170" s="629"/>
      <c r="AS170" s="629"/>
      <c r="AT170" s="629"/>
      <c r="AU170" s="629"/>
      <c r="AV170" s="629"/>
      <c r="AW170" s="629"/>
      <c r="AX170" s="630"/>
      <c r="AY170">
        <f>IF(SUBSTITUTE(SUBSTITUTE($G$171,"／",""),"　","")="",0,1)</f>
        <v>0</v>
      </c>
    </row>
    <row r="171" spans="1:60" ht="23.25" hidden="1" customHeight="1" x14ac:dyDescent="0.15">
      <c r="A171" s="666"/>
      <c r="B171" s="197"/>
      <c r="C171" s="197"/>
      <c r="D171" s="197"/>
      <c r="E171" s="197"/>
      <c r="F171" s="667"/>
      <c r="G171" s="654" t="s">
        <v>583</v>
      </c>
      <c r="H171" s="655"/>
      <c r="I171" s="655"/>
      <c r="J171" s="655"/>
      <c r="K171" s="655"/>
      <c r="L171" s="655"/>
      <c r="M171" s="655"/>
      <c r="N171" s="655"/>
      <c r="O171" s="655"/>
      <c r="P171" s="655"/>
      <c r="Q171" s="655"/>
      <c r="R171" s="655"/>
      <c r="S171" s="655"/>
      <c r="T171" s="655"/>
      <c r="U171" s="655"/>
      <c r="V171" s="655"/>
      <c r="W171" s="655"/>
      <c r="X171" s="655"/>
      <c r="Y171" s="658" t="s">
        <v>581</v>
      </c>
      <c r="Z171" s="659"/>
      <c r="AA171" s="660"/>
      <c r="AB171" s="661"/>
      <c r="AC171" s="662"/>
      <c r="AD171" s="663"/>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15">
      <c r="A172" s="668"/>
      <c r="B172" s="108"/>
      <c r="C172" s="108"/>
      <c r="D172" s="108"/>
      <c r="E172" s="108"/>
      <c r="F172" s="669"/>
      <c r="G172" s="656"/>
      <c r="H172" s="657"/>
      <c r="I172" s="657"/>
      <c r="J172" s="657"/>
      <c r="K172" s="657"/>
      <c r="L172" s="657"/>
      <c r="M172" s="657"/>
      <c r="N172" s="657"/>
      <c r="O172" s="657"/>
      <c r="P172" s="657"/>
      <c r="Q172" s="657"/>
      <c r="R172" s="657"/>
      <c r="S172" s="657"/>
      <c r="T172" s="657"/>
      <c r="U172" s="657"/>
      <c r="V172" s="657"/>
      <c r="W172" s="657"/>
      <c r="X172" s="657"/>
      <c r="Y172" s="219" t="s">
        <v>584</v>
      </c>
      <c r="Z172" s="650"/>
      <c r="AA172" s="651"/>
      <c r="AB172" s="613" t="s">
        <v>585</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3"/>
      <c r="AY172">
        <f>$AY$170</f>
        <v>0</v>
      </c>
    </row>
    <row r="173" spans="1:60" ht="18.75" hidden="1" customHeight="1" x14ac:dyDescent="0.15">
      <c r="A173" s="418"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250</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250</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251</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249</v>
      </c>
      <c r="X205" s="544"/>
      <c r="Y205" s="549" t="s">
        <v>12</v>
      </c>
      <c r="Z205" s="549"/>
      <c r="AA205" s="550"/>
      <c r="AB205" s="559" t="s">
        <v>250</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250</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251</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263</v>
      </c>
      <c r="B213" s="498"/>
      <c r="C213" s="498"/>
      <c r="D213" s="498"/>
      <c r="E213" s="499" t="s">
        <v>225</v>
      </c>
      <c r="F213" s="500"/>
      <c r="G213" s="82" t="s">
        <v>177</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customHeight="1" x14ac:dyDescent="0.15">
      <c r="A215" s="407" t="s">
        <v>283</v>
      </c>
      <c r="B215" s="408"/>
      <c r="C215" s="411" t="s">
        <v>178</v>
      </c>
      <c r="D215" s="408"/>
      <c r="E215" s="413" t="s">
        <v>194</v>
      </c>
      <c r="F215" s="414"/>
      <c r="G215" s="415" t="s">
        <v>634</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130" t="s">
        <v>635</v>
      </c>
      <c r="H216" s="131"/>
      <c r="I216" s="131"/>
      <c r="J216" s="131"/>
      <c r="K216" s="131"/>
      <c r="L216" s="131"/>
      <c r="M216" s="131"/>
      <c r="N216" s="131"/>
      <c r="O216" s="131"/>
      <c r="P216" s="131"/>
      <c r="Q216" s="131"/>
      <c r="R216" s="131"/>
      <c r="S216" s="131"/>
      <c r="T216" s="131"/>
      <c r="U216" s="131"/>
      <c r="V216" s="132"/>
      <c r="W216" s="483" t="s">
        <v>586</v>
      </c>
      <c r="X216" s="484"/>
      <c r="Y216" s="484"/>
      <c r="Z216" s="484"/>
      <c r="AA216" s="485"/>
      <c r="AB216" s="486" t="s">
        <v>636</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587</v>
      </c>
      <c r="X217" s="490"/>
      <c r="Y217" s="490"/>
      <c r="Z217" s="490"/>
      <c r="AA217" s="491"/>
      <c r="AB217" s="486" t="s">
        <v>697</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599</v>
      </c>
      <c r="D218" s="493"/>
      <c r="E218" s="149" t="s">
        <v>279</v>
      </c>
      <c r="F218" s="151"/>
      <c r="G218" s="473" t="s">
        <v>181</v>
      </c>
      <c r="H218" s="474"/>
      <c r="I218" s="474"/>
      <c r="J218" s="494" t="s">
        <v>613</v>
      </c>
      <c r="K218" s="495"/>
      <c r="L218" s="495"/>
      <c r="M218" s="495"/>
      <c r="N218" s="495"/>
      <c r="O218" s="495"/>
      <c r="P218" s="495"/>
      <c r="Q218" s="495"/>
      <c r="R218" s="495"/>
      <c r="S218" s="495"/>
      <c r="T218" s="496"/>
      <c r="U218" s="471" t="s">
        <v>637</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2"/>
      <c r="F219" s="154"/>
      <c r="G219" s="473" t="s">
        <v>600</v>
      </c>
      <c r="H219" s="474"/>
      <c r="I219" s="474"/>
      <c r="J219" s="474"/>
      <c r="K219" s="474"/>
      <c r="L219" s="474"/>
      <c r="M219" s="474"/>
      <c r="N219" s="474"/>
      <c r="O219" s="474"/>
      <c r="P219" s="474"/>
      <c r="Q219" s="474"/>
      <c r="R219" s="474"/>
      <c r="S219" s="474"/>
      <c r="T219" s="474"/>
      <c r="U219" s="470" t="s">
        <v>637</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7"/>
      <c r="F220" s="159"/>
      <c r="G220" s="473" t="s">
        <v>587</v>
      </c>
      <c r="H220" s="474"/>
      <c r="I220" s="474"/>
      <c r="J220" s="474"/>
      <c r="K220" s="474"/>
      <c r="L220" s="474"/>
      <c r="M220" s="474"/>
      <c r="N220" s="474"/>
      <c r="O220" s="474"/>
      <c r="P220" s="474"/>
      <c r="Q220" s="474"/>
      <c r="R220" s="474"/>
      <c r="S220" s="474"/>
      <c r="T220" s="474"/>
      <c r="U220" s="811" t="s">
        <v>637</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58.5"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633</v>
      </c>
      <c r="AE223" s="453"/>
      <c r="AF223" s="453"/>
      <c r="AG223" s="454" t="s">
        <v>645</v>
      </c>
      <c r="AH223" s="455"/>
      <c r="AI223" s="455"/>
      <c r="AJ223" s="455"/>
      <c r="AK223" s="455"/>
      <c r="AL223" s="455"/>
      <c r="AM223" s="455"/>
      <c r="AN223" s="455"/>
      <c r="AO223" s="455"/>
      <c r="AP223" s="455"/>
      <c r="AQ223" s="455"/>
      <c r="AR223" s="455"/>
      <c r="AS223" s="455"/>
      <c r="AT223" s="455"/>
      <c r="AU223" s="455"/>
      <c r="AV223" s="455"/>
      <c r="AW223" s="455"/>
      <c r="AX223" s="456"/>
    </row>
    <row r="224" spans="1:51" ht="58.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633</v>
      </c>
      <c r="AE224" s="366"/>
      <c r="AF224" s="366"/>
      <c r="AG224" s="360" t="s">
        <v>646</v>
      </c>
      <c r="AH224" s="361"/>
      <c r="AI224" s="361"/>
      <c r="AJ224" s="361"/>
      <c r="AK224" s="361"/>
      <c r="AL224" s="361"/>
      <c r="AM224" s="361"/>
      <c r="AN224" s="361"/>
      <c r="AO224" s="361"/>
      <c r="AP224" s="361"/>
      <c r="AQ224" s="361"/>
      <c r="AR224" s="361"/>
      <c r="AS224" s="361"/>
      <c r="AT224" s="361"/>
      <c r="AU224" s="361"/>
      <c r="AV224" s="361"/>
      <c r="AW224" s="361"/>
      <c r="AX224" s="362"/>
    </row>
    <row r="225" spans="1:50" ht="40.5"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633</v>
      </c>
      <c r="AE225" s="403"/>
      <c r="AF225" s="403"/>
      <c r="AG225" s="388" t="s">
        <v>647</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633</v>
      </c>
      <c r="AE226" s="384"/>
      <c r="AF226" s="384"/>
      <c r="AG226" s="386" t="s">
        <v>693</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15">
      <c r="A227" s="342"/>
      <c r="B227" s="424"/>
      <c r="C227" s="428"/>
      <c r="D227" s="429"/>
      <c r="E227" s="432" t="s">
        <v>261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648</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689</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26.2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633</v>
      </c>
      <c r="AE229" s="350"/>
      <c r="AF229" s="350"/>
      <c r="AG229" s="352" t="s">
        <v>650</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633</v>
      </c>
      <c r="AE230" s="366"/>
      <c r="AF230" s="366"/>
      <c r="AG230" s="360" t="s">
        <v>651</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633</v>
      </c>
      <c r="AE231" s="366"/>
      <c r="AF231" s="366"/>
      <c r="AG231" s="360" t="s">
        <v>652</v>
      </c>
      <c r="AH231" s="361"/>
      <c r="AI231" s="361"/>
      <c r="AJ231" s="361"/>
      <c r="AK231" s="361"/>
      <c r="AL231" s="361"/>
      <c r="AM231" s="361"/>
      <c r="AN231" s="361"/>
      <c r="AO231" s="361"/>
      <c r="AP231" s="361"/>
      <c r="AQ231" s="361"/>
      <c r="AR231" s="361"/>
      <c r="AS231" s="361"/>
      <c r="AT231" s="361"/>
      <c r="AU231" s="361"/>
      <c r="AV231" s="361"/>
      <c r="AW231" s="361"/>
      <c r="AX231" s="362"/>
    </row>
    <row r="232" spans="1:50" ht="35.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633</v>
      </c>
      <c r="AE232" s="366"/>
      <c r="AF232" s="366"/>
      <c r="AG232" s="360" t="s">
        <v>653</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649</v>
      </c>
      <c r="AE233" s="403"/>
      <c r="AF233" s="403"/>
      <c r="AG233" s="404" t="s">
        <v>639</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649</v>
      </c>
      <c r="AE234" s="366"/>
      <c r="AF234" s="435"/>
      <c r="AG234" s="360" t="s">
        <v>639</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649</v>
      </c>
      <c r="AE235" s="396"/>
      <c r="AF235" s="397"/>
      <c r="AG235" s="398" t="s">
        <v>639</v>
      </c>
      <c r="AH235" s="399"/>
      <c r="AI235" s="399"/>
      <c r="AJ235" s="399"/>
      <c r="AK235" s="399"/>
      <c r="AL235" s="399"/>
      <c r="AM235" s="399"/>
      <c r="AN235" s="399"/>
      <c r="AO235" s="399"/>
      <c r="AP235" s="399"/>
      <c r="AQ235" s="399"/>
      <c r="AR235" s="399"/>
      <c r="AS235" s="399"/>
      <c r="AT235" s="399"/>
      <c r="AU235" s="399"/>
      <c r="AV235" s="399"/>
      <c r="AW235" s="399"/>
      <c r="AX235" s="400"/>
    </row>
    <row r="236" spans="1:50" ht="66" customHeight="1" x14ac:dyDescent="0.15">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701</v>
      </c>
      <c r="AE236" s="350"/>
      <c r="AF236" s="351"/>
      <c r="AG236" s="352" t="s">
        <v>703</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649</v>
      </c>
      <c r="AE237" s="359"/>
      <c r="AF237" s="359"/>
      <c r="AG237" s="360" t="s">
        <v>639</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633</v>
      </c>
      <c r="AE238" s="366"/>
      <c r="AF238" s="366"/>
      <c r="AG238" s="360" t="s">
        <v>654</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649</v>
      </c>
      <c r="AE239" s="366"/>
      <c r="AF239" s="366"/>
      <c r="AG239" s="390" t="s">
        <v>639</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649</v>
      </c>
      <c r="AE240" s="384"/>
      <c r="AF240" s="385"/>
      <c r="AG240" s="386" t="s">
        <v>284</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90" t="s">
        <v>0</v>
      </c>
      <c r="D241" s="891"/>
      <c r="E241" s="891"/>
      <c r="F241" s="891"/>
      <c r="G241" s="891"/>
      <c r="H241" s="891"/>
      <c r="I241" s="891"/>
      <c r="J241" s="891"/>
      <c r="K241" s="891"/>
      <c r="L241" s="891"/>
      <c r="M241" s="891"/>
      <c r="N241" s="891"/>
      <c r="O241" s="887" t="s">
        <v>605</v>
      </c>
      <c r="P241" s="888"/>
      <c r="Q241" s="888"/>
      <c r="R241" s="888"/>
      <c r="S241" s="888"/>
      <c r="T241" s="888"/>
      <c r="U241" s="888"/>
      <c r="V241" s="888"/>
      <c r="W241" s="888"/>
      <c r="X241" s="888"/>
      <c r="Y241" s="888"/>
      <c r="Z241" s="888"/>
      <c r="AA241" s="888"/>
      <c r="AB241" s="888"/>
      <c r="AC241" s="888"/>
      <c r="AD241" s="888"/>
      <c r="AE241" s="888"/>
      <c r="AF241" s="889"/>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4"/>
      <c r="D242" s="875"/>
      <c r="E242" s="369"/>
      <c r="F242" s="369"/>
      <c r="G242" s="369"/>
      <c r="H242" s="370"/>
      <c r="I242" s="370"/>
      <c r="J242" s="876"/>
      <c r="K242" s="876"/>
      <c r="L242" s="876"/>
      <c r="M242" s="370"/>
      <c r="N242" s="877"/>
      <c r="O242" s="878"/>
      <c r="P242" s="879"/>
      <c r="Q242" s="879"/>
      <c r="R242" s="879"/>
      <c r="S242" s="879"/>
      <c r="T242" s="879"/>
      <c r="U242" s="879"/>
      <c r="V242" s="879"/>
      <c r="W242" s="879"/>
      <c r="X242" s="879"/>
      <c r="Y242" s="879"/>
      <c r="Z242" s="879"/>
      <c r="AA242" s="879"/>
      <c r="AB242" s="879"/>
      <c r="AC242" s="879"/>
      <c r="AD242" s="879"/>
      <c r="AE242" s="879"/>
      <c r="AF242" s="880"/>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hidden="1" customHeight="1" x14ac:dyDescent="0.15">
      <c r="A243" s="376"/>
      <c r="B243" s="377"/>
      <c r="C243" s="367"/>
      <c r="D243" s="368"/>
      <c r="E243" s="369"/>
      <c r="F243" s="369"/>
      <c r="G243" s="369"/>
      <c r="H243" s="370"/>
      <c r="I243" s="370"/>
      <c r="J243" s="371"/>
      <c r="K243" s="371"/>
      <c r="L243" s="371"/>
      <c r="M243" s="372"/>
      <c r="N243" s="373"/>
      <c r="O243" s="881"/>
      <c r="P243" s="882"/>
      <c r="Q243" s="882"/>
      <c r="R243" s="882"/>
      <c r="S243" s="882"/>
      <c r="T243" s="882"/>
      <c r="U243" s="882"/>
      <c r="V243" s="882"/>
      <c r="W243" s="882"/>
      <c r="X243" s="882"/>
      <c r="Y243" s="882"/>
      <c r="Z243" s="882"/>
      <c r="AA243" s="882"/>
      <c r="AB243" s="882"/>
      <c r="AC243" s="882"/>
      <c r="AD243" s="882"/>
      <c r="AE243" s="882"/>
      <c r="AF243" s="883"/>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15">
      <c r="A244" s="376"/>
      <c r="B244" s="377"/>
      <c r="C244" s="367"/>
      <c r="D244" s="368"/>
      <c r="E244" s="369"/>
      <c r="F244" s="369"/>
      <c r="G244" s="369"/>
      <c r="H244" s="370"/>
      <c r="I244" s="370"/>
      <c r="J244" s="371"/>
      <c r="K244" s="371"/>
      <c r="L244" s="371"/>
      <c r="M244" s="372"/>
      <c r="N244" s="373"/>
      <c r="O244" s="881"/>
      <c r="P244" s="882"/>
      <c r="Q244" s="882"/>
      <c r="R244" s="882"/>
      <c r="S244" s="882"/>
      <c r="T244" s="882"/>
      <c r="U244" s="882"/>
      <c r="V244" s="882"/>
      <c r="W244" s="882"/>
      <c r="X244" s="882"/>
      <c r="Y244" s="882"/>
      <c r="Z244" s="882"/>
      <c r="AA244" s="882"/>
      <c r="AB244" s="882"/>
      <c r="AC244" s="882"/>
      <c r="AD244" s="882"/>
      <c r="AE244" s="882"/>
      <c r="AF244" s="883"/>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15">
      <c r="A245" s="376"/>
      <c r="B245" s="377"/>
      <c r="C245" s="367"/>
      <c r="D245" s="368"/>
      <c r="E245" s="369"/>
      <c r="F245" s="369"/>
      <c r="G245" s="369"/>
      <c r="H245" s="370"/>
      <c r="I245" s="370"/>
      <c r="J245" s="371"/>
      <c r="K245" s="371"/>
      <c r="L245" s="371"/>
      <c r="M245" s="372"/>
      <c r="N245" s="373"/>
      <c r="O245" s="881"/>
      <c r="P245" s="882"/>
      <c r="Q245" s="882"/>
      <c r="R245" s="882"/>
      <c r="S245" s="882"/>
      <c r="T245" s="882"/>
      <c r="U245" s="882"/>
      <c r="V245" s="882"/>
      <c r="W245" s="882"/>
      <c r="X245" s="882"/>
      <c r="Y245" s="882"/>
      <c r="Z245" s="882"/>
      <c r="AA245" s="882"/>
      <c r="AB245" s="882"/>
      <c r="AC245" s="882"/>
      <c r="AD245" s="882"/>
      <c r="AE245" s="882"/>
      <c r="AF245" s="883"/>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15">
      <c r="A246" s="378"/>
      <c r="B246" s="379"/>
      <c r="C246" s="392"/>
      <c r="D246" s="393"/>
      <c r="E246" s="369"/>
      <c r="F246" s="369"/>
      <c r="G246" s="369"/>
      <c r="H246" s="370"/>
      <c r="I246" s="370"/>
      <c r="J246" s="394"/>
      <c r="K246" s="394"/>
      <c r="L246" s="394"/>
      <c r="M246" s="872"/>
      <c r="N246" s="873"/>
      <c r="O246" s="884"/>
      <c r="P246" s="885"/>
      <c r="Q246" s="885"/>
      <c r="R246" s="885"/>
      <c r="S246" s="885"/>
      <c r="T246" s="885"/>
      <c r="U246" s="885"/>
      <c r="V246" s="885"/>
      <c r="W246" s="885"/>
      <c r="X246" s="885"/>
      <c r="Y246" s="885"/>
      <c r="Z246" s="885"/>
      <c r="AA246" s="885"/>
      <c r="AB246" s="885"/>
      <c r="AC246" s="885"/>
      <c r="AD246" s="885"/>
      <c r="AE246" s="885"/>
      <c r="AF246" s="886"/>
      <c r="AG246" s="390"/>
      <c r="AH246" s="137"/>
      <c r="AI246" s="137"/>
      <c r="AJ246" s="137"/>
      <c r="AK246" s="137"/>
      <c r="AL246" s="137"/>
      <c r="AM246" s="137"/>
      <c r="AN246" s="137"/>
      <c r="AO246" s="137"/>
      <c r="AP246" s="137"/>
      <c r="AQ246" s="137"/>
      <c r="AR246" s="137"/>
      <c r="AS246" s="137"/>
      <c r="AT246" s="137"/>
      <c r="AU246" s="137"/>
      <c r="AV246" s="137"/>
      <c r="AW246" s="137"/>
      <c r="AX246" s="391"/>
    </row>
    <row r="247" spans="1:50" ht="67.5" customHeight="1" x14ac:dyDescent="0.15">
      <c r="A247" s="340" t="s">
        <v>45</v>
      </c>
      <c r="B247" s="902"/>
      <c r="C247" s="299" t="s">
        <v>49</v>
      </c>
      <c r="D247" s="721"/>
      <c r="E247" s="721"/>
      <c r="F247" s="722"/>
      <c r="G247" s="905" t="s">
        <v>704</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655</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38.25" customHeight="1" thickBot="1" x14ac:dyDescent="0.2">
      <c r="A250" s="895" t="s">
        <v>706</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36.75" customHeight="1" thickBot="1" x14ac:dyDescent="0.2">
      <c r="A252" s="324" t="s">
        <v>132</v>
      </c>
      <c r="B252" s="325"/>
      <c r="C252" s="325"/>
      <c r="D252" s="325"/>
      <c r="E252" s="326"/>
      <c r="F252" s="901" t="s">
        <v>705</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30" customHeight="1" thickBot="1" x14ac:dyDescent="0.2">
      <c r="A254" s="324" t="s">
        <v>132</v>
      </c>
      <c r="B254" s="325"/>
      <c r="C254" s="325"/>
      <c r="D254" s="325"/>
      <c r="E254" s="326"/>
      <c r="F254" s="327" t="s">
        <v>709</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28.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277</v>
      </c>
      <c r="B258" s="90"/>
      <c r="C258" s="90"/>
      <c r="D258" s="91"/>
      <c r="E258" s="320" t="s">
        <v>613</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6" t="s">
        <v>276</v>
      </c>
      <c r="B259" s="256"/>
      <c r="C259" s="256"/>
      <c r="D259" s="256"/>
      <c r="E259" s="320" t="s">
        <v>626</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6" t="s">
        <v>275</v>
      </c>
      <c r="B260" s="256"/>
      <c r="C260" s="256"/>
      <c r="D260" s="256"/>
      <c r="E260" s="320" t="s">
        <v>627</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6" t="s">
        <v>274</v>
      </c>
      <c r="B261" s="256"/>
      <c r="C261" s="256"/>
      <c r="D261" s="256"/>
      <c r="E261" s="320" t="s">
        <v>628</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6" t="s">
        <v>273</v>
      </c>
      <c r="B262" s="256"/>
      <c r="C262" s="256"/>
      <c r="D262" s="256"/>
      <c r="E262" s="320" t="s">
        <v>629</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6" t="s">
        <v>272</v>
      </c>
      <c r="B263" s="256"/>
      <c r="C263" s="256"/>
      <c r="D263" s="256"/>
      <c r="E263" s="320" t="s">
        <v>630</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6" t="s">
        <v>271</v>
      </c>
      <c r="B264" s="256"/>
      <c r="C264" s="256"/>
      <c r="D264" s="256"/>
      <c r="E264" s="320" t="s">
        <v>631</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6" t="s">
        <v>270</v>
      </c>
      <c r="B265" s="256"/>
      <c r="C265" s="256"/>
      <c r="D265" s="256"/>
      <c r="E265" s="320" t="s">
        <v>632</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6" t="s">
        <v>416</v>
      </c>
      <c r="B266" s="256"/>
      <c r="C266" s="256"/>
      <c r="D266" s="256"/>
      <c r="E266" s="100" t="s">
        <v>607</v>
      </c>
      <c r="F266" s="86"/>
      <c r="G266" s="86"/>
      <c r="H266" s="77" t="str">
        <f>IF(E266="","","-")</f>
        <v>-</v>
      </c>
      <c r="I266" s="86"/>
      <c r="J266" s="86"/>
      <c r="K266" s="77" t="str">
        <f>IF(I266="","","-")</f>
        <v/>
      </c>
      <c r="L266" s="101">
        <v>175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183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638</v>
      </c>
      <c r="H268" s="86"/>
      <c r="I268" s="86"/>
      <c r="J268" s="85">
        <v>20</v>
      </c>
      <c r="K268" s="85"/>
      <c r="L268" s="101">
        <v>228</v>
      </c>
      <c r="M268" s="101"/>
      <c r="N268" s="101"/>
      <c r="O268" s="85"/>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28.35" customHeight="1" x14ac:dyDescent="0.15">
      <c r="A269" s="308" t="s">
        <v>264</v>
      </c>
      <c r="B269" s="309"/>
      <c r="C269" s="309"/>
      <c r="D269" s="309"/>
      <c r="E269" s="309"/>
      <c r="F269" s="31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266</v>
      </c>
      <c r="B308" s="315"/>
      <c r="C308" s="315"/>
      <c r="D308" s="315"/>
      <c r="E308" s="315"/>
      <c r="F308" s="316"/>
      <c r="G308" s="295" t="s">
        <v>656</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698</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17"/>
      <c r="B310" s="318"/>
      <c r="C310" s="318"/>
      <c r="D310" s="318"/>
      <c r="E310" s="318"/>
      <c r="F310" s="319"/>
      <c r="G310" s="285" t="s">
        <v>657</v>
      </c>
      <c r="H310" s="286"/>
      <c r="I310" s="286"/>
      <c r="J310" s="286"/>
      <c r="K310" s="287"/>
      <c r="L310" s="288" t="s">
        <v>666</v>
      </c>
      <c r="M310" s="289"/>
      <c r="N310" s="289"/>
      <c r="O310" s="289"/>
      <c r="P310" s="289"/>
      <c r="Q310" s="289"/>
      <c r="R310" s="289"/>
      <c r="S310" s="289"/>
      <c r="T310" s="289"/>
      <c r="U310" s="289"/>
      <c r="V310" s="289"/>
      <c r="W310" s="289"/>
      <c r="X310" s="290"/>
      <c r="Y310" s="291">
        <v>4.2</v>
      </c>
      <c r="Z310" s="292"/>
      <c r="AA310" s="292"/>
      <c r="AB310" s="293"/>
      <c r="AC310" s="285" t="s">
        <v>684</v>
      </c>
      <c r="AD310" s="286"/>
      <c r="AE310" s="286"/>
      <c r="AF310" s="286"/>
      <c r="AG310" s="287"/>
      <c r="AH310" s="288" t="s">
        <v>685</v>
      </c>
      <c r="AI310" s="289"/>
      <c r="AJ310" s="289"/>
      <c r="AK310" s="289"/>
      <c r="AL310" s="289"/>
      <c r="AM310" s="289"/>
      <c r="AN310" s="289"/>
      <c r="AO310" s="289"/>
      <c r="AP310" s="289"/>
      <c r="AQ310" s="289"/>
      <c r="AR310" s="289"/>
      <c r="AS310" s="289"/>
      <c r="AT310" s="290"/>
      <c r="AU310" s="291">
        <v>1.2</v>
      </c>
      <c r="AV310" s="292"/>
      <c r="AW310" s="292"/>
      <c r="AX310" s="294"/>
    </row>
    <row r="311" spans="1:50" ht="24.75" customHeight="1" x14ac:dyDescent="0.15">
      <c r="A311" s="317"/>
      <c r="B311" s="318"/>
      <c r="C311" s="318"/>
      <c r="D311" s="318"/>
      <c r="E311" s="318"/>
      <c r="F311" s="319"/>
      <c r="G311" s="275" t="s">
        <v>658</v>
      </c>
      <c r="H311" s="276"/>
      <c r="I311" s="276"/>
      <c r="J311" s="276"/>
      <c r="K311" s="277"/>
      <c r="L311" s="278" t="s">
        <v>667</v>
      </c>
      <c r="M311" s="279"/>
      <c r="N311" s="279"/>
      <c r="O311" s="279"/>
      <c r="P311" s="279"/>
      <c r="Q311" s="279"/>
      <c r="R311" s="279"/>
      <c r="S311" s="279"/>
      <c r="T311" s="279"/>
      <c r="U311" s="279"/>
      <c r="V311" s="279"/>
      <c r="W311" s="279"/>
      <c r="X311" s="280"/>
      <c r="Y311" s="281">
        <v>2.9</v>
      </c>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customHeight="1" x14ac:dyDescent="0.15">
      <c r="A312" s="317"/>
      <c r="B312" s="318"/>
      <c r="C312" s="318"/>
      <c r="D312" s="318"/>
      <c r="E312" s="318"/>
      <c r="F312" s="319"/>
      <c r="G312" s="275" t="s">
        <v>659</v>
      </c>
      <c r="H312" s="276"/>
      <c r="I312" s="276"/>
      <c r="J312" s="276"/>
      <c r="K312" s="277"/>
      <c r="L312" s="278" t="s">
        <v>668</v>
      </c>
      <c r="M312" s="279"/>
      <c r="N312" s="279"/>
      <c r="O312" s="279"/>
      <c r="P312" s="279"/>
      <c r="Q312" s="279"/>
      <c r="R312" s="279"/>
      <c r="S312" s="279"/>
      <c r="T312" s="279"/>
      <c r="U312" s="279"/>
      <c r="V312" s="279"/>
      <c r="W312" s="279"/>
      <c r="X312" s="280"/>
      <c r="Y312" s="281">
        <v>2</v>
      </c>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customHeight="1" x14ac:dyDescent="0.15">
      <c r="A313" s="317"/>
      <c r="B313" s="318"/>
      <c r="C313" s="318"/>
      <c r="D313" s="318"/>
      <c r="E313" s="318"/>
      <c r="F313" s="319"/>
      <c r="G313" s="275" t="s">
        <v>660</v>
      </c>
      <c r="H313" s="276"/>
      <c r="I313" s="276"/>
      <c r="J313" s="276"/>
      <c r="K313" s="277"/>
      <c r="L313" s="278" t="s">
        <v>669</v>
      </c>
      <c r="M313" s="279"/>
      <c r="N313" s="279"/>
      <c r="O313" s="279"/>
      <c r="P313" s="279"/>
      <c r="Q313" s="279"/>
      <c r="R313" s="279"/>
      <c r="S313" s="279"/>
      <c r="T313" s="279"/>
      <c r="U313" s="279"/>
      <c r="V313" s="279"/>
      <c r="W313" s="279"/>
      <c r="X313" s="280"/>
      <c r="Y313" s="281">
        <v>1.6</v>
      </c>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customHeight="1" x14ac:dyDescent="0.15">
      <c r="A314" s="317"/>
      <c r="B314" s="318"/>
      <c r="C314" s="318"/>
      <c r="D314" s="318"/>
      <c r="E314" s="318"/>
      <c r="F314" s="319"/>
      <c r="G314" s="275" t="s">
        <v>661</v>
      </c>
      <c r="H314" s="276"/>
      <c r="I314" s="276"/>
      <c r="J314" s="276"/>
      <c r="K314" s="277"/>
      <c r="L314" s="278" t="s">
        <v>670</v>
      </c>
      <c r="M314" s="279"/>
      <c r="N314" s="279"/>
      <c r="O314" s="279"/>
      <c r="P314" s="279"/>
      <c r="Q314" s="279"/>
      <c r="R314" s="279"/>
      <c r="S314" s="279"/>
      <c r="T314" s="279"/>
      <c r="U314" s="279"/>
      <c r="V314" s="279"/>
      <c r="W314" s="279"/>
      <c r="X314" s="280"/>
      <c r="Y314" s="281">
        <v>1.2</v>
      </c>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customHeight="1" x14ac:dyDescent="0.15">
      <c r="A315" s="317"/>
      <c r="B315" s="318"/>
      <c r="C315" s="318"/>
      <c r="D315" s="318"/>
      <c r="E315" s="318"/>
      <c r="F315" s="319"/>
      <c r="G315" s="275" t="s">
        <v>662</v>
      </c>
      <c r="H315" s="276"/>
      <c r="I315" s="276"/>
      <c r="J315" s="276"/>
      <c r="K315" s="277"/>
      <c r="L315" s="278" t="s">
        <v>671</v>
      </c>
      <c r="M315" s="279"/>
      <c r="N315" s="279"/>
      <c r="O315" s="279"/>
      <c r="P315" s="279"/>
      <c r="Q315" s="279"/>
      <c r="R315" s="279"/>
      <c r="S315" s="279"/>
      <c r="T315" s="279"/>
      <c r="U315" s="279"/>
      <c r="V315" s="279"/>
      <c r="W315" s="279"/>
      <c r="X315" s="280"/>
      <c r="Y315" s="281">
        <v>0.6</v>
      </c>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customHeight="1" x14ac:dyDescent="0.15">
      <c r="A316" s="317"/>
      <c r="B316" s="318"/>
      <c r="C316" s="318"/>
      <c r="D316" s="318"/>
      <c r="E316" s="318"/>
      <c r="F316" s="319"/>
      <c r="G316" s="275" t="s">
        <v>663</v>
      </c>
      <c r="H316" s="276"/>
      <c r="I316" s="276"/>
      <c r="J316" s="276"/>
      <c r="K316" s="277"/>
      <c r="L316" s="278" t="s">
        <v>672</v>
      </c>
      <c r="M316" s="279"/>
      <c r="N316" s="279"/>
      <c r="O316" s="279"/>
      <c r="P316" s="279"/>
      <c r="Q316" s="279"/>
      <c r="R316" s="279"/>
      <c r="S316" s="279"/>
      <c r="T316" s="279"/>
      <c r="U316" s="279"/>
      <c r="V316" s="279"/>
      <c r="W316" s="279"/>
      <c r="X316" s="280"/>
      <c r="Y316" s="281">
        <v>0.4</v>
      </c>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customHeight="1" x14ac:dyDescent="0.15">
      <c r="A317" s="317"/>
      <c r="B317" s="318"/>
      <c r="C317" s="318"/>
      <c r="D317" s="318"/>
      <c r="E317" s="318"/>
      <c r="F317" s="319"/>
      <c r="G317" s="275" t="s">
        <v>664</v>
      </c>
      <c r="H317" s="276"/>
      <c r="I317" s="276"/>
      <c r="J317" s="276"/>
      <c r="K317" s="277"/>
      <c r="L317" s="278" t="s">
        <v>673</v>
      </c>
      <c r="M317" s="279"/>
      <c r="N317" s="279"/>
      <c r="O317" s="279"/>
      <c r="P317" s="279"/>
      <c r="Q317" s="279"/>
      <c r="R317" s="279"/>
      <c r="S317" s="279"/>
      <c r="T317" s="279"/>
      <c r="U317" s="279"/>
      <c r="V317" s="279"/>
      <c r="W317" s="279"/>
      <c r="X317" s="280"/>
      <c r="Y317" s="281">
        <v>0.2</v>
      </c>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customHeight="1" x14ac:dyDescent="0.15">
      <c r="A318" s="317"/>
      <c r="B318" s="318"/>
      <c r="C318" s="318"/>
      <c r="D318" s="318"/>
      <c r="E318" s="318"/>
      <c r="F318" s="319"/>
      <c r="G318" s="275" t="s">
        <v>665</v>
      </c>
      <c r="H318" s="276"/>
      <c r="I318" s="276"/>
      <c r="J318" s="276"/>
      <c r="K318" s="277"/>
      <c r="L318" s="278" t="s">
        <v>674</v>
      </c>
      <c r="M318" s="279"/>
      <c r="N318" s="279"/>
      <c r="O318" s="279"/>
      <c r="P318" s="279"/>
      <c r="Q318" s="279"/>
      <c r="R318" s="279"/>
      <c r="S318" s="279"/>
      <c r="T318" s="279"/>
      <c r="U318" s="279"/>
      <c r="V318" s="279"/>
      <c r="W318" s="279"/>
      <c r="X318" s="280"/>
      <c r="Y318" s="281">
        <v>0.1</v>
      </c>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customHeight="1" x14ac:dyDescent="0.15">
      <c r="A319" s="317"/>
      <c r="B319" s="318"/>
      <c r="C319" s="318"/>
      <c r="D319" s="318"/>
      <c r="E319" s="318"/>
      <c r="F319" s="319"/>
      <c r="G319" s="275" t="s">
        <v>75</v>
      </c>
      <c r="H319" s="276"/>
      <c r="I319" s="276"/>
      <c r="J319" s="276"/>
      <c r="K319" s="277"/>
      <c r="L319" s="278" t="s">
        <v>695</v>
      </c>
      <c r="M319" s="279"/>
      <c r="N319" s="279"/>
      <c r="O319" s="279"/>
      <c r="P319" s="279"/>
      <c r="Q319" s="279"/>
      <c r="R319" s="279"/>
      <c r="S319" s="279"/>
      <c r="T319" s="279"/>
      <c r="U319" s="279"/>
      <c r="V319" s="279"/>
      <c r="W319" s="279"/>
      <c r="X319" s="280"/>
      <c r="Y319" s="281">
        <v>1.3</v>
      </c>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14.499999999999998</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1.2</v>
      </c>
      <c r="AV320" s="272"/>
      <c r="AW320" s="272"/>
      <c r="AX320" s="274"/>
    </row>
    <row r="321" spans="1:51" ht="24.75" hidden="1" customHeight="1" x14ac:dyDescent="0.15">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577</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91.5" customHeight="1" x14ac:dyDescent="0.15">
      <c r="A366" s="230">
        <v>1</v>
      </c>
      <c r="B366" s="230">
        <v>1</v>
      </c>
      <c r="C366" s="252" t="s">
        <v>675</v>
      </c>
      <c r="D366" s="251"/>
      <c r="E366" s="251"/>
      <c r="F366" s="251"/>
      <c r="G366" s="251"/>
      <c r="H366" s="251"/>
      <c r="I366" s="251"/>
      <c r="J366" s="233">
        <v>2010005031252</v>
      </c>
      <c r="K366" s="234"/>
      <c r="L366" s="234"/>
      <c r="M366" s="234"/>
      <c r="N366" s="234"/>
      <c r="O366" s="234"/>
      <c r="P366" s="260" t="s">
        <v>676</v>
      </c>
      <c r="Q366" s="260"/>
      <c r="R366" s="260"/>
      <c r="S366" s="260"/>
      <c r="T366" s="260"/>
      <c r="U366" s="260"/>
      <c r="V366" s="260"/>
      <c r="W366" s="260"/>
      <c r="X366" s="260"/>
      <c r="Y366" s="236">
        <v>14.5</v>
      </c>
      <c r="Z366" s="237"/>
      <c r="AA366" s="237"/>
      <c r="AB366" s="238"/>
      <c r="AC366" s="222" t="s">
        <v>677</v>
      </c>
      <c r="AD366" s="223"/>
      <c r="AE366" s="223"/>
      <c r="AF366" s="223"/>
      <c r="AG366" s="223"/>
      <c r="AH366" s="253" t="s">
        <v>639</v>
      </c>
      <c r="AI366" s="254"/>
      <c r="AJ366" s="254"/>
      <c r="AK366" s="254"/>
      <c r="AL366" s="226" t="s">
        <v>639</v>
      </c>
      <c r="AM366" s="227"/>
      <c r="AN366" s="227"/>
      <c r="AO366" s="228"/>
      <c r="AP366" s="229" t="s">
        <v>639</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686</v>
      </c>
      <c r="D399" s="251"/>
      <c r="E399" s="251"/>
      <c r="F399" s="251"/>
      <c r="G399" s="251"/>
      <c r="H399" s="251"/>
      <c r="I399" s="251"/>
      <c r="J399" s="233">
        <v>8011601005783</v>
      </c>
      <c r="K399" s="234"/>
      <c r="L399" s="234"/>
      <c r="M399" s="234"/>
      <c r="N399" s="234"/>
      <c r="O399" s="234"/>
      <c r="P399" s="245" t="s">
        <v>687</v>
      </c>
      <c r="Q399" s="235"/>
      <c r="R399" s="235"/>
      <c r="S399" s="235"/>
      <c r="T399" s="235"/>
      <c r="U399" s="235"/>
      <c r="V399" s="235"/>
      <c r="W399" s="235"/>
      <c r="X399" s="235"/>
      <c r="Y399" s="236">
        <v>1.2</v>
      </c>
      <c r="Z399" s="237"/>
      <c r="AA399" s="237"/>
      <c r="AB399" s="238"/>
      <c r="AC399" s="222" t="s">
        <v>259</v>
      </c>
      <c r="AD399" s="223"/>
      <c r="AE399" s="223"/>
      <c r="AF399" s="223"/>
      <c r="AG399" s="223"/>
      <c r="AH399" s="253" t="s">
        <v>688</v>
      </c>
      <c r="AI399" s="254"/>
      <c r="AJ399" s="254"/>
      <c r="AK399" s="254"/>
      <c r="AL399" s="226" t="s">
        <v>688</v>
      </c>
      <c r="AM399" s="227"/>
      <c r="AN399" s="227"/>
      <c r="AO399" s="228"/>
      <c r="AP399" s="229" t="s">
        <v>688</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639</v>
      </c>
      <c r="F631" s="232"/>
      <c r="G631" s="232"/>
      <c r="H631" s="232"/>
      <c r="I631" s="232"/>
      <c r="J631" s="233" t="s">
        <v>639</v>
      </c>
      <c r="K631" s="234"/>
      <c r="L631" s="234"/>
      <c r="M631" s="234"/>
      <c r="N631" s="234"/>
      <c r="O631" s="234"/>
      <c r="P631" s="245" t="s">
        <v>639</v>
      </c>
      <c r="Q631" s="235"/>
      <c r="R631" s="235"/>
      <c r="S631" s="235"/>
      <c r="T631" s="235"/>
      <c r="U631" s="235"/>
      <c r="V631" s="235"/>
      <c r="W631" s="235"/>
      <c r="X631" s="235"/>
      <c r="Y631" s="236" t="s">
        <v>639</v>
      </c>
      <c r="Z631" s="237"/>
      <c r="AA631" s="237"/>
      <c r="AB631" s="238"/>
      <c r="AC631" s="222"/>
      <c r="AD631" s="223"/>
      <c r="AE631" s="223"/>
      <c r="AF631" s="223"/>
      <c r="AG631" s="223"/>
      <c r="AH631" s="224" t="s">
        <v>639</v>
      </c>
      <c r="AI631" s="225"/>
      <c r="AJ631" s="225"/>
      <c r="AK631" s="225"/>
      <c r="AL631" s="226" t="s">
        <v>639</v>
      </c>
      <c r="AM631" s="227"/>
      <c r="AN631" s="227"/>
      <c r="AO631" s="228"/>
      <c r="AP631" s="229" t="s">
        <v>639</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633</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2022-06-02T09:01:51Z</cp:lastPrinted>
  <dcterms:created xsi:type="dcterms:W3CDTF">2012-03-13T00:50:25Z</dcterms:created>
  <dcterms:modified xsi:type="dcterms:W3CDTF">2022-08-15T02:08:43Z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