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0" yWindow="0" windowWidth="27870" windowHeight="1242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0" i="11"/>
  <c r="AY337" i="11"/>
  <c r="AY321" i="11"/>
  <c r="AY332" i="11" s="1"/>
  <c r="AY333" i="11" l="1"/>
  <c r="AY322" i="11"/>
  <c r="AY326" i="11"/>
  <c r="AY330" i="11"/>
  <c r="AY329" i="11"/>
  <c r="AY323" i="11"/>
  <c r="AY327" i="11"/>
  <c r="AY331" i="11"/>
  <c r="AY325" i="11"/>
  <c r="AY324" i="11"/>
  <c r="AY328" i="11"/>
  <c r="AY398" i="11"/>
  <c r="AY397" i="11"/>
  <c r="AY336" i="11"/>
  <c r="AY341" i="11"/>
  <c r="AY69" i="11"/>
  <c r="AY338"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3" i="11"/>
  <c r="AY122" i="11"/>
  <c r="AY126" i="11" s="1"/>
  <c r="AY119" i="11"/>
  <c r="AY118" i="11"/>
  <c r="AY115" i="11"/>
  <c r="AY114" i="11"/>
  <c r="AY112" i="11"/>
  <c r="AY121" i="11" s="1"/>
  <c r="AY101" i="11"/>
  <c r="AY100" i="11"/>
  <c r="AY99" i="11"/>
  <c r="AY98" i="11"/>
  <c r="AY102" i="11"/>
  <c r="AY104" i="11" s="1"/>
  <c r="AY143" i="11" l="1"/>
  <c r="AY124" i="11"/>
  <c r="AY128" i="11"/>
  <c r="AY163" i="11"/>
  <c r="AY144" i="11"/>
  <c r="AY176" i="11"/>
  <c r="AY198" i="11"/>
  <c r="AY203" i="11"/>
  <c r="AY207" i="11"/>
  <c r="AY211" i="11"/>
  <c r="AY116" i="11"/>
  <c r="AY120" i="11"/>
  <c r="AY154" i="11"/>
  <c r="AY140" i="11"/>
  <c r="AY134" i="11"/>
  <c r="AY113" i="11"/>
  <c r="AY117" i="11"/>
  <c r="AY125" i="11"/>
  <c r="AY129" i="11"/>
  <c r="AY151" i="11"/>
  <c r="AY155" i="11"/>
  <c r="AY164" i="11"/>
  <c r="AY141" i="11"/>
  <c r="AY145" i="11"/>
  <c r="AY177" i="11"/>
  <c r="AY204" i="11"/>
  <c r="AY212" i="11"/>
  <c r="AY131"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81" i="11" l="1"/>
  <c r="AY85" i="11"/>
  <c r="AY89" i="11"/>
  <c r="AY97" i="11"/>
  <c r="AY82" i="11"/>
  <c r="AY86" i="11"/>
  <c r="AY90" i="11"/>
  <c r="AY94"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<sst xmlns="http://schemas.openxmlformats.org/spreadsheetml/2006/main" count="1437" uniqueCount="708">
  <si>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</si>
  <si>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</si>
  <si>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</si>
  <si>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</si>
  <si>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</si>
  <si>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</si>
  <si>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</si>
  <si>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</si>
  <si>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</si>
  <si>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</si>
  <si>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</si>
  <si>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</si>
  <si>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</si>
  <si>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</si>
  <si>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</si>
  <si>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</si>
  <si>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</si>
  <si>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</si>
  <si>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</si>
  <si>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</si>
  <si>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</si>
  <si>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</si>
  <si>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</si>
  <si>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</si>
  <si>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</si>
  <si>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</si>
  <si>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</si>
  <si>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</si>
  <si>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</si>
  <si>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</si>
  <si>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</si>
  <si>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</si>
  <si>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</si>
  <si>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</si>
  <si>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</si>
  <si>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</si>
  <si>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</si>
  <si>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</si>
  <si>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</si>
  <si>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</si>
  <si>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</si>
  <si>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</si>
  <si>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</si>
  <si>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</si>
  <si>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</si>
  <si>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</si>
  <si>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</si>
  <si>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</si>
  <si>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</si>
  <si>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</si>
  <si>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</si>
  <si>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</si>
  <si>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</si>
  <si>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</si>
  <si>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</si>
  <si>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</si>
  <si>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</si>
  <si>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</si>
  <si>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</si>
  <si>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</si>
  <si>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</si>
  <si>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</si>
  <si>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</si>
  <si>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</si>
  <si>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</si>
  <si>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</si>
  <si>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</si>
  <si>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</si>
  <si>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</si>
  <si>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</si>
  <si>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</si>
  <si>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</si>
  <si>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</si>
  <si>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</si>
  <si>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</si>
  <si>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</si>
  <si>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</si>
  <si>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</si>
  <si>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</si>
  <si>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</si>
  <si>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</si>
  <si>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</si>
  <si>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</si>
  <si>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</si>
  <si>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</si>
  <si>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</si>
  <si>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</si>
  <si>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</si>
  <si>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</si>
  <si>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</si>
  <si>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</si>
  <si>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</si>
  <si>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</si>
  <si>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</si>
  <si>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</si>
  <si>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</si>
  <si>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</si>
  <si>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</si>
  <si>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</si>
  <si>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</si>
  <si>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</si>
  <si>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</si>
  <si>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</si>
  <si>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</si>
  <si>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</si>
  <si>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</si>
  <si>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</si>
  <si>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</si>
  <si>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</si>
  <si>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</si>
  <si>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</si>
  <si>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</si>
  <si>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</si>
  <si>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</si>
  <si>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</si>
  <si>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</si>
  <si>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</si>
  <si>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</si>
  <si>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</si>
  <si>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</si>
  <si>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</si>
  <si>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</si>
  <si>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</si>
  <si>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</si>
  <si>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</si>
  <si>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</si>
  <si>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</si>
  <si>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</si>
  <si>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</si>
  <si>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</si>
  <si>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</si>
  <si>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</si>
  <si>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</si>
  <si>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</si>
  <si>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</si>
  <si>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</si>
  <si>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</si>
  <si>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</si>
  <si>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</si>
  <si>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</si>
  <si>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</si>
  <si>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</si>
  <si>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</si>
  <si>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</si>
  <si>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</si>
  <si>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</si>
  <si>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</si>
  <si>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</si>
  <si>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</si>
  <si>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</si>
  <si>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</si>
  <si>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</si>
  <si>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</si>
  <si>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</si>
  <si>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</si>
  <si>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</si>
  <si>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</si>
  <si>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</si>
  <si>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</si>
  <si>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</si>
  <si>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</si>
  <si>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</si>
  <si>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</si>
  <si>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</si>
  <si>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</si>
  <si>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</si>
  <si>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</si>
  <si>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</si>
  <si>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</si>
  <si>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</si>
  <si>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</si>
  <si>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</si>
  <si>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</si>
  <si>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</si>
  <si>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</si>
  <si>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</si>
  <si>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</si>
  <si>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</si>
  <si>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</si>
  <si>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</si>
  <si>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</si>
  <si>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</si>
  <si>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</si>
  <si>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</si>
  <si>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</si>
  <si>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</si>
  <si>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</si>
  <si>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</si>
  <si>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</si>
  <si>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</si>
  <si>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</si>
  <si>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</si>
  <si>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</si>
  <si>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</si>
  <si>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</si>
  <si>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</si>
  <si>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</si>
  <si>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</si>
  <si>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</si>
  <si>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</si>
  <si>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</si>
  <si>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</si>
  <si>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</si>
  <si>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</si>
  <si>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</si>
  <si>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</si>
  <si>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</si>
  <si>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</si>
  <si>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</si>
  <si>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</si>
  <si>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</si>
  <si>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</si>
  <si>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</si>
  <si>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</si>
  <si>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</si>
  <si>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</si>
  <si>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</si>
  <si>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</si>
  <si>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</si>
  <si>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</si>
  <si>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</si>
  <si>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</si>
  <si>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</si>
  <si>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</si>
  <si>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</si>
  <si>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</si>
  <si>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</si>
  <si>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</si>
  <si>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</si>
  <si>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</si>
  <si>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</si>
  <si>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</si>
  <si>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</si>
  <si>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</si>
  <si>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</si>
  <si>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</si>
  <si>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</si>
  <si>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</si>
  <si>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</si>
  <si>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</si>
  <si>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</si>
  <si>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</si>
  <si>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</si>
  <si>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</si>
  <si>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</si>
  <si>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</si>
  <si>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</si>
  <si>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</si>
  <si>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</si>
  <si>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</si>
  <si>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</si>
  <si>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</si>
  <si>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</si>
  <si>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</si>
  <si>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</si>
  <si>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</si>
  <si>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</si>
  <si>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</si>
  <si>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</si>
  <si>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</si>
  <si>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</si>
  <si>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</si>
  <si>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</si>
  <si>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</si>
  <si>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</si>
  <si>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</si>
  <si>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</si>
  <si>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</si>
  <si>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</si>
  <si>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</si>
  <si>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</si>
  <si>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</si>
  <si>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</si>
  <si>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</si>
  <si>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</si>
  <si>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</si>
  <si>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</si>
  <si>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</si>
  <si>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</si>
  <si>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</si>
  <si>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</si>
  <si>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</si>
  <si>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</si>
  <si>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</si>
  <si>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</si>
  <si>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</si>
  <si>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</si>
  <si>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</si>
  <si>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</si>
  <si>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</si>
  <si>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</si>
  <si>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</si>
  <si>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</si>
  <si>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</si>
  <si>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</si>
  <si>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</si>
  <si>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</si>
  <si>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</si>
  <si>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</si>
  <si>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</si>
  <si>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</si>
  <si>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</si>
  <si>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</si>
  <si>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</si>
  <si>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</si>
  <si>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</si>
  <si>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</si>
  <si>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</si>
  <si>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</si>
  <si>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</si>
  <si>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</si>
  <si>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</si>
  <si>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</si>
  <si>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</si>
  <si>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</si>
  <si>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</si>
  <si>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</si>
  <si>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</si>
  <si>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</si>
  <si>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</si>
  <si>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</si>
  <si>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</si>
  <si>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</si>
  <si>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</si>
  <si>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</si>
  <si>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</si>
  <si>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</si>
  <si>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</si>
  <si>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</si>
  <si>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</si>
  <si>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</si>
  <si>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</si>
  <si>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</si>
  <si>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</si>
  <si>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</si>
  <si>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</si>
  <si>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</si>
  <si>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</si>
  <si>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</si>
  <si>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</si>
  <si>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</si>
  <si>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</si>
  <si>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</si>
  <si>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</si>
  <si>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</si>
  <si>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</si>
  <si>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</si>
  <si>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</si>
  <si>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</si>
  <si>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</si>
  <si>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</si>
  <si>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</si>
  <si>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</si>
  <si>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</si>
  <si>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</si>
  <si>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</si>
  <si>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</si>
  <si>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</si>
  <si>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</si>
  <si>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</si>
  <si>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</si>
  <si>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</si>
  <si>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</si>
  <si>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</si>
  <si>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</si>
  <si>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</si>
  <si>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</si>
  <si>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</si>
  <si>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</si>
  <si>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</si>
  <si>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</si>
  <si>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</si>
  <si>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</si>
  <si>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</si>
  <si>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</si>
  <si>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</si>
  <si>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</si>
  <si>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</si>
  <si>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</si>
  <si>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</si>
  <si>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</si>
  <si>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</si>
  <si>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</si>
  <si>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</si>
  <si>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</si>
  <si>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</si>
  <si>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</si>
  <si>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</si>
  <si>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</si>
  <si>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</si>
  <si>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</si>
  <si>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</si>
  <si>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</si>
  <si>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</si>
  <si>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</si>
  <si>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</si>
  <si>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</si>
  <si>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</si>
  <si>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</si>
  <si>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</si>
  <si>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</si>
  <si>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</si>
  <si>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</si>
  <si>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</si>
  <si>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</si>
  <si>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</si>
  <si>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</si>
  <si>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</si>
  <si>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</si>
  <si>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</si>
  <si>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</si>
  <si>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</si>
  <si>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</si>
  <si>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</si>
  <si>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</si>
  <si>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</si>
  <si>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</si>
  <si>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</si>
  <si>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</si>
  <si>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</si>
  <si>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</si>
  <si>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</si>
  <si>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</si>
  <si>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</si>
  <si>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</si>
  <si>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</si>
  <si>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</si>
  <si>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</si>
  <si>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</si>
  <si>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</si>
  <si>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</si>
  <si>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</si>
  <si>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</si>
  <si>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</si>
  <si>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</si>
  <si>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</si>
  <si>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</si>
  <si>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</si>
  <si>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</si>
  <si>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</si>
  <si>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</si>
  <si>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</si>
  <si>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</si>
  <si>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</si>
  <si>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</si>
  <si>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</si>
  <si>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</si>
  <si>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</si>
  <si>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</si>
  <si>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</si>
  <si>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</si>
  <si>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</si>
  <si>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</si>
  <si>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</si>
  <si>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</si>
  <si>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</si>
  <si>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</si>
  <si>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</si>
  <si>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</si>
  <si>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</si>
  <si>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</si>
  <si>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</si>
  <si>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</si>
  <si>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</si>
  <si>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</si>
  <si>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</si>
  <si>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</si>
  <si>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</si>
  <si>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</si>
  <si>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</si>
  <si>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</si>
  <si>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</si>
  <si>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</si>
  <si>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</si>
  <si>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</si>
  <si>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</si>
  <si>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</si>
  <si>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</si>
  <si>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</si>
  <si>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</si>
  <si>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</si>
  <si>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</si>
  <si>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</si>
  <si>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</si>
  <si>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</si>
  <si>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</si>
  <si>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</si>
  <si>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</si>
  <si>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</si>
  <si>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</si>
  <si>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</si>
  <si>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</si>
  <si>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</si>
  <si>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</si>
  <si>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</si>
  <si>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</si>
  <si>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</si>
  <si>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</si>
  <si>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</si>
  <si>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</si>
  <si>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</si>
  <si>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</si>
  <si>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</si>
  <si>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</si>
  <si>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</si>
  <si>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</si>
  <si>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</si>
  <si>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</si>
  <si>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</si>
  <si>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</si>
  <si>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</si>
  <si>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</si>
  <si>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</si>
  <si>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</si>
  <si>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</si>
  <si>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</si>
  <si>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</si>
  <si>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</si>
  <si>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</si>
  <si>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</si>
  <si>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</si>
  <si>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</si>
  <si>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</si>
  <si>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</si>
  <si>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</si>
  <si>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</si>
  <si>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</si>
  <si>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</si>
  <si>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</si>
  <si>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</si>
  <si>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</si>
  <si>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</si>
  <si>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</si>
  <si>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</si>
  <si>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</si>
  <si>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</si>
  <si>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</si>
  <si>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</si>
  <si>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</si>
  <si>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</si>
  <si>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</si>
  <si>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</si>
  <si>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</si>
  <si>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</si>
  <si>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</si>
  <si>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</si>
  <si>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</si>
  <si>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</si>
  <si>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</si>
  <si>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</si>
  <si>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</si>
  <si>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</si>
  <si>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</si>
  <si>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</si>
  <si>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</si>
  <si>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</si>
  <si>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</si>
  <si>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</si>
  <si>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</si>
  <si>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</si>
  <si>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</si>
  <si>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</si>
  <si>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</si>
  <si>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</si>
  <si>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</si>
  <si>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</si>
  <si>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</si>
  <si>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</si>
  <si>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</si>
  <si>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</si>
  <si>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</si>
  <si>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</si>
  <si>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</si>
  <si>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</si>
  <si>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</si>
  <si>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</si>
  <si>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</si>
  <si>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</si>
  <si>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</si>
  <si>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</si>
  <si>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</si>
  <si>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</si>
  <si>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</si>
  <si>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</si>
  <si>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</si>
  <si>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</si>
  <si>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</si>
  <si>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</si>
  <si>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</si>
  <si>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</si>
  <si>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</si>
  <si>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</si>
  <si>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</si>
  <si>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</si>
  <si>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</si>
  <si>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</si>
  <si>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</si>
  <si>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</si>
  <si>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</si>
  <si>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</si>
  <si>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</si>
  <si>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</si>
  <si>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</si>
  <si>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</si>
  <si>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</si>
  <si>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</si>
  <si>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</si>
  <si>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</si>
  <si>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特定疾患等対策費</t>
  </si>
  <si>
    <t>健康局</t>
  </si>
  <si>
    <t>昭和47年度</t>
  </si>
  <si>
    <t>終了予定なし</t>
  </si>
  <si>
    <t>難病対策課
がん・疾病対策課</t>
  </si>
  <si>
    <t>-</t>
  </si>
  <si>
    <t>特定疾患等対策、難病対策、ハンセン病対策、腎疾患対策の各施策が円滑に実施されることを目的に行う会議、情報収集・調査及び都道府県への指導・助言などを実施する。</t>
  </si>
  <si>
    <t>①特定疾患に係る情報の収集、会議の開催及び都道府県への指導・助言。医療費適正化に関する調査・解析。クロイツフェルト・ヤコブ病（CJD)２次感染対策に係る会議の開催及び調査・指導。
②難病対策に係る各施策を実施するための検討会の開催及び調査等。
③ハンセン病対策に係る各施策を実施するための検討会・研修会の開催及び調査。
④腎疾患対策に係る各施策を実施するための検討会・研修会の開催及び調査。</t>
  </si>
  <si>
    <t>社会保障関係情報化業務庁費</t>
  </si>
  <si>
    <t>職員旅費</t>
  </si>
  <si>
    <t>諸謝金</t>
  </si>
  <si>
    <t>庁費</t>
  </si>
  <si>
    <t>委員等旅費</t>
  </si>
  <si>
    <t>特定疾患医療従事者研修受講者数</t>
  </si>
  <si>
    <t>人</t>
  </si>
  <si>
    <t>難病対策課調べ</t>
  </si>
  <si>
    <t>特定疾患医療従事者研修開催数</t>
  </si>
  <si>
    <t>件</t>
  </si>
  <si>
    <t>単位当たりコスト＝X/Y
X：「執行額」
Y：「研修開催数」　　</t>
    <phoneticPr fontId="5"/>
  </si>
  <si>
    <t>千円/件</t>
  </si>
  <si>
    <t>　　X/Y</t>
    <phoneticPr fontId="5"/>
  </si>
  <si>
    <t>慢性腎臓病（CKD）特別対策事業</t>
  </si>
  <si>
    <t>140</t>
  </si>
  <si>
    <t>113</t>
  </si>
  <si>
    <t>131</t>
  </si>
  <si>
    <t>142</t>
  </si>
  <si>
    <t>149</t>
  </si>
  <si>
    <t>153</t>
  </si>
  <si>
    <t>152</t>
  </si>
  <si>
    <t>○</t>
  </si>
  <si>
    <t>Ⅰ－５　感染症など健康を脅かす疾病を予防・防止するとともに、感染者等に必要な医療等を確保すること</t>
    <phoneticPr fontId="5"/>
  </si>
  <si>
    <t>Ⅰ－５－２　難病等の予防・治療等を充実させること</t>
    <phoneticPr fontId="5"/>
  </si>
  <si>
    <t>https://www.mhlw.go.jp/wp/seisaku/hyouka/dl/r03_jizenbunseki/I-5-2.pdf</t>
    <phoneticPr fontId="5"/>
  </si>
  <si>
    <t>-</t>
    <phoneticPr fontId="5"/>
  </si>
  <si>
    <t>厚労</t>
  </si>
  <si>
    <t>課長：簑原 哲弘
課長：中谷 祐貴子</t>
    <phoneticPr fontId="5"/>
  </si>
  <si>
    <t>-</t>
    <phoneticPr fontId="5"/>
  </si>
  <si>
    <t>P2</t>
    <phoneticPr fontId="5"/>
  </si>
  <si>
    <t>難病対策等を推進するために必要な国が実施する会議等の経費であり、国費を投入しなければ事業目的が達成できない。</t>
    <phoneticPr fontId="5"/>
  </si>
  <si>
    <t>国が難病対策を実施するために必要な経費である。</t>
    <phoneticPr fontId="5"/>
  </si>
  <si>
    <t>国の難病対策・ハンセン病対策・腎疾患対策を推進するための経費であり、優先度の高い事業である。</t>
    <phoneticPr fontId="5"/>
  </si>
  <si>
    <t>無</t>
  </si>
  <si>
    <t>随意契約は全て少額随契である。</t>
    <rPh sb="0" eb="2">
      <t>ズイイ</t>
    </rPh>
    <rPh sb="2" eb="4">
      <t>ケイヤク</t>
    </rPh>
    <rPh sb="5" eb="6">
      <t>スベ</t>
    </rPh>
    <rPh sb="7" eb="9">
      <t>ショウガク</t>
    </rPh>
    <rPh sb="9" eb="11">
      <t>ズイケイ</t>
    </rPh>
    <phoneticPr fontId="5"/>
  </si>
  <si>
    <t>‐</t>
  </si>
  <si>
    <t>国が実施する各対策に必要な経費に限定している。</t>
    <phoneticPr fontId="5"/>
  </si>
  <si>
    <t>活動実績は見込みに見合ったものとなっている。</t>
  </si>
  <si>
    <t>本事業のうち「腎疾患対策に係る各施策を実施するための検討会・研修会の開催及び調査」は、国（厚生労働省健康局）が行う施策を検討するものである。一方、左記事業は、地方自治体が行う国民や医療従事者等に慢性腎臓病（ＣＫＤ）に関する正しい知識の普及啓発や研修であり、適切な役割分担を行っている。</t>
    <phoneticPr fontId="5"/>
  </si>
  <si>
    <t>特定疾患医療従事者研修の実施や、ハンセン病訴訟統一交渉団の要望により検討会（歴史的建造物等保存検討作業部会）等を開催するなど、毎年必要な経費について支出し、研修についても毎年多数の参加者がおり、必要な会議の実施もしていることから、今後も難病対策等の推進に必要な経費である。</t>
    <phoneticPr fontId="5"/>
  </si>
  <si>
    <t>特定疾患医療従事者研修については毎年多くの参加者がいること、難病の患者に対する医療等に関する法律（平成26年法律第50号）に基づく制度の研修が必要であることから、引き続き継続していく必要がある。その他会議の開催経費等についても、必要な経費として確保していく。ただし、予算の執行率が低い水準であることを踏まえ、予算の見直し等の検討を行う。</t>
    <phoneticPr fontId="5"/>
  </si>
  <si>
    <t>前年度の特定疾患医療従事者研修受講者数</t>
    <phoneticPr fontId="5"/>
  </si>
  <si>
    <t>丸の内新聞株式会社</t>
    <rPh sb="0" eb="1">
      <t>マル</t>
    </rPh>
    <rPh sb="2" eb="3">
      <t>ウチ</t>
    </rPh>
    <rPh sb="3" eb="5">
      <t>シンブン</t>
    </rPh>
    <rPh sb="5" eb="7">
      <t>カブシキ</t>
    </rPh>
    <rPh sb="7" eb="9">
      <t>カイシャ</t>
    </rPh>
    <phoneticPr fontId="5"/>
  </si>
  <si>
    <t>独立行政法人国立印刷局</t>
    <phoneticPr fontId="5"/>
  </si>
  <si>
    <t>株式会社　コエカタマリン</t>
    <phoneticPr fontId="5"/>
  </si>
  <si>
    <t>赤旗千代田出張所</t>
    <phoneticPr fontId="5"/>
  </si>
  <si>
    <t>新聞の購入</t>
    <rPh sb="0" eb="2">
      <t>シンブン</t>
    </rPh>
    <rPh sb="3" eb="5">
      <t>コウニュウ</t>
    </rPh>
    <phoneticPr fontId="5"/>
  </si>
  <si>
    <t>官報掲載</t>
    <rPh sb="0" eb="2">
      <t>カンポウ</t>
    </rPh>
    <rPh sb="2" eb="4">
      <t>ケイサイ</t>
    </rPh>
    <phoneticPr fontId="5"/>
  </si>
  <si>
    <t>図書購入</t>
    <rPh sb="0" eb="2">
      <t>トショ</t>
    </rPh>
    <rPh sb="2" eb="4">
      <t>コウニュウ</t>
    </rPh>
    <phoneticPr fontId="5"/>
  </si>
  <si>
    <t>メディファクスの利用</t>
    <rPh sb="8" eb="10">
      <t>リヨウ</t>
    </rPh>
    <phoneticPr fontId="5"/>
  </si>
  <si>
    <t>資金前渡官吏　厚生労働省大臣官房会計課　厚生労働事務官</t>
    <phoneticPr fontId="5"/>
  </si>
  <si>
    <t>ICカードのチャージ</t>
    <phoneticPr fontId="5"/>
  </si>
  <si>
    <t>消耗品の購入</t>
    <rPh sb="0" eb="3">
      <t>ショウモウヒン</t>
    </rPh>
    <rPh sb="4" eb="6">
      <t>コウニュウ</t>
    </rPh>
    <phoneticPr fontId="5"/>
  </si>
  <si>
    <t>官報の購入</t>
    <rPh sb="0" eb="2">
      <t>カンポウ</t>
    </rPh>
    <rPh sb="3" eb="5">
      <t>コウニュウ</t>
    </rPh>
    <phoneticPr fontId="5"/>
  </si>
  <si>
    <t>個人A</t>
    <rPh sb="0" eb="2">
      <t>コジン</t>
    </rPh>
    <phoneticPr fontId="5"/>
  </si>
  <si>
    <t>資金前渡官吏　国立保健医療科学院総務部会計課長</t>
    <phoneticPr fontId="5"/>
  </si>
  <si>
    <t>厚生労働省共済組合本部長長期経理</t>
    <phoneticPr fontId="5"/>
  </si>
  <si>
    <t>厚生労働省共済組合厚生労働本省支部長短期経理</t>
    <phoneticPr fontId="5"/>
  </si>
  <si>
    <t>個人B</t>
    <rPh sb="0" eb="2">
      <t>コジン</t>
    </rPh>
    <phoneticPr fontId="5"/>
  </si>
  <si>
    <t>麹町税務署</t>
    <phoneticPr fontId="5"/>
  </si>
  <si>
    <t>前途資金（給与）等</t>
    <phoneticPr fontId="5"/>
  </si>
  <si>
    <t>会場借料</t>
    <rPh sb="0" eb="2">
      <t>カイジョウ</t>
    </rPh>
    <rPh sb="2" eb="4">
      <t>シャクリョウ</t>
    </rPh>
    <phoneticPr fontId="5"/>
  </si>
  <si>
    <t>速記費用</t>
    <rPh sb="0" eb="2">
      <t>ソッキ</t>
    </rPh>
    <rPh sb="2" eb="4">
      <t>ヒヨウ</t>
    </rPh>
    <phoneticPr fontId="5"/>
  </si>
  <si>
    <t>A.丸の内新聞株式会社</t>
    <rPh sb="2" eb="3">
      <t>マル</t>
    </rPh>
    <rPh sb="4" eb="5">
      <t>ウチ</t>
    </rPh>
    <rPh sb="5" eb="7">
      <t>シンブン</t>
    </rPh>
    <rPh sb="7" eb="9">
      <t>カブシキ</t>
    </rPh>
    <rPh sb="9" eb="11">
      <t>カイシャ</t>
    </rPh>
    <phoneticPr fontId="5"/>
  </si>
  <si>
    <t>印刷製本費</t>
    <rPh sb="0" eb="2">
      <t>インサツ</t>
    </rPh>
    <rPh sb="2" eb="4">
      <t>セイホン</t>
    </rPh>
    <rPh sb="4" eb="5">
      <t>ヒ</t>
    </rPh>
    <phoneticPr fontId="5"/>
  </si>
  <si>
    <t>新聞の発行</t>
    <rPh sb="0" eb="2">
      <t>シンブン</t>
    </rPh>
    <rPh sb="3" eb="5">
      <t>ハッコウ</t>
    </rPh>
    <phoneticPr fontId="5"/>
  </si>
  <si>
    <t>B.個人A</t>
    <phoneticPr fontId="5"/>
  </si>
  <si>
    <t>賃金等</t>
    <rPh sb="0" eb="2">
      <t>チンギン</t>
    </rPh>
    <rPh sb="2" eb="3">
      <t>トウ</t>
    </rPh>
    <phoneticPr fontId="5"/>
  </si>
  <si>
    <t>-</t>
    <phoneticPr fontId="5"/>
  </si>
  <si>
    <t>研究課題評価システム運用・保守業務</t>
    <phoneticPr fontId="5"/>
  </si>
  <si>
    <t>株式会社紀伊國屋書店</t>
    <phoneticPr fontId="5"/>
  </si>
  <si>
    <t>株式会社じほう</t>
    <phoneticPr fontId="5"/>
  </si>
  <si>
    <t>株式会社フォーサイト</t>
    <phoneticPr fontId="5"/>
  </si>
  <si>
    <t>東京官書普及株式会社</t>
    <phoneticPr fontId="5"/>
  </si>
  <si>
    <t xml:space="preserve">株式会社ティーケーピー </t>
    <rPh sb="0" eb="4">
      <t>カブシキガイシャ</t>
    </rPh>
    <phoneticPr fontId="5"/>
  </si>
  <si>
    <t>株式会社ＴＣフォーラム</t>
    <phoneticPr fontId="5"/>
  </si>
  <si>
    <t xml:space="preserve">扶桑速記印刷株式会社 </t>
    <phoneticPr fontId="5"/>
  </si>
  <si>
    <t xml:space="preserve">株式会社インフィールド </t>
    <phoneticPr fontId="5"/>
  </si>
  <si>
    <t>保健医療科学院が実施する特定疾患医療従事者研修の費用を負担する。</t>
    <rPh sb="0" eb="2">
      <t>ホケン</t>
    </rPh>
    <rPh sb="2" eb="4">
      <t>イリョウ</t>
    </rPh>
    <rPh sb="4" eb="7">
      <t>カガクイン</t>
    </rPh>
    <rPh sb="8" eb="10">
      <t>ジッシ</t>
    </rPh>
    <rPh sb="12" eb="14">
      <t>トクテイ</t>
    </rPh>
    <rPh sb="14" eb="16">
      <t>シッカン</t>
    </rPh>
    <rPh sb="16" eb="18">
      <t>イリョウ</t>
    </rPh>
    <rPh sb="18" eb="21">
      <t>ジュウジシャ</t>
    </rPh>
    <rPh sb="21" eb="23">
      <t>ケンシュウ</t>
    </rPh>
    <rPh sb="24" eb="26">
      <t>ヒヨウ</t>
    </rPh>
    <rPh sb="27" eb="29">
      <t>フタン</t>
    </rPh>
    <phoneticPr fontId="5"/>
  </si>
  <si>
    <t>471/2</t>
    <phoneticPr fontId="5"/>
  </si>
  <si>
    <t>312/2</t>
    <phoneticPr fontId="5"/>
  </si>
  <si>
    <t>549/2</t>
    <phoneticPr fontId="5"/>
  </si>
  <si>
    <t>目標以上の参加者となっている。</t>
    <rPh sb="0" eb="2">
      <t>モクヒョウ</t>
    </rPh>
    <rPh sb="2" eb="4">
      <t>イジョウ</t>
    </rPh>
    <rPh sb="5" eb="7">
      <t>サンカ</t>
    </rPh>
    <rPh sb="7" eb="8">
      <t>シャ</t>
    </rPh>
    <phoneticPr fontId="5"/>
  </si>
  <si>
    <t>前年度の特定疾患医療従事者研修開催数</t>
    <rPh sb="15" eb="17">
      <t>カイサイ</t>
    </rPh>
    <rPh sb="17" eb="18">
      <t>スウ</t>
    </rPh>
    <phoneticPr fontId="5"/>
  </si>
  <si>
    <t>新型コロナウイルス感染症の影響により予定していた出張が実施されなかったこと等のため。</t>
    <rPh sb="24" eb="26">
      <t>シュッチョウ</t>
    </rPh>
    <rPh sb="37" eb="38">
      <t>トウ</t>
    </rPh>
    <phoneticPr fontId="5"/>
  </si>
  <si>
    <t>効率的な運営になっている。</t>
    <phoneticPr fontId="5"/>
  </si>
  <si>
    <t>各施策が円滑に実施されるために必要な事業であり、引き続き、必要な予算額を確保し、適正な執行に努めること。</t>
    <phoneticPr fontId="5"/>
  </si>
  <si>
    <t>点検対象外</t>
    <rPh sb="0" eb="5">
      <t>テンケンタイショウガイ</t>
    </rPh>
    <phoneticPr fontId="5"/>
  </si>
  <si>
    <t>-</t>
    <phoneticPr fontId="5"/>
  </si>
  <si>
    <t>-</t>
    <phoneticPr fontId="5"/>
  </si>
  <si>
    <t>引き続き、必要な予算額を確保し、適正な執行に努めてまいりたい。</t>
    <phoneticPr fontId="5"/>
  </si>
  <si>
    <t>有限会社友愛書房</t>
    <rPh sb="0" eb="4">
      <t>ユウゲンガイシャ</t>
    </rPh>
    <rPh sb="4" eb="6">
      <t>ユウアイ</t>
    </rPh>
    <rPh sb="6" eb="8">
      <t>ショボウ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</si>
</sst>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145676</xdr:colOff>
      <xdr:row>270</xdr:row>
      <xdr:rowOff>268941</xdr:rowOff>
    </xdr:from>
    <xdr:to>
      <xdr:col>21</xdr:col>
      <xdr:colOff>71903</xdr:colOff>
      <xdr:row>272</xdr:row>
      <xdr:rowOff>324943</xdr:rowOff>
    </xdr:to>
    <xdr:sp macro="" textlink="">
      <xdr:nvSpPr>
        <xdr:cNvPr id="2" name="正方形/長方形 1"/>
        <xdr:cNvSpPr/>
      </xdr:nvSpPr>
      <xdr:spPr>
        <a:xfrm>
          <a:off x="2767852" y="36923382"/>
          <a:ext cx="1539875" cy="75076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25.6</a:t>
          </a:r>
          <a:r>
            <a:rPr kumimoji="1" lang="ja-JP" altLang="en-US" sz="1100">
              <a:solidFill>
                <a:sysClr val="windowText" lastClr="000000"/>
              </a:solidFill>
            </a:rPr>
            <a:t>百万円</a:t>
          </a:r>
        </a:p>
      </xdr:txBody>
    </xdr:sp>
    <xdr:clientData/>
  </xdr:twoCellAnchor>
  <xdr:oneCellAnchor>
    <xdr:from>
      <xdr:col>24</xdr:col>
      <xdr:colOff>78441</xdr:colOff>
      <xdr:row>270</xdr:row>
      <xdr:rowOff>246529</xdr:rowOff>
    </xdr:from>
    <xdr:ext cx="878959" cy="275717"/>
    <xdr:sp macro="" textlink="">
      <xdr:nvSpPr>
        <xdr:cNvPr id="3" name="テキスト ボックス 2"/>
        <xdr:cNvSpPr txBox="1"/>
      </xdr:nvSpPr>
      <xdr:spPr>
        <a:xfrm>
          <a:off x="4919382" y="36900970"/>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その他等</a:t>
          </a:r>
          <a:r>
            <a:rPr kumimoji="1" lang="en-US" altLang="ja-JP" sz="1100"/>
            <a:t>】</a:t>
          </a:r>
          <a:endParaRPr kumimoji="1" lang="ja-JP" altLang="en-US" sz="1100"/>
        </a:p>
      </xdr:txBody>
    </xdr:sp>
    <xdr:clientData/>
  </xdr:oneCellAnchor>
  <xdr:twoCellAnchor>
    <xdr:from>
      <xdr:col>24</xdr:col>
      <xdr:colOff>67235</xdr:colOff>
      <xdr:row>271</xdr:row>
      <xdr:rowOff>324970</xdr:rowOff>
    </xdr:from>
    <xdr:to>
      <xdr:col>28</xdr:col>
      <xdr:colOff>170006</xdr:colOff>
      <xdr:row>271</xdr:row>
      <xdr:rowOff>324971</xdr:rowOff>
    </xdr:to>
    <xdr:cxnSp macro="">
      <xdr:nvCxnSpPr>
        <xdr:cNvPr id="4" name="直線矢印コネクタ 3"/>
        <xdr:cNvCxnSpPr/>
      </xdr:nvCxnSpPr>
      <xdr:spPr>
        <a:xfrm flipV="1">
          <a:off x="4908176" y="37326794"/>
          <a:ext cx="90959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134471</xdr:colOff>
      <xdr:row>269</xdr:row>
      <xdr:rowOff>313764</xdr:rowOff>
    </xdr:from>
    <xdr:to>
      <xdr:col>45</xdr:col>
      <xdr:colOff>62111</xdr:colOff>
      <xdr:row>274</xdr:row>
      <xdr:rowOff>164135</xdr:rowOff>
    </xdr:to>
    <xdr:sp macro="" textlink="">
      <xdr:nvSpPr>
        <xdr:cNvPr id="5" name="大かっこ 4"/>
        <xdr:cNvSpPr/>
      </xdr:nvSpPr>
      <xdr:spPr>
        <a:xfrm>
          <a:off x="6185647" y="36620823"/>
          <a:ext cx="2953229" cy="1587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en-US" altLang="ja-JP" sz="1200"/>
            <a:t>B</a:t>
          </a:r>
        </a:p>
        <a:p>
          <a:pPr algn="l">
            <a:lnSpc>
              <a:spcPts val="1400"/>
            </a:lnSpc>
          </a:pPr>
          <a:r>
            <a:rPr kumimoji="1" lang="ja-JP" altLang="en-US" sz="1200"/>
            <a:t>事務費　</a:t>
          </a:r>
          <a:r>
            <a:rPr kumimoji="1" lang="en-US" altLang="ja-JP" sz="1200"/>
            <a:t>24</a:t>
          </a:r>
          <a:r>
            <a:rPr kumimoji="1" lang="ja-JP" altLang="en-US" sz="1200"/>
            <a:t>百万円</a:t>
          </a:r>
          <a:endParaRPr kumimoji="1" lang="en-US" altLang="ja-JP" sz="1200"/>
        </a:p>
        <a:p>
          <a:pPr algn="l">
            <a:lnSpc>
              <a:spcPts val="1400"/>
            </a:lnSpc>
          </a:pPr>
          <a:r>
            <a:rPr kumimoji="1" lang="ja-JP" altLang="en-US" sz="1200"/>
            <a:t>①賃金職員の給与、会議開催経費</a:t>
          </a:r>
          <a:endParaRPr kumimoji="1" lang="en-US" altLang="ja-JP" sz="1200"/>
        </a:p>
        <a:p>
          <a:pPr algn="l">
            <a:lnSpc>
              <a:spcPts val="1400"/>
            </a:lnSpc>
          </a:pPr>
          <a:r>
            <a:rPr kumimoji="1" lang="ja-JP" altLang="en-US" sz="1200"/>
            <a:t>　</a:t>
          </a:r>
          <a:r>
            <a:rPr kumimoji="1" lang="ja-JP" altLang="en-US" sz="1200" baseline="0"/>
            <a:t>  </a:t>
          </a:r>
          <a:r>
            <a:rPr kumimoji="1" lang="ja-JP" altLang="en-US" sz="1200"/>
            <a:t>等　　</a:t>
          </a:r>
          <a:r>
            <a:rPr kumimoji="1" lang="en-US" altLang="ja-JP" sz="1200"/>
            <a:t>20.8</a:t>
          </a:r>
          <a:r>
            <a:rPr kumimoji="1" lang="ja-JP" altLang="en-US" sz="1200"/>
            <a:t>百万円</a:t>
          </a:r>
          <a:endParaRPr kumimoji="1" lang="en-US" altLang="ja-JP" sz="1200"/>
        </a:p>
        <a:p>
          <a:pPr algn="l">
            <a:lnSpc>
              <a:spcPts val="1400"/>
            </a:lnSpc>
          </a:pPr>
          <a:r>
            <a:rPr kumimoji="1" lang="ja-JP" altLang="en-US" sz="1200"/>
            <a:t>②諸謝金　</a:t>
          </a:r>
          <a:r>
            <a:rPr kumimoji="1" lang="en-US" altLang="ja-JP" sz="1200"/>
            <a:t>2.6</a:t>
          </a:r>
          <a:r>
            <a:rPr kumimoji="1" lang="ja-JP" altLang="en-US" sz="1200"/>
            <a:t>百万円</a:t>
          </a:r>
        </a:p>
        <a:p>
          <a:pPr algn="l">
            <a:lnSpc>
              <a:spcPts val="1400"/>
            </a:lnSpc>
          </a:pPr>
          <a:r>
            <a:rPr kumimoji="1" lang="ja-JP" altLang="en-US" sz="1200"/>
            <a:t>③委員等旅費　</a:t>
          </a:r>
          <a:r>
            <a:rPr kumimoji="1" lang="en-US" altLang="ja-JP" sz="1200"/>
            <a:t>0.2</a:t>
          </a:r>
          <a:r>
            <a:rPr kumimoji="1" lang="ja-JP" altLang="en-US" sz="1200"/>
            <a:t>百万円</a:t>
          </a:r>
          <a:endParaRPr kumimoji="1" lang="en-US" altLang="ja-JP" sz="1200"/>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④</a:t>
          </a:r>
          <a:r>
            <a:rPr kumimoji="1" lang="ja-JP" altLang="ja-JP" sz="1200">
              <a:solidFill>
                <a:schemeClr val="tx1"/>
              </a:solidFill>
              <a:effectLst/>
              <a:latin typeface="+mn-lt"/>
              <a:ea typeface="+mn-ea"/>
              <a:cs typeface="+mn-cs"/>
            </a:rPr>
            <a:t>職員旅費　</a:t>
          </a:r>
          <a:r>
            <a:rPr kumimoji="1" lang="en-US" altLang="ja-JP" sz="1200">
              <a:solidFill>
                <a:schemeClr val="tx1"/>
              </a:solidFill>
              <a:effectLst/>
              <a:latin typeface="+mn-lt"/>
              <a:ea typeface="+mn-ea"/>
              <a:cs typeface="+mn-cs"/>
            </a:rPr>
            <a:t>0.4</a:t>
          </a:r>
          <a:r>
            <a:rPr kumimoji="1" lang="ja-JP" altLang="ja-JP" sz="1200">
              <a:solidFill>
                <a:schemeClr val="tx1"/>
              </a:solidFill>
              <a:effectLst/>
              <a:latin typeface="+mn-lt"/>
              <a:ea typeface="+mn-ea"/>
              <a:cs typeface="+mn-cs"/>
            </a:rPr>
            <a:t>百万円</a:t>
          </a:r>
          <a:endParaRPr lang="ja-JP" altLang="ja-JP" sz="1400">
            <a:effectLst/>
          </a:endParaRPr>
        </a:p>
        <a:p>
          <a:pPr algn="l">
            <a:lnSpc>
              <a:spcPts val="1400"/>
            </a:lnSpc>
          </a:pPr>
          <a:endParaRPr kumimoji="1" lang="en-US" altLang="ja-JP" sz="1200"/>
        </a:p>
      </xdr:txBody>
    </xdr:sp>
    <xdr:clientData/>
  </xdr:twoCellAnchor>
  <xdr:twoCellAnchor>
    <xdr:from>
      <xdr:col>8</xdr:col>
      <xdr:colOff>33619</xdr:colOff>
      <xdr:row>273</xdr:row>
      <xdr:rowOff>112059</xdr:rowOff>
    </xdr:from>
    <xdr:to>
      <xdr:col>26</xdr:col>
      <xdr:colOff>137507</xdr:colOff>
      <xdr:row>274</xdr:row>
      <xdr:rowOff>240925</xdr:rowOff>
    </xdr:to>
    <xdr:sp macro="" textlink="">
      <xdr:nvSpPr>
        <xdr:cNvPr id="6" name="大かっこ 5"/>
        <xdr:cNvSpPr/>
      </xdr:nvSpPr>
      <xdr:spPr>
        <a:xfrm>
          <a:off x="1647266" y="37808647"/>
          <a:ext cx="3734594" cy="476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   指定難病等対策を推進するための経費を支出</a:t>
          </a:r>
        </a:p>
      </xdr:txBody>
    </xdr:sp>
    <xdr:clientData/>
  </xdr:twoCellAnchor>
  <xdr:oneCellAnchor>
    <xdr:from>
      <xdr:col>8</xdr:col>
      <xdr:colOff>56029</xdr:colOff>
      <xdr:row>275</xdr:row>
      <xdr:rowOff>179294</xdr:rowOff>
    </xdr:from>
    <xdr:ext cx="1716591" cy="275717"/>
    <xdr:sp macro="" textlink="">
      <xdr:nvSpPr>
        <xdr:cNvPr id="7" name="テキスト ボックス 6"/>
        <xdr:cNvSpPr txBox="1"/>
      </xdr:nvSpPr>
      <xdr:spPr>
        <a:xfrm>
          <a:off x="1669676" y="38805970"/>
          <a:ext cx="17165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twoCellAnchor>
    <xdr:from>
      <xdr:col>17</xdr:col>
      <xdr:colOff>112059</xdr:colOff>
      <xdr:row>275</xdr:row>
      <xdr:rowOff>78441</xdr:rowOff>
    </xdr:from>
    <xdr:to>
      <xdr:col>17</xdr:col>
      <xdr:colOff>112059</xdr:colOff>
      <xdr:row>276</xdr:row>
      <xdr:rowOff>246530</xdr:rowOff>
    </xdr:to>
    <xdr:cxnSp macro="">
      <xdr:nvCxnSpPr>
        <xdr:cNvPr id="9" name="直線矢印コネクタ 8"/>
        <xdr:cNvCxnSpPr/>
      </xdr:nvCxnSpPr>
      <xdr:spPr>
        <a:xfrm>
          <a:off x="3541059" y="38469794"/>
          <a:ext cx="0" cy="5154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134471</xdr:colOff>
      <xdr:row>277</xdr:row>
      <xdr:rowOff>67235</xdr:rowOff>
    </xdr:from>
    <xdr:to>
      <xdr:col>21</xdr:col>
      <xdr:colOff>60698</xdr:colOff>
      <xdr:row>279</xdr:row>
      <xdr:rowOff>123239</xdr:rowOff>
    </xdr:to>
    <xdr:sp macro="" textlink="">
      <xdr:nvSpPr>
        <xdr:cNvPr id="11" name="正方形/長方形 10"/>
        <xdr:cNvSpPr/>
      </xdr:nvSpPr>
      <xdr:spPr>
        <a:xfrm>
          <a:off x="2756647" y="39153353"/>
          <a:ext cx="1539875" cy="7507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民間会社（</a:t>
          </a:r>
          <a:r>
            <a:rPr kumimoji="1" lang="en-US" altLang="ja-JP" sz="1100">
              <a:solidFill>
                <a:sysClr val="windowText" lastClr="000000"/>
              </a:solidFill>
            </a:rPr>
            <a:t>18</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22</xdr:col>
      <xdr:colOff>78442</xdr:colOff>
      <xdr:row>277</xdr:row>
      <xdr:rowOff>145676</xdr:rowOff>
    </xdr:from>
    <xdr:to>
      <xdr:col>42</xdr:col>
      <xdr:colOff>15970</xdr:colOff>
      <xdr:row>279</xdr:row>
      <xdr:rowOff>70347</xdr:rowOff>
    </xdr:to>
    <xdr:sp macro="" textlink="">
      <xdr:nvSpPr>
        <xdr:cNvPr id="12" name="大かっこ 11"/>
        <xdr:cNvSpPr/>
      </xdr:nvSpPr>
      <xdr:spPr>
        <a:xfrm>
          <a:off x="4515971" y="39231794"/>
          <a:ext cx="3971646" cy="619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b="0"/>
            <a:t>・図書・新聞の購入　 ・消耗品の購入　等</a:t>
          </a:r>
        </a:p>
      </xdr:txBody>
    </xdr:sp>
    <xdr:clientData/>
  </xdr:twoCellAnchor>
  <xdr:twoCellAnchor>
    <xdr:from>
      <xdr:col>46</xdr:col>
      <xdr:colOff>78441</xdr:colOff>
      <xdr:row>36</xdr:row>
      <xdr:rowOff>212913</xdr:rowOff>
    </xdr:from>
    <xdr:to>
      <xdr:col>49</xdr:col>
      <xdr:colOff>235324</xdr:colOff>
      <xdr:row>39</xdr:row>
      <xdr:rowOff>33619</xdr:rowOff>
    </xdr:to>
    <xdr:sp macro="" textlink="">
      <xdr:nvSpPr>
        <xdr:cNvPr id="8" name="テキスト ボックス 7"/>
        <xdr:cNvSpPr txBox="1"/>
      </xdr:nvSpPr>
      <xdr:spPr>
        <a:xfrm>
          <a:off x="9356912" y="13716001"/>
          <a:ext cx="762000" cy="582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1" zoomScaleNormal="75" zoomScaleSheetLayoutView="100" zoomScalePageLayoutView="85" workbookViewId="0">
      <selection activeCell="BH372" sqref="BH37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284</v>
      </c>
      <c r="AJ2" s="835" t="s">
        <v>642</v>
      </c>
      <c r="AK2" s="835"/>
      <c r="AL2" s="835"/>
      <c r="AM2" s="835"/>
      <c r="AN2" s="75" t="s">
        <v>284</v>
      </c>
      <c r="AO2" s="835">
        <v>21</v>
      </c>
      <c r="AP2" s="835"/>
      <c r="AQ2" s="835"/>
      <c r="AR2" s="76" t="s">
        <v>284</v>
      </c>
      <c r="AS2" s="836">
        <v>229</v>
      </c>
      <c r="AT2" s="836"/>
      <c r="AU2" s="836"/>
      <c r="AV2" s="75" t="str">
        <f>IF(AW2="","","-")</f>
        <v/>
      </c>
      <c r="AW2" s="837"/>
      <c r="AX2" s="837"/>
    </row>
    <row r="3" spans="1:50" ht="21" customHeight="1" thickBot="1" x14ac:dyDescent="0.2">
      <c r="A3" s="838" t="s">
        <v>597</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607</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608</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609</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610</v>
      </c>
      <c r="H5" s="826"/>
      <c r="I5" s="826"/>
      <c r="J5" s="826"/>
      <c r="K5" s="826"/>
      <c r="L5" s="826"/>
      <c r="M5" s="827" t="s">
        <v>61</v>
      </c>
      <c r="N5" s="828"/>
      <c r="O5" s="828"/>
      <c r="P5" s="828"/>
      <c r="Q5" s="828"/>
      <c r="R5" s="829"/>
      <c r="S5" s="830" t="s">
        <v>611</v>
      </c>
      <c r="T5" s="826"/>
      <c r="U5" s="826"/>
      <c r="V5" s="826"/>
      <c r="W5" s="826"/>
      <c r="X5" s="831"/>
      <c r="Y5" s="832" t="s">
        <v>3</v>
      </c>
      <c r="Z5" s="833"/>
      <c r="AA5" s="833"/>
      <c r="AB5" s="833"/>
      <c r="AC5" s="833"/>
      <c r="AD5" s="834"/>
      <c r="AE5" s="855" t="s">
        <v>612</v>
      </c>
      <c r="AF5" s="855"/>
      <c r="AG5" s="855"/>
      <c r="AH5" s="855"/>
      <c r="AI5" s="855"/>
      <c r="AJ5" s="855"/>
      <c r="AK5" s="855"/>
      <c r="AL5" s="855"/>
      <c r="AM5" s="855"/>
      <c r="AN5" s="855"/>
      <c r="AO5" s="855"/>
      <c r="AP5" s="856"/>
      <c r="AQ5" s="857" t="s">
        <v>643</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613</v>
      </c>
      <c r="H7" s="866"/>
      <c r="I7" s="866"/>
      <c r="J7" s="866"/>
      <c r="K7" s="866"/>
      <c r="L7" s="866"/>
      <c r="M7" s="866"/>
      <c r="N7" s="866"/>
      <c r="O7" s="866"/>
      <c r="P7" s="866"/>
      <c r="Q7" s="866"/>
      <c r="R7" s="866"/>
      <c r="S7" s="866"/>
      <c r="T7" s="866"/>
      <c r="U7" s="866"/>
      <c r="V7" s="866"/>
      <c r="W7" s="866"/>
      <c r="X7" s="867"/>
      <c r="Y7" s="868" t="s">
        <v>269</v>
      </c>
      <c r="Z7" s="687"/>
      <c r="AA7" s="687"/>
      <c r="AB7" s="687"/>
      <c r="AC7" s="687"/>
      <c r="AD7" s="869"/>
      <c r="AE7" s="797" t="s">
        <v>613</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615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34</v>
      </c>
      <c r="Q13" s="699"/>
      <c r="R13" s="699"/>
      <c r="S13" s="699"/>
      <c r="T13" s="699"/>
      <c r="U13" s="699"/>
      <c r="V13" s="700"/>
      <c r="W13" s="698">
        <v>36</v>
      </c>
      <c r="X13" s="699"/>
      <c r="Y13" s="699"/>
      <c r="Z13" s="699"/>
      <c r="AA13" s="699"/>
      <c r="AB13" s="699"/>
      <c r="AC13" s="700"/>
      <c r="AD13" s="698">
        <v>35</v>
      </c>
      <c r="AE13" s="699"/>
      <c r="AF13" s="699"/>
      <c r="AG13" s="699"/>
      <c r="AH13" s="699"/>
      <c r="AI13" s="699"/>
      <c r="AJ13" s="700"/>
      <c r="AK13" s="698">
        <v>26</v>
      </c>
      <c r="AL13" s="699"/>
      <c r="AM13" s="699"/>
      <c r="AN13" s="699"/>
      <c r="AO13" s="699"/>
      <c r="AP13" s="699"/>
      <c r="AQ13" s="700"/>
      <c r="AR13" s="735">
        <v>26</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613</v>
      </c>
      <c r="Q14" s="699"/>
      <c r="R14" s="699"/>
      <c r="S14" s="699"/>
      <c r="T14" s="699"/>
      <c r="U14" s="699"/>
      <c r="V14" s="700"/>
      <c r="W14" s="698" t="s">
        <v>613</v>
      </c>
      <c r="X14" s="699"/>
      <c r="Y14" s="699"/>
      <c r="Z14" s="699"/>
      <c r="AA14" s="699"/>
      <c r="AB14" s="699"/>
      <c r="AC14" s="700"/>
      <c r="AD14" s="698" t="s">
        <v>613</v>
      </c>
      <c r="AE14" s="699"/>
      <c r="AF14" s="699"/>
      <c r="AG14" s="699"/>
      <c r="AH14" s="699"/>
      <c r="AI14" s="699"/>
      <c r="AJ14" s="700"/>
      <c r="AK14" s="698" t="s">
        <v>644</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613</v>
      </c>
      <c r="Q15" s="699"/>
      <c r="R15" s="699"/>
      <c r="S15" s="699"/>
      <c r="T15" s="699"/>
      <c r="U15" s="699"/>
      <c r="V15" s="700"/>
      <c r="W15" s="698" t="s">
        <v>613</v>
      </c>
      <c r="X15" s="699"/>
      <c r="Y15" s="699"/>
      <c r="Z15" s="699"/>
      <c r="AA15" s="699"/>
      <c r="AB15" s="699"/>
      <c r="AC15" s="700"/>
      <c r="AD15" s="698" t="s">
        <v>613</v>
      </c>
      <c r="AE15" s="699"/>
      <c r="AF15" s="699"/>
      <c r="AG15" s="699"/>
      <c r="AH15" s="699"/>
      <c r="AI15" s="699"/>
      <c r="AJ15" s="700"/>
      <c r="AK15" s="698" t="s">
        <v>644</v>
      </c>
      <c r="AL15" s="699"/>
      <c r="AM15" s="699"/>
      <c r="AN15" s="699"/>
      <c r="AO15" s="699"/>
      <c r="AP15" s="699"/>
      <c r="AQ15" s="700"/>
      <c r="AR15" s="698" t="s">
        <v>613</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613</v>
      </c>
      <c r="Q16" s="699"/>
      <c r="R16" s="699"/>
      <c r="S16" s="699"/>
      <c r="T16" s="699"/>
      <c r="U16" s="699"/>
      <c r="V16" s="700"/>
      <c r="W16" s="698" t="s">
        <v>613</v>
      </c>
      <c r="X16" s="699"/>
      <c r="Y16" s="699"/>
      <c r="Z16" s="699"/>
      <c r="AA16" s="699"/>
      <c r="AB16" s="699"/>
      <c r="AC16" s="700"/>
      <c r="AD16" s="698" t="s">
        <v>613</v>
      </c>
      <c r="AE16" s="699"/>
      <c r="AF16" s="699"/>
      <c r="AG16" s="699"/>
      <c r="AH16" s="699"/>
      <c r="AI16" s="699"/>
      <c r="AJ16" s="700"/>
      <c r="AK16" s="698" t="s">
        <v>644</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613</v>
      </c>
      <c r="Q17" s="699"/>
      <c r="R17" s="699"/>
      <c r="S17" s="699"/>
      <c r="T17" s="699"/>
      <c r="U17" s="699"/>
      <c r="V17" s="700"/>
      <c r="W17" s="698" t="s">
        <v>613</v>
      </c>
      <c r="X17" s="699"/>
      <c r="Y17" s="699"/>
      <c r="Z17" s="699"/>
      <c r="AA17" s="699"/>
      <c r="AB17" s="699"/>
      <c r="AC17" s="700"/>
      <c r="AD17" s="698" t="s">
        <v>613</v>
      </c>
      <c r="AE17" s="699"/>
      <c r="AF17" s="699"/>
      <c r="AG17" s="699"/>
      <c r="AH17" s="699"/>
      <c r="AI17" s="699"/>
      <c r="AJ17" s="700"/>
      <c r="AK17" s="698" t="s">
        <v>644</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34</v>
      </c>
      <c r="Q18" s="779"/>
      <c r="R18" s="779"/>
      <c r="S18" s="779"/>
      <c r="T18" s="779"/>
      <c r="U18" s="779"/>
      <c r="V18" s="780"/>
      <c r="W18" s="778">
        <f>SUM(W13:AC17)</f>
        <v>36</v>
      </c>
      <c r="X18" s="779"/>
      <c r="Y18" s="779"/>
      <c r="Z18" s="779"/>
      <c r="AA18" s="779"/>
      <c r="AB18" s="779"/>
      <c r="AC18" s="780"/>
      <c r="AD18" s="778">
        <f>SUM(AD13:AJ17)</f>
        <v>35</v>
      </c>
      <c r="AE18" s="779"/>
      <c r="AF18" s="779"/>
      <c r="AG18" s="779"/>
      <c r="AH18" s="779"/>
      <c r="AI18" s="779"/>
      <c r="AJ18" s="780"/>
      <c r="AK18" s="778">
        <f>SUM(AK13:AQ17)</f>
        <v>26</v>
      </c>
      <c r="AL18" s="779"/>
      <c r="AM18" s="779"/>
      <c r="AN18" s="779"/>
      <c r="AO18" s="779"/>
      <c r="AP18" s="779"/>
      <c r="AQ18" s="780"/>
      <c r="AR18" s="778">
        <f>SUM(AR13:AX17)</f>
        <v>26</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28</v>
      </c>
      <c r="Q19" s="699"/>
      <c r="R19" s="699"/>
      <c r="S19" s="699"/>
      <c r="T19" s="699"/>
      <c r="U19" s="699"/>
      <c r="V19" s="700"/>
      <c r="W19" s="698">
        <v>18</v>
      </c>
      <c r="X19" s="699"/>
      <c r="Y19" s="699"/>
      <c r="Z19" s="699"/>
      <c r="AA19" s="699"/>
      <c r="AB19" s="699"/>
      <c r="AC19" s="700"/>
      <c r="AD19" s="698">
        <v>26</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0.82352941176470584</v>
      </c>
      <c r="Q20" s="746"/>
      <c r="R20" s="746"/>
      <c r="S20" s="746"/>
      <c r="T20" s="746"/>
      <c r="U20" s="746"/>
      <c r="V20" s="746"/>
      <c r="W20" s="746">
        <f>IF(W18=0, "-", SUM(W19)/W18)</f>
        <v>0.5</v>
      </c>
      <c r="X20" s="746"/>
      <c r="Y20" s="746"/>
      <c r="Z20" s="746"/>
      <c r="AA20" s="746"/>
      <c r="AB20" s="746"/>
      <c r="AC20" s="746"/>
      <c r="AD20" s="746">
        <f>IF(AD18=0, "-", SUM(AD19)/AD18)</f>
        <v>0.74285714285714288</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0.82352941176470584</v>
      </c>
      <c r="Q21" s="746"/>
      <c r="R21" s="746"/>
      <c r="S21" s="746"/>
      <c r="T21" s="746"/>
      <c r="U21" s="746"/>
      <c r="V21" s="746"/>
      <c r="W21" s="746">
        <f>IF(W19=0, "-", SUM(W19)/SUM(W13,W14))</f>
        <v>0.5</v>
      </c>
      <c r="X21" s="746"/>
      <c r="Y21" s="746"/>
      <c r="Z21" s="746"/>
      <c r="AA21" s="746"/>
      <c r="AB21" s="746"/>
      <c r="AC21" s="746"/>
      <c r="AD21" s="746">
        <f>IF(AD19=0, "-", SUM(AD19)/SUM(AD13,AD14))</f>
        <v>0.74285714285714288</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592</v>
      </c>
      <c r="B22" s="705"/>
      <c r="C22" s="705"/>
      <c r="D22" s="705"/>
      <c r="E22" s="705"/>
      <c r="F22" s="706"/>
      <c r="G22" s="710" t="s">
        <v>229</v>
      </c>
      <c r="H22" s="550"/>
      <c r="I22" s="550"/>
      <c r="J22" s="550"/>
      <c r="K22" s="550"/>
      <c r="L22" s="550"/>
      <c r="M22" s="550"/>
      <c r="N22" s="550"/>
      <c r="O22" s="551"/>
      <c r="P22" s="711" t="s">
        <v>590</v>
      </c>
      <c r="Q22" s="550"/>
      <c r="R22" s="550"/>
      <c r="S22" s="550"/>
      <c r="T22" s="550"/>
      <c r="U22" s="550"/>
      <c r="V22" s="551"/>
      <c r="W22" s="711" t="s">
        <v>591</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616</v>
      </c>
      <c r="H23" s="733"/>
      <c r="I23" s="733"/>
      <c r="J23" s="733"/>
      <c r="K23" s="733"/>
      <c r="L23" s="733"/>
      <c r="M23" s="733"/>
      <c r="N23" s="733"/>
      <c r="O23" s="734"/>
      <c r="P23" s="735">
        <v>18</v>
      </c>
      <c r="Q23" s="736"/>
      <c r="R23" s="736"/>
      <c r="S23" s="736"/>
      <c r="T23" s="736"/>
      <c r="U23" s="736"/>
      <c r="V23" s="737"/>
      <c r="W23" s="735">
        <v>18</v>
      </c>
      <c r="X23" s="736"/>
      <c r="Y23" s="736"/>
      <c r="Z23" s="736"/>
      <c r="AA23" s="736"/>
      <c r="AB23" s="736"/>
      <c r="AC23" s="737"/>
      <c r="AD23" s="738" t="s">
        <v>705</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617</v>
      </c>
      <c r="H24" s="702"/>
      <c r="I24" s="702"/>
      <c r="J24" s="702"/>
      <c r="K24" s="702"/>
      <c r="L24" s="702"/>
      <c r="M24" s="702"/>
      <c r="N24" s="702"/>
      <c r="O24" s="703"/>
      <c r="P24" s="698">
        <v>2</v>
      </c>
      <c r="Q24" s="699"/>
      <c r="R24" s="699"/>
      <c r="S24" s="699"/>
      <c r="T24" s="699"/>
      <c r="U24" s="699"/>
      <c r="V24" s="700"/>
      <c r="W24" s="698">
        <v>2</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618</v>
      </c>
      <c r="H25" s="702"/>
      <c r="I25" s="702"/>
      <c r="J25" s="702"/>
      <c r="K25" s="702"/>
      <c r="L25" s="702"/>
      <c r="M25" s="702"/>
      <c r="N25" s="702"/>
      <c r="O25" s="703"/>
      <c r="P25" s="698">
        <v>2</v>
      </c>
      <c r="Q25" s="699"/>
      <c r="R25" s="699"/>
      <c r="S25" s="699"/>
      <c r="T25" s="699"/>
      <c r="U25" s="699"/>
      <c r="V25" s="700"/>
      <c r="W25" s="698">
        <v>2</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t="s">
        <v>619</v>
      </c>
      <c r="H26" s="702"/>
      <c r="I26" s="702"/>
      <c r="J26" s="702"/>
      <c r="K26" s="702"/>
      <c r="L26" s="702"/>
      <c r="M26" s="702"/>
      <c r="N26" s="702"/>
      <c r="O26" s="703"/>
      <c r="P26" s="698">
        <v>2</v>
      </c>
      <c r="Q26" s="699"/>
      <c r="R26" s="699"/>
      <c r="S26" s="699"/>
      <c r="T26" s="699"/>
      <c r="U26" s="699"/>
      <c r="V26" s="700"/>
      <c r="W26" s="698">
        <v>2</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t="s">
        <v>620</v>
      </c>
      <c r="H27" s="702"/>
      <c r="I27" s="702"/>
      <c r="J27" s="702"/>
      <c r="K27" s="702"/>
      <c r="L27" s="702"/>
      <c r="M27" s="702"/>
      <c r="N27" s="702"/>
      <c r="O27" s="703"/>
      <c r="P27" s="698">
        <v>2</v>
      </c>
      <c r="Q27" s="699"/>
      <c r="R27" s="699"/>
      <c r="S27" s="699"/>
      <c r="T27" s="699"/>
      <c r="U27" s="699"/>
      <c r="V27" s="700"/>
      <c r="W27" s="698">
        <v>2</v>
      </c>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26</v>
      </c>
      <c r="Q29" s="721"/>
      <c r="R29" s="721"/>
      <c r="S29" s="721"/>
      <c r="T29" s="721"/>
      <c r="U29" s="721"/>
      <c r="V29" s="722"/>
      <c r="W29" s="723">
        <f>AR13</f>
        <v>26</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579</v>
      </c>
      <c r="B30" s="727"/>
      <c r="C30" s="727"/>
      <c r="D30" s="727"/>
      <c r="E30" s="727"/>
      <c r="F30" s="728"/>
      <c r="G30" s="729" t="s">
        <v>694</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580</v>
      </c>
      <c r="B31" s="153"/>
      <c r="C31" s="153"/>
      <c r="D31" s="153"/>
      <c r="E31" s="153"/>
      <c r="F31" s="154"/>
      <c r="G31" s="689" t="s">
        <v>572</v>
      </c>
      <c r="H31" s="690"/>
      <c r="I31" s="690"/>
      <c r="J31" s="690"/>
      <c r="K31" s="690"/>
      <c r="L31" s="690"/>
      <c r="M31" s="690"/>
      <c r="N31" s="690"/>
      <c r="O31" s="690"/>
      <c r="P31" s="691" t="s">
        <v>571</v>
      </c>
      <c r="Q31" s="690"/>
      <c r="R31" s="690"/>
      <c r="S31" s="690"/>
      <c r="T31" s="690"/>
      <c r="U31" s="690"/>
      <c r="V31" s="690"/>
      <c r="W31" s="690"/>
      <c r="X31" s="692"/>
      <c r="Y31" s="693"/>
      <c r="Z31" s="694"/>
      <c r="AA31" s="695"/>
      <c r="AB31" s="626" t="s">
        <v>11</v>
      </c>
      <c r="AC31" s="626"/>
      <c r="AD31" s="626"/>
      <c r="AE31" s="116" t="s">
        <v>416</v>
      </c>
      <c r="AF31" s="696"/>
      <c r="AG31" s="696"/>
      <c r="AH31" s="697"/>
      <c r="AI31" s="116" t="s">
        <v>568</v>
      </c>
      <c r="AJ31" s="696"/>
      <c r="AK31" s="696"/>
      <c r="AL31" s="697"/>
      <c r="AM31" s="116" t="s">
        <v>384</v>
      </c>
      <c r="AN31" s="696"/>
      <c r="AO31" s="696"/>
      <c r="AP31" s="697"/>
      <c r="AQ31" s="623" t="s">
        <v>415</v>
      </c>
      <c r="AR31" s="624"/>
      <c r="AS31" s="624"/>
      <c r="AT31" s="625"/>
      <c r="AU31" s="623" t="s">
        <v>593</v>
      </c>
      <c r="AV31" s="624"/>
      <c r="AW31" s="624"/>
      <c r="AX31" s="633"/>
    </row>
    <row r="32" spans="1:50" ht="23.25" customHeight="1" x14ac:dyDescent="0.15">
      <c r="A32" s="648"/>
      <c r="B32" s="153"/>
      <c r="C32" s="153"/>
      <c r="D32" s="153"/>
      <c r="E32" s="153"/>
      <c r="F32" s="154"/>
      <c r="G32" s="730" t="s">
        <v>699</v>
      </c>
      <c r="H32" s="635"/>
      <c r="I32" s="635"/>
      <c r="J32" s="635"/>
      <c r="K32" s="635"/>
      <c r="L32" s="635"/>
      <c r="M32" s="635"/>
      <c r="N32" s="635"/>
      <c r="O32" s="635"/>
      <c r="P32" s="638" t="s">
        <v>624</v>
      </c>
      <c r="Q32" s="639"/>
      <c r="R32" s="639"/>
      <c r="S32" s="639"/>
      <c r="T32" s="639"/>
      <c r="U32" s="639"/>
      <c r="V32" s="639"/>
      <c r="W32" s="639"/>
      <c r="X32" s="640"/>
      <c r="Y32" s="644" t="s">
        <v>51</v>
      </c>
      <c r="Z32" s="645"/>
      <c r="AA32" s="646"/>
      <c r="AB32" s="647" t="s">
        <v>625</v>
      </c>
      <c r="AC32" s="647"/>
      <c r="AD32" s="647"/>
      <c r="AE32" s="616">
        <v>2</v>
      </c>
      <c r="AF32" s="616"/>
      <c r="AG32" s="616"/>
      <c r="AH32" s="616"/>
      <c r="AI32" s="616">
        <v>2</v>
      </c>
      <c r="AJ32" s="616"/>
      <c r="AK32" s="616"/>
      <c r="AL32" s="616"/>
      <c r="AM32" s="616">
        <v>2</v>
      </c>
      <c r="AN32" s="616"/>
      <c r="AO32" s="616"/>
      <c r="AP32" s="616"/>
      <c r="AQ32" s="616" t="s">
        <v>613</v>
      </c>
      <c r="AR32" s="616"/>
      <c r="AS32" s="616"/>
      <c r="AT32" s="616"/>
      <c r="AU32" s="93" t="s">
        <v>704</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625</v>
      </c>
      <c r="AC33" s="647"/>
      <c r="AD33" s="647"/>
      <c r="AE33" s="616">
        <v>2</v>
      </c>
      <c r="AF33" s="616"/>
      <c r="AG33" s="616"/>
      <c r="AH33" s="616"/>
      <c r="AI33" s="616">
        <v>2</v>
      </c>
      <c r="AJ33" s="616"/>
      <c r="AK33" s="616"/>
      <c r="AL33" s="616"/>
      <c r="AM33" s="616">
        <v>2</v>
      </c>
      <c r="AN33" s="616"/>
      <c r="AO33" s="616"/>
      <c r="AP33" s="616"/>
      <c r="AQ33" s="616">
        <v>2</v>
      </c>
      <c r="AR33" s="616"/>
      <c r="AS33" s="616"/>
      <c r="AT33" s="616"/>
      <c r="AU33" s="617">
        <v>2</v>
      </c>
      <c r="AV33" s="618"/>
      <c r="AW33" s="618"/>
      <c r="AX33" s="619"/>
    </row>
    <row r="34" spans="1:51" ht="23.25" customHeight="1" x14ac:dyDescent="0.15">
      <c r="A34" s="680" t="s">
        <v>581</v>
      </c>
      <c r="B34" s="681"/>
      <c r="C34" s="681"/>
      <c r="D34" s="681"/>
      <c r="E34" s="681"/>
      <c r="F34" s="682"/>
      <c r="G34" s="176" t="s">
        <v>582</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416</v>
      </c>
      <c r="AF34" s="176"/>
      <c r="AG34" s="176"/>
      <c r="AH34" s="177"/>
      <c r="AI34" s="175" t="s">
        <v>568</v>
      </c>
      <c r="AJ34" s="176"/>
      <c r="AK34" s="176"/>
      <c r="AL34" s="177"/>
      <c r="AM34" s="175" t="s">
        <v>384</v>
      </c>
      <c r="AN34" s="176"/>
      <c r="AO34" s="176"/>
      <c r="AP34" s="177"/>
      <c r="AQ34" s="627" t="s">
        <v>594</v>
      </c>
      <c r="AR34" s="628"/>
      <c r="AS34" s="628"/>
      <c r="AT34" s="628"/>
      <c r="AU34" s="628"/>
      <c r="AV34" s="628"/>
      <c r="AW34" s="628"/>
      <c r="AX34" s="629"/>
    </row>
    <row r="35" spans="1:51" ht="23.25" customHeight="1" x14ac:dyDescent="0.15">
      <c r="A35" s="683"/>
      <c r="B35" s="684"/>
      <c r="C35" s="684"/>
      <c r="D35" s="684"/>
      <c r="E35" s="684"/>
      <c r="F35" s="685"/>
      <c r="G35" s="652" t="s">
        <v>626</v>
      </c>
      <c r="H35" s="653"/>
      <c r="I35" s="653"/>
      <c r="J35" s="653"/>
      <c r="K35" s="653"/>
      <c r="L35" s="653"/>
      <c r="M35" s="653"/>
      <c r="N35" s="653"/>
      <c r="O35" s="653"/>
      <c r="P35" s="653"/>
      <c r="Q35" s="653"/>
      <c r="R35" s="653"/>
      <c r="S35" s="653"/>
      <c r="T35" s="653"/>
      <c r="U35" s="653"/>
      <c r="V35" s="653"/>
      <c r="W35" s="653"/>
      <c r="X35" s="653"/>
      <c r="Y35" s="656" t="s">
        <v>581</v>
      </c>
      <c r="Z35" s="657"/>
      <c r="AA35" s="658"/>
      <c r="AB35" s="659" t="s">
        <v>627</v>
      </c>
      <c r="AC35" s="660"/>
      <c r="AD35" s="661"/>
      <c r="AE35" s="662">
        <v>275</v>
      </c>
      <c r="AF35" s="662"/>
      <c r="AG35" s="662"/>
      <c r="AH35" s="662"/>
      <c r="AI35" s="662">
        <v>236</v>
      </c>
      <c r="AJ35" s="662"/>
      <c r="AK35" s="662"/>
      <c r="AL35" s="662"/>
      <c r="AM35" s="662">
        <v>156</v>
      </c>
      <c r="AN35" s="662"/>
      <c r="AO35" s="662"/>
      <c r="AP35" s="662"/>
      <c r="AQ35" s="93">
        <v>156</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584</v>
      </c>
      <c r="Z36" s="649"/>
      <c r="AA36" s="650"/>
      <c r="AB36" s="612" t="s">
        <v>628</v>
      </c>
      <c r="AC36" s="613"/>
      <c r="AD36" s="614"/>
      <c r="AE36" s="615" t="s">
        <v>697</v>
      </c>
      <c r="AF36" s="615"/>
      <c r="AG36" s="615"/>
      <c r="AH36" s="615"/>
      <c r="AI36" s="615" t="s">
        <v>695</v>
      </c>
      <c r="AJ36" s="615"/>
      <c r="AK36" s="615"/>
      <c r="AL36" s="615"/>
      <c r="AM36" s="615" t="s">
        <v>696</v>
      </c>
      <c r="AN36" s="615"/>
      <c r="AO36" s="615"/>
      <c r="AP36" s="615"/>
      <c r="AQ36" s="615" t="s">
        <v>696</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78" t="s">
        <v>568</v>
      </c>
      <c r="AJ37" s="678"/>
      <c r="AK37" s="678"/>
      <c r="AL37" s="609"/>
      <c r="AM37" s="678" t="s">
        <v>384</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613</v>
      </c>
      <c r="AR38" s="508"/>
      <c r="AS38" s="127" t="s">
        <v>175</v>
      </c>
      <c r="AT38" s="128"/>
      <c r="AU38" s="126"/>
      <c r="AV38" s="126"/>
      <c r="AW38" s="108" t="s">
        <v>166</v>
      </c>
      <c r="AX38" s="129"/>
    </row>
    <row r="39" spans="1:51" ht="23.25" customHeight="1" x14ac:dyDescent="0.15">
      <c r="A39" s="674"/>
      <c r="B39" s="672"/>
      <c r="C39" s="672"/>
      <c r="D39" s="672"/>
      <c r="E39" s="672"/>
      <c r="F39" s="673"/>
      <c r="G39" s="178" t="s">
        <v>657</v>
      </c>
      <c r="H39" s="179"/>
      <c r="I39" s="179"/>
      <c r="J39" s="179"/>
      <c r="K39" s="179"/>
      <c r="L39" s="179"/>
      <c r="M39" s="179"/>
      <c r="N39" s="179"/>
      <c r="O39" s="180"/>
      <c r="P39" s="131" t="s">
        <v>621</v>
      </c>
      <c r="Q39" s="131"/>
      <c r="R39" s="131"/>
      <c r="S39" s="131"/>
      <c r="T39" s="131"/>
      <c r="U39" s="131"/>
      <c r="V39" s="131"/>
      <c r="W39" s="131"/>
      <c r="X39" s="132"/>
      <c r="Y39" s="219" t="s">
        <v>12</v>
      </c>
      <c r="Z39" s="220"/>
      <c r="AA39" s="221"/>
      <c r="AB39" s="148" t="s">
        <v>622</v>
      </c>
      <c r="AC39" s="148"/>
      <c r="AD39" s="148"/>
      <c r="AE39" s="93">
        <v>78</v>
      </c>
      <c r="AF39" s="87"/>
      <c r="AG39" s="87"/>
      <c r="AH39" s="87"/>
      <c r="AI39" s="93">
        <v>45</v>
      </c>
      <c r="AJ39" s="87"/>
      <c r="AK39" s="87"/>
      <c r="AL39" s="87"/>
      <c r="AM39" s="93">
        <v>66</v>
      </c>
      <c r="AN39" s="87"/>
      <c r="AO39" s="87"/>
      <c r="AP39" s="87"/>
      <c r="AQ39" s="94" t="s">
        <v>613</v>
      </c>
      <c r="AR39" s="95"/>
      <c r="AS39" s="95"/>
      <c r="AT39" s="96"/>
      <c r="AU39" s="87" t="s">
        <v>613</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622</v>
      </c>
      <c r="AC40" s="92"/>
      <c r="AD40" s="92"/>
      <c r="AE40" s="93">
        <v>89</v>
      </c>
      <c r="AF40" s="87"/>
      <c r="AG40" s="87"/>
      <c r="AH40" s="87"/>
      <c r="AI40" s="93">
        <v>78</v>
      </c>
      <c r="AJ40" s="87"/>
      <c r="AK40" s="87"/>
      <c r="AL40" s="87"/>
      <c r="AM40" s="93">
        <v>45</v>
      </c>
      <c r="AN40" s="87"/>
      <c r="AO40" s="87"/>
      <c r="AP40" s="87"/>
      <c r="AQ40" s="94" t="s">
        <v>613</v>
      </c>
      <c r="AR40" s="95"/>
      <c r="AS40" s="95"/>
      <c r="AT40" s="96"/>
      <c r="AU40" s="87">
        <v>66</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88</v>
      </c>
      <c r="AF41" s="87"/>
      <c r="AG41" s="87"/>
      <c r="AH41" s="87"/>
      <c r="AI41" s="93">
        <v>66</v>
      </c>
      <c r="AJ41" s="87"/>
      <c r="AK41" s="87"/>
      <c r="AL41" s="87"/>
      <c r="AM41" s="93">
        <v>147</v>
      </c>
      <c r="AN41" s="87"/>
      <c r="AO41" s="87"/>
      <c r="AP41" s="87"/>
      <c r="AQ41" s="94" t="s">
        <v>613</v>
      </c>
      <c r="AR41" s="95"/>
      <c r="AS41" s="95"/>
      <c r="AT41" s="96"/>
      <c r="AU41" s="87" t="s">
        <v>613</v>
      </c>
      <c r="AV41" s="87"/>
      <c r="AW41" s="87"/>
      <c r="AX41" s="88"/>
    </row>
    <row r="42" spans="1:51" ht="23.25" customHeight="1" x14ac:dyDescent="0.15">
      <c r="A42" s="187" t="s">
        <v>260</v>
      </c>
      <c r="B42" s="150"/>
      <c r="C42" s="150"/>
      <c r="D42" s="150"/>
      <c r="E42" s="150"/>
      <c r="F42" s="151"/>
      <c r="G42" s="189" t="s">
        <v>623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579</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580</v>
      </c>
      <c r="B65" s="153"/>
      <c r="C65" s="153"/>
      <c r="D65" s="153"/>
      <c r="E65" s="153"/>
      <c r="F65" s="154"/>
      <c r="G65" s="689" t="s">
        <v>572</v>
      </c>
      <c r="H65" s="690"/>
      <c r="I65" s="690"/>
      <c r="J65" s="690"/>
      <c r="K65" s="690"/>
      <c r="L65" s="690"/>
      <c r="M65" s="690"/>
      <c r="N65" s="690"/>
      <c r="O65" s="690"/>
      <c r="P65" s="691" t="s">
        <v>571</v>
      </c>
      <c r="Q65" s="690"/>
      <c r="R65" s="690"/>
      <c r="S65" s="690"/>
      <c r="T65" s="690"/>
      <c r="U65" s="690"/>
      <c r="V65" s="690"/>
      <c r="W65" s="690"/>
      <c r="X65" s="692"/>
      <c r="Y65" s="693"/>
      <c r="Z65" s="694"/>
      <c r="AA65" s="695"/>
      <c r="AB65" s="626" t="s">
        <v>11</v>
      </c>
      <c r="AC65" s="626"/>
      <c r="AD65" s="626"/>
      <c r="AE65" s="116" t="s">
        <v>416</v>
      </c>
      <c r="AF65" s="696"/>
      <c r="AG65" s="696"/>
      <c r="AH65" s="697"/>
      <c r="AI65" s="116" t="s">
        <v>568</v>
      </c>
      <c r="AJ65" s="696"/>
      <c r="AK65" s="696"/>
      <c r="AL65" s="697"/>
      <c r="AM65" s="116" t="s">
        <v>384</v>
      </c>
      <c r="AN65" s="696"/>
      <c r="AO65" s="696"/>
      <c r="AP65" s="697"/>
      <c r="AQ65" s="623" t="s">
        <v>415</v>
      </c>
      <c r="AR65" s="624"/>
      <c r="AS65" s="624"/>
      <c r="AT65" s="625"/>
      <c r="AU65" s="623" t="s">
        <v>593</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581</v>
      </c>
      <c r="B68" s="681"/>
      <c r="C68" s="681"/>
      <c r="D68" s="681"/>
      <c r="E68" s="681"/>
      <c r="F68" s="682"/>
      <c r="G68" s="176" t="s">
        <v>582</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416</v>
      </c>
      <c r="AF68" s="119"/>
      <c r="AG68" s="119"/>
      <c r="AH68" s="119"/>
      <c r="AI68" s="119" t="s">
        <v>568</v>
      </c>
      <c r="AJ68" s="119"/>
      <c r="AK68" s="119"/>
      <c r="AL68" s="119"/>
      <c r="AM68" s="119" t="s">
        <v>384</v>
      </c>
      <c r="AN68" s="119"/>
      <c r="AO68" s="119"/>
      <c r="AP68" s="119"/>
      <c r="AQ68" s="627" t="s">
        <v>594</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583</v>
      </c>
      <c r="H69" s="653"/>
      <c r="I69" s="653"/>
      <c r="J69" s="653"/>
      <c r="K69" s="653"/>
      <c r="L69" s="653"/>
      <c r="M69" s="653"/>
      <c r="N69" s="653"/>
      <c r="O69" s="653"/>
      <c r="P69" s="653"/>
      <c r="Q69" s="653"/>
      <c r="R69" s="653"/>
      <c r="S69" s="653"/>
      <c r="T69" s="653"/>
      <c r="U69" s="653"/>
      <c r="V69" s="653"/>
      <c r="W69" s="653"/>
      <c r="X69" s="653"/>
      <c r="Y69" s="656" t="s">
        <v>581</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584</v>
      </c>
      <c r="Z70" s="649"/>
      <c r="AA70" s="650"/>
      <c r="AB70" s="612" t="s">
        <v>585</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579</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580</v>
      </c>
      <c r="B99" s="153"/>
      <c r="C99" s="153"/>
      <c r="D99" s="153"/>
      <c r="E99" s="153"/>
      <c r="F99" s="154"/>
      <c r="G99" s="689" t="s">
        <v>572</v>
      </c>
      <c r="H99" s="690"/>
      <c r="I99" s="690"/>
      <c r="J99" s="690"/>
      <c r="K99" s="690"/>
      <c r="L99" s="690"/>
      <c r="M99" s="690"/>
      <c r="N99" s="690"/>
      <c r="O99" s="690"/>
      <c r="P99" s="691" t="s">
        <v>571</v>
      </c>
      <c r="Q99" s="690"/>
      <c r="R99" s="690"/>
      <c r="S99" s="690"/>
      <c r="T99" s="690"/>
      <c r="U99" s="690"/>
      <c r="V99" s="690"/>
      <c r="W99" s="690"/>
      <c r="X99" s="692"/>
      <c r="Y99" s="693"/>
      <c r="Z99" s="694"/>
      <c r="AA99" s="695"/>
      <c r="AB99" s="626" t="s">
        <v>11</v>
      </c>
      <c r="AC99" s="626"/>
      <c r="AD99" s="626"/>
      <c r="AE99" s="119" t="s">
        <v>416</v>
      </c>
      <c r="AF99" s="119"/>
      <c r="AG99" s="119"/>
      <c r="AH99" s="119"/>
      <c r="AI99" s="119" t="s">
        <v>568</v>
      </c>
      <c r="AJ99" s="119"/>
      <c r="AK99" s="119"/>
      <c r="AL99" s="119"/>
      <c r="AM99" s="119" t="s">
        <v>384</v>
      </c>
      <c r="AN99" s="119"/>
      <c r="AO99" s="119"/>
      <c r="AP99" s="119"/>
      <c r="AQ99" s="623" t="s">
        <v>415</v>
      </c>
      <c r="AR99" s="624"/>
      <c r="AS99" s="624"/>
      <c r="AT99" s="625"/>
      <c r="AU99" s="623" t="s">
        <v>593</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581</v>
      </c>
      <c r="B102" s="105"/>
      <c r="C102" s="105"/>
      <c r="D102" s="105"/>
      <c r="E102" s="105"/>
      <c r="F102" s="663"/>
      <c r="G102" s="176" t="s">
        <v>582</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416</v>
      </c>
      <c r="AF102" s="119"/>
      <c r="AG102" s="119"/>
      <c r="AH102" s="119"/>
      <c r="AI102" s="119" t="s">
        <v>568</v>
      </c>
      <c r="AJ102" s="119"/>
      <c r="AK102" s="119"/>
      <c r="AL102" s="119"/>
      <c r="AM102" s="119" t="s">
        <v>384</v>
      </c>
      <c r="AN102" s="119"/>
      <c r="AO102" s="119"/>
      <c r="AP102" s="119"/>
      <c r="AQ102" s="627" t="s">
        <v>594</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583</v>
      </c>
      <c r="H103" s="653"/>
      <c r="I103" s="653"/>
      <c r="J103" s="653"/>
      <c r="K103" s="653"/>
      <c r="L103" s="653"/>
      <c r="M103" s="653"/>
      <c r="N103" s="653"/>
      <c r="O103" s="653"/>
      <c r="P103" s="653"/>
      <c r="Q103" s="653"/>
      <c r="R103" s="653"/>
      <c r="S103" s="653"/>
      <c r="T103" s="653"/>
      <c r="U103" s="653"/>
      <c r="V103" s="653"/>
      <c r="W103" s="653"/>
      <c r="X103" s="653"/>
      <c r="Y103" s="656" t="s">
        <v>581</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584</v>
      </c>
      <c r="Z104" s="649"/>
      <c r="AA104" s="650"/>
      <c r="AB104" s="612" t="s">
        <v>585</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579</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580</v>
      </c>
      <c r="B133" s="153"/>
      <c r="C133" s="153"/>
      <c r="D133" s="153"/>
      <c r="E133" s="153"/>
      <c r="F133" s="154"/>
      <c r="G133" s="689" t="s">
        <v>572</v>
      </c>
      <c r="H133" s="690"/>
      <c r="I133" s="690"/>
      <c r="J133" s="690"/>
      <c r="K133" s="690"/>
      <c r="L133" s="690"/>
      <c r="M133" s="690"/>
      <c r="N133" s="690"/>
      <c r="O133" s="690"/>
      <c r="P133" s="691" t="s">
        <v>571</v>
      </c>
      <c r="Q133" s="690"/>
      <c r="R133" s="690"/>
      <c r="S133" s="690"/>
      <c r="T133" s="690"/>
      <c r="U133" s="690"/>
      <c r="V133" s="690"/>
      <c r="W133" s="690"/>
      <c r="X133" s="692"/>
      <c r="Y133" s="693"/>
      <c r="Z133" s="694"/>
      <c r="AA133" s="695"/>
      <c r="AB133" s="626" t="s">
        <v>11</v>
      </c>
      <c r="AC133" s="626"/>
      <c r="AD133" s="626"/>
      <c r="AE133" s="119" t="s">
        <v>416</v>
      </c>
      <c r="AF133" s="119"/>
      <c r="AG133" s="119"/>
      <c r="AH133" s="119"/>
      <c r="AI133" s="119" t="s">
        <v>568</v>
      </c>
      <c r="AJ133" s="119"/>
      <c r="AK133" s="119"/>
      <c r="AL133" s="119"/>
      <c r="AM133" s="119" t="s">
        <v>384</v>
      </c>
      <c r="AN133" s="119"/>
      <c r="AO133" s="119"/>
      <c r="AP133" s="119"/>
      <c r="AQ133" s="623" t="s">
        <v>415</v>
      </c>
      <c r="AR133" s="624"/>
      <c r="AS133" s="624"/>
      <c r="AT133" s="625"/>
      <c r="AU133" s="623" t="s">
        <v>593</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581</v>
      </c>
      <c r="B136" s="105"/>
      <c r="C136" s="105"/>
      <c r="D136" s="105"/>
      <c r="E136" s="105"/>
      <c r="F136" s="663"/>
      <c r="G136" s="176" t="s">
        <v>582</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416</v>
      </c>
      <c r="AF136" s="119"/>
      <c r="AG136" s="119"/>
      <c r="AH136" s="119"/>
      <c r="AI136" s="119" t="s">
        <v>568</v>
      </c>
      <c r="AJ136" s="119"/>
      <c r="AK136" s="119"/>
      <c r="AL136" s="119"/>
      <c r="AM136" s="119" t="s">
        <v>384</v>
      </c>
      <c r="AN136" s="119"/>
      <c r="AO136" s="119"/>
      <c r="AP136" s="119"/>
      <c r="AQ136" s="627" t="s">
        <v>594</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583</v>
      </c>
      <c r="H137" s="653"/>
      <c r="I137" s="653"/>
      <c r="J137" s="653"/>
      <c r="K137" s="653"/>
      <c r="L137" s="653"/>
      <c r="M137" s="653"/>
      <c r="N137" s="653"/>
      <c r="O137" s="653"/>
      <c r="P137" s="653"/>
      <c r="Q137" s="653"/>
      <c r="R137" s="653"/>
      <c r="S137" s="653"/>
      <c r="T137" s="653"/>
      <c r="U137" s="653"/>
      <c r="V137" s="653"/>
      <c r="W137" s="653"/>
      <c r="X137" s="653"/>
      <c r="Y137" s="656" t="s">
        <v>581</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584</v>
      </c>
      <c r="Z138" s="649"/>
      <c r="AA138" s="650"/>
      <c r="AB138" s="612" t="s">
        <v>585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579</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580</v>
      </c>
      <c r="B167" s="153"/>
      <c r="C167" s="153"/>
      <c r="D167" s="153"/>
      <c r="E167" s="153"/>
      <c r="F167" s="154"/>
      <c r="G167" s="689" t="s">
        <v>572</v>
      </c>
      <c r="H167" s="690"/>
      <c r="I167" s="690"/>
      <c r="J167" s="690"/>
      <c r="K167" s="690"/>
      <c r="L167" s="690"/>
      <c r="M167" s="690"/>
      <c r="N167" s="690"/>
      <c r="O167" s="690"/>
      <c r="P167" s="691" t="s">
        <v>571</v>
      </c>
      <c r="Q167" s="690"/>
      <c r="R167" s="690"/>
      <c r="S167" s="690"/>
      <c r="T167" s="690"/>
      <c r="U167" s="690"/>
      <c r="V167" s="690"/>
      <c r="W167" s="690"/>
      <c r="X167" s="692"/>
      <c r="Y167" s="693"/>
      <c r="Z167" s="694"/>
      <c r="AA167" s="695"/>
      <c r="AB167" s="626" t="s">
        <v>11</v>
      </c>
      <c r="AC167" s="626"/>
      <c r="AD167" s="626"/>
      <c r="AE167" s="119" t="s">
        <v>416</v>
      </c>
      <c r="AF167" s="119"/>
      <c r="AG167" s="119"/>
      <c r="AH167" s="119"/>
      <c r="AI167" s="119" t="s">
        <v>568</v>
      </c>
      <c r="AJ167" s="119"/>
      <c r="AK167" s="119"/>
      <c r="AL167" s="119"/>
      <c r="AM167" s="119" t="s">
        <v>384</v>
      </c>
      <c r="AN167" s="119"/>
      <c r="AO167" s="119"/>
      <c r="AP167" s="119"/>
      <c r="AQ167" s="623" t="s">
        <v>415</v>
      </c>
      <c r="AR167" s="624"/>
      <c r="AS167" s="624"/>
      <c r="AT167" s="625"/>
      <c r="AU167" s="623" t="s">
        <v>593</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581</v>
      </c>
      <c r="B170" s="105"/>
      <c r="C170" s="105"/>
      <c r="D170" s="105"/>
      <c r="E170" s="105"/>
      <c r="F170" s="663"/>
      <c r="G170" s="176" t="s">
        <v>582</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416</v>
      </c>
      <c r="AF170" s="119"/>
      <c r="AG170" s="119"/>
      <c r="AH170" s="119"/>
      <c r="AI170" s="119" t="s">
        <v>568</v>
      </c>
      <c r="AJ170" s="119"/>
      <c r="AK170" s="119"/>
      <c r="AL170" s="119"/>
      <c r="AM170" s="119" t="s">
        <v>384</v>
      </c>
      <c r="AN170" s="119"/>
      <c r="AO170" s="119"/>
      <c r="AP170" s="119"/>
      <c r="AQ170" s="627" t="s">
        <v>594</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583</v>
      </c>
      <c r="H171" s="653"/>
      <c r="I171" s="653"/>
      <c r="J171" s="653"/>
      <c r="K171" s="653"/>
      <c r="L171" s="653"/>
      <c r="M171" s="653"/>
      <c r="N171" s="653"/>
      <c r="O171" s="653"/>
      <c r="P171" s="653"/>
      <c r="Q171" s="653"/>
      <c r="R171" s="653"/>
      <c r="S171" s="653"/>
      <c r="T171" s="653"/>
      <c r="U171" s="653"/>
      <c r="V171" s="653"/>
      <c r="W171" s="653"/>
      <c r="X171" s="653"/>
      <c r="Y171" s="656" t="s">
        <v>581</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584</v>
      </c>
      <c r="Z172" s="649"/>
      <c r="AA172" s="650"/>
      <c r="AB172" s="612" t="s">
        <v>585</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283</v>
      </c>
      <c r="B215" s="407"/>
      <c r="C215" s="410" t="s">
        <v>178</v>
      </c>
      <c r="D215" s="407"/>
      <c r="E215" s="412" t="s">
        <v>194</v>
      </c>
      <c r="F215" s="413"/>
      <c r="G215" s="414" t="s">
        <v>638</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639</v>
      </c>
      <c r="H216" s="131"/>
      <c r="I216" s="131"/>
      <c r="J216" s="131"/>
      <c r="K216" s="131"/>
      <c r="L216" s="131"/>
      <c r="M216" s="131"/>
      <c r="N216" s="131"/>
      <c r="O216" s="131"/>
      <c r="P216" s="131"/>
      <c r="Q216" s="131"/>
      <c r="R216" s="131"/>
      <c r="S216" s="131"/>
      <c r="T216" s="131"/>
      <c r="U216" s="131"/>
      <c r="V216" s="132"/>
      <c r="W216" s="482" t="s">
        <v>586</v>
      </c>
      <c r="X216" s="483"/>
      <c r="Y216" s="483"/>
      <c r="Z216" s="483"/>
      <c r="AA216" s="484"/>
      <c r="AB216" s="485" t="s">
        <v>640</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587</v>
      </c>
      <c r="X217" s="489"/>
      <c r="Y217" s="489"/>
      <c r="Z217" s="489"/>
      <c r="AA217" s="490"/>
      <c r="AB217" s="485" t="s">
        <v>645</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599</v>
      </c>
      <c r="D218" s="492"/>
      <c r="E218" s="149" t="s">
        <v>279</v>
      </c>
      <c r="F218" s="151"/>
      <c r="G218" s="472" t="s">
        <v>181</v>
      </c>
      <c r="H218" s="473"/>
      <c r="I218" s="473"/>
      <c r="J218" s="493" t="s">
        <v>613</v>
      </c>
      <c r="K218" s="494"/>
      <c r="L218" s="494"/>
      <c r="M218" s="494"/>
      <c r="N218" s="494"/>
      <c r="O218" s="494"/>
      <c r="P218" s="494"/>
      <c r="Q218" s="494"/>
      <c r="R218" s="494"/>
      <c r="S218" s="494"/>
      <c r="T218" s="495"/>
      <c r="U218" s="470" t="s">
        <v>641</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600</v>
      </c>
      <c r="H219" s="473"/>
      <c r="I219" s="473"/>
      <c r="J219" s="473"/>
      <c r="K219" s="473"/>
      <c r="L219" s="473"/>
      <c r="M219" s="473"/>
      <c r="N219" s="473"/>
      <c r="O219" s="473"/>
      <c r="P219" s="473"/>
      <c r="Q219" s="473"/>
      <c r="R219" s="473"/>
      <c r="S219" s="473"/>
      <c r="T219" s="473"/>
      <c r="U219" s="469" t="s">
        <v>641</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587</v>
      </c>
      <c r="H220" s="473"/>
      <c r="I220" s="473"/>
      <c r="J220" s="473"/>
      <c r="K220" s="473"/>
      <c r="L220" s="473"/>
      <c r="M220" s="473"/>
      <c r="N220" s="473"/>
      <c r="O220" s="473"/>
      <c r="P220" s="473"/>
      <c r="Q220" s="473"/>
      <c r="R220" s="473"/>
      <c r="S220" s="473"/>
      <c r="T220" s="473"/>
      <c r="U220" s="809" t="s">
        <v>641</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42.7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637</v>
      </c>
      <c r="AE223" s="452"/>
      <c r="AF223" s="452"/>
      <c r="AG223" s="453" t="s">
        <v>646</v>
      </c>
      <c r="AH223" s="454"/>
      <c r="AI223" s="454"/>
      <c r="AJ223" s="454"/>
      <c r="AK223" s="454"/>
      <c r="AL223" s="454"/>
      <c r="AM223" s="454"/>
      <c r="AN223" s="454"/>
      <c r="AO223" s="454"/>
      <c r="AP223" s="454"/>
      <c r="AQ223" s="454"/>
      <c r="AR223" s="454"/>
      <c r="AS223" s="454"/>
      <c r="AT223" s="454"/>
      <c r="AU223" s="454"/>
      <c r="AV223" s="454"/>
      <c r="AW223" s="454"/>
      <c r="AX223" s="455"/>
    </row>
    <row r="224" spans="1:51" ht="33.7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637</v>
      </c>
      <c r="AE224" s="365"/>
      <c r="AF224" s="365"/>
      <c r="AG224" s="359" t="s">
        <v>647</v>
      </c>
      <c r="AH224" s="360"/>
      <c r="AI224" s="360"/>
      <c r="AJ224" s="360"/>
      <c r="AK224" s="360"/>
      <c r="AL224" s="360"/>
      <c r="AM224" s="360"/>
      <c r="AN224" s="360"/>
      <c r="AO224" s="360"/>
      <c r="AP224" s="360"/>
      <c r="AQ224" s="360"/>
      <c r="AR224" s="360"/>
      <c r="AS224" s="360"/>
      <c r="AT224" s="360"/>
      <c r="AU224" s="360"/>
      <c r="AV224" s="360"/>
      <c r="AW224" s="360"/>
      <c r="AX224" s="361"/>
    </row>
    <row r="225" spans="1:50" ht="33.7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637</v>
      </c>
      <c r="AE225" s="402"/>
      <c r="AF225" s="402"/>
      <c r="AG225" s="387" t="s">
        <v>648</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637</v>
      </c>
      <c r="AE226" s="383"/>
      <c r="AF226" s="383"/>
      <c r="AG226" s="385" t="s">
        <v>650</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649</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649</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651</v>
      </c>
      <c r="AE229" s="349"/>
      <c r="AF229" s="349"/>
      <c r="AG229" s="351" t="s">
        <v>644</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637</v>
      </c>
      <c r="AE230" s="365"/>
      <c r="AF230" s="365"/>
      <c r="AG230" s="359" t="s">
        <v>701</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651</v>
      </c>
      <c r="AE231" s="365"/>
      <c r="AF231" s="365"/>
      <c r="AG231" s="359" t="s">
        <v>644</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637</v>
      </c>
      <c r="AE232" s="365"/>
      <c r="AF232" s="365"/>
      <c r="AG232" s="359" t="s">
        <v>652</v>
      </c>
      <c r="AH232" s="360"/>
      <c r="AI232" s="360"/>
      <c r="AJ232" s="360"/>
      <c r="AK232" s="360"/>
      <c r="AL232" s="360"/>
      <c r="AM232" s="360"/>
      <c r="AN232" s="360"/>
      <c r="AO232" s="360"/>
      <c r="AP232" s="360"/>
      <c r="AQ232" s="360"/>
      <c r="AR232" s="360"/>
      <c r="AS232" s="360"/>
      <c r="AT232" s="360"/>
      <c r="AU232" s="360"/>
      <c r="AV232" s="360"/>
      <c r="AW232" s="360"/>
      <c r="AX232" s="361"/>
    </row>
    <row r="233" spans="1:50" ht="31.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637</v>
      </c>
      <c r="AE233" s="402"/>
      <c r="AF233" s="402"/>
      <c r="AG233" s="403" t="s">
        <v>700</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651</v>
      </c>
      <c r="AE234" s="365"/>
      <c r="AF234" s="434"/>
      <c r="AG234" s="359" t="s">
        <v>644</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651</v>
      </c>
      <c r="AE235" s="395"/>
      <c r="AF235" s="396"/>
      <c r="AG235" s="397" t="s">
        <v>644</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637</v>
      </c>
      <c r="AE236" s="349"/>
      <c r="AF236" s="350"/>
      <c r="AG236" s="351" t="s">
        <v>698</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651</v>
      </c>
      <c r="AE237" s="358"/>
      <c r="AF237" s="358"/>
      <c r="AG237" s="359" t="s">
        <v>613</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637</v>
      </c>
      <c r="AE238" s="365"/>
      <c r="AF238" s="365"/>
      <c r="AG238" s="359" t="s">
        <v>653</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651</v>
      </c>
      <c r="AE239" s="365"/>
      <c r="AF239" s="365"/>
      <c r="AG239" s="389" t="s">
        <v>613</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637</v>
      </c>
      <c r="AE240" s="383"/>
      <c r="AF240" s="384"/>
      <c r="AG240" s="385" t="s">
        <v>654</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605</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v>2022</v>
      </c>
      <c r="D242" s="873"/>
      <c r="E242" s="368" t="s">
        <v>607</v>
      </c>
      <c r="F242" s="368"/>
      <c r="G242" s="368"/>
      <c r="H242" s="369">
        <v>21</v>
      </c>
      <c r="I242" s="369"/>
      <c r="J242" s="874">
        <v>227</v>
      </c>
      <c r="K242" s="874"/>
      <c r="L242" s="874"/>
      <c r="M242" s="369"/>
      <c r="N242" s="875"/>
      <c r="O242" s="876" t="s">
        <v>629</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655</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656</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703</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132</v>
      </c>
      <c r="B252" s="324"/>
      <c r="C252" s="324"/>
      <c r="D252" s="324"/>
      <c r="E252" s="325"/>
      <c r="F252" s="899" t="s">
        <v>702</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706</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277</v>
      </c>
      <c r="B258" s="90"/>
      <c r="C258" s="90"/>
      <c r="D258" s="91"/>
      <c r="E258" s="319" t="s">
        <v>630</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276</v>
      </c>
      <c r="B259" s="256"/>
      <c r="C259" s="256"/>
      <c r="D259" s="256"/>
      <c r="E259" s="319" t="s">
        <v>631</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275</v>
      </c>
      <c r="B260" s="256"/>
      <c r="C260" s="256"/>
      <c r="D260" s="256"/>
      <c r="E260" s="319" t="s">
        <v>632</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274</v>
      </c>
      <c r="B261" s="256"/>
      <c r="C261" s="256"/>
      <c r="D261" s="256"/>
      <c r="E261" s="319" t="s">
        <v>633</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273</v>
      </c>
      <c r="B262" s="256"/>
      <c r="C262" s="256"/>
      <c r="D262" s="256"/>
      <c r="E262" s="319" t="s">
        <v>634</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272</v>
      </c>
      <c r="B263" s="256"/>
      <c r="C263" s="256"/>
      <c r="D263" s="256"/>
      <c r="E263" s="319" t="s">
        <v>634</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271</v>
      </c>
      <c r="B264" s="256"/>
      <c r="C264" s="256"/>
      <c r="D264" s="256"/>
      <c r="E264" s="319" t="s">
        <v>635</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270</v>
      </c>
      <c r="B265" s="256"/>
      <c r="C265" s="256"/>
      <c r="D265" s="256"/>
      <c r="E265" s="319" t="s">
        <v>636</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416</v>
      </c>
      <c r="B266" s="256"/>
      <c r="C266" s="256"/>
      <c r="D266" s="256"/>
      <c r="E266" s="100" t="s">
        <v>607</v>
      </c>
      <c r="F266" s="86"/>
      <c r="G266" s="86"/>
      <c r="H266" s="77" t="str">
        <f>IF(E266="","","-")</f>
        <v>-</v>
      </c>
      <c r="I266" s="86"/>
      <c r="J266" s="86"/>
      <c r="K266" s="77" t="str">
        <f>IF(I266="","","-")</f>
        <v/>
      </c>
      <c r="L266" s="101">
        <v>182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177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642</v>
      </c>
      <c r="H268" s="86"/>
      <c r="I268" s="86"/>
      <c r="J268" s="85">
        <v>20</v>
      </c>
      <c r="K268" s="85"/>
      <c r="L268" s="101">
        <v>222</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thickBo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4.5" customHeight="1" x14ac:dyDescent="0.15">
      <c r="A308" s="313" t="s">
        <v>266</v>
      </c>
      <c r="B308" s="314"/>
      <c r="C308" s="314"/>
      <c r="D308" s="314"/>
      <c r="E308" s="314"/>
      <c r="F308" s="315"/>
      <c r="G308" s="294" t="s">
        <v>679</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682</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41.2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41.25" customHeight="1" x14ac:dyDescent="0.15">
      <c r="A310" s="316"/>
      <c r="B310" s="317"/>
      <c r="C310" s="317"/>
      <c r="D310" s="317"/>
      <c r="E310" s="317"/>
      <c r="F310" s="318"/>
      <c r="G310" s="284" t="s">
        <v>680</v>
      </c>
      <c r="H310" s="285"/>
      <c r="I310" s="285"/>
      <c r="J310" s="285"/>
      <c r="K310" s="286"/>
      <c r="L310" s="287" t="s">
        <v>681</v>
      </c>
      <c r="M310" s="288"/>
      <c r="N310" s="288"/>
      <c r="O310" s="288"/>
      <c r="P310" s="288"/>
      <c r="Q310" s="288"/>
      <c r="R310" s="288"/>
      <c r="S310" s="288"/>
      <c r="T310" s="288"/>
      <c r="U310" s="288"/>
      <c r="V310" s="288"/>
      <c r="W310" s="288"/>
      <c r="X310" s="289"/>
      <c r="Y310" s="290">
        <v>0.5</v>
      </c>
      <c r="Z310" s="291"/>
      <c r="AA310" s="291"/>
      <c r="AB310" s="292"/>
      <c r="AC310" s="284" t="s">
        <v>683</v>
      </c>
      <c r="AD310" s="285"/>
      <c r="AE310" s="285"/>
      <c r="AF310" s="285"/>
      <c r="AG310" s="286"/>
      <c r="AH310" s="287" t="s">
        <v>676</v>
      </c>
      <c r="AI310" s="288"/>
      <c r="AJ310" s="288"/>
      <c r="AK310" s="288"/>
      <c r="AL310" s="288"/>
      <c r="AM310" s="288"/>
      <c r="AN310" s="288"/>
      <c r="AO310" s="288"/>
      <c r="AP310" s="288"/>
      <c r="AQ310" s="288"/>
      <c r="AR310" s="288"/>
      <c r="AS310" s="288"/>
      <c r="AT310" s="289"/>
      <c r="AU310" s="290">
        <v>7.3</v>
      </c>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38.2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0.5</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7.3</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x14ac:dyDescent="0.1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12"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658</v>
      </c>
      <c r="D366" s="251"/>
      <c r="E366" s="251"/>
      <c r="F366" s="251"/>
      <c r="G366" s="251"/>
      <c r="H366" s="251"/>
      <c r="I366" s="251"/>
      <c r="J366" s="233">
        <v>1010005001594</v>
      </c>
      <c r="K366" s="234"/>
      <c r="L366" s="234"/>
      <c r="M366" s="234"/>
      <c r="N366" s="234"/>
      <c r="O366" s="234"/>
      <c r="P366" s="245" t="s">
        <v>662</v>
      </c>
      <c r="Q366" s="235"/>
      <c r="R366" s="235"/>
      <c r="S366" s="235"/>
      <c r="T366" s="235"/>
      <c r="U366" s="235"/>
      <c r="V366" s="235"/>
      <c r="W366" s="235"/>
      <c r="X366" s="235"/>
      <c r="Y366" s="236">
        <v>0.5</v>
      </c>
      <c r="Z366" s="237"/>
      <c r="AA366" s="237"/>
      <c r="AB366" s="238"/>
      <c r="AC366" s="222" t="s">
        <v>258</v>
      </c>
      <c r="AD366" s="223"/>
      <c r="AE366" s="223"/>
      <c r="AF366" s="223"/>
      <c r="AG366" s="223"/>
      <c r="AH366" s="253" t="s">
        <v>684</v>
      </c>
      <c r="AI366" s="254"/>
      <c r="AJ366" s="254"/>
      <c r="AK366" s="254"/>
      <c r="AL366" s="226" t="s">
        <v>684</v>
      </c>
      <c r="AM366" s="227"/>
      <c r="AN366" s="227"/>
      <c r="AO366" s="228"/>
      <c r="AP366" s="229" t="s">
        <v>684</v>
      </c>
      <c r="AQ366" s="229"/>
      <c r="AR366" s="229"/>
      <c r="AS366" s="229"/>
      <c r="AT366" s="229"/>
      <c r="AU366" s="229"/>
      <c r="AV366" s="229"/>
      <c r="AW366" s="229"/>
      <c r="AX366" s="229"/>
    </row>
    <row r="367" spans="1:51" ht="30" customHeight="1" x14ac:dyDescent="0.15">
      <c r="A367" s="230">
        <v>2</v>
      </c>
      <c r="B367" s="230">
        <v>1</v>
      </c>
      <c r="C367" s="252" t="s">
        <v>659</v>
      </c>
      <c r="D367" s="251"/>
      <c r="E367" s="251"/>
      <c r="F367" s="251"/>
      <c r="G367" s="251"/>
      <c r="H367" s="251"/>
      <c r="I367" s="251"/>
      <c r="J367" s="233">
        <v>6010405003434</v>
      </c>
      <c r="K367" s="234"/>
      <c r="L367" s="234"/>
      <c r="M367" s="234"/>
      <c r="N367" s="234"/>
      <c r="O367" s="234"/>
      <c r="P367" s="245" t="s">
        <v>663</v>
      </c>
      <c r="Q367" s="235"/>
      <c r="R367" s="235"/>
      <c r="S367" s="235"/>
      <c r="T367" s="235"/>
      <c r="U367" s="235"/>
      <c r="V367" s="235"/>
      <c r="W367" s="235"/>
      <c r="X367" s="235"/>
      <c r="Y367" s="236">
        <v>0.4</v>
      </c>
      <c r="Z367" s="237"/>
      <c r="AA367" s="237"/>
      <c r="AB367" s="238"/>
      <c r="AC367" s="222" t="s">
        <v>258</v>
      </c>
      <c r="AD367" s="223"/>
      <c r="AE367" s="223"/>
      <c r="AF367" s="223"/>
      <c r="AG367" s="223"/>
      <c r="AH367" s="253" t="s">
        <v>684</v>
      </c>
      <c r="AI367" s="254"/>
      <c r="AJ367" s="254"/>
      <c r="AK367" s="254"/>
      <c r="AL367" s="226" t="s">
        <v>684</v>
      </c>
      <c r="AM367" s="227"/>
      <c r="AN367" s="227"/>
      <c r="AO367" s="228"/>
      <c r="AP367" s="229" t="s">
        <v>684</v>
      </c>
      <c r="AQ367" s="229"/>
      <c r="AR367" s="229"/>
      <c r="AS367" s="229"/>
      <c r="AT367" s="229"/>
      <c r="AU367" s="229"/>
      <c r="AV367" s="229"/>
      <c r="AW367" s="229"/>
      <c r="AX367" s="229"/>
      <c r="AY367">
        <f>COUNTA($C$367)</f>
        <v>1</v>
      </c>
    </row>
    <row r="368" spans="1:51" ht="30" customHeight="1" x14ac:dyDescent="0.15">
      <c r="A368" s="230">
        <v>3</v>
      </c>
      <c r="B368" s="230">
        <v>1</v>
      </c>
      <c r="C368" s="252" t="s">
        <v>660</v>
      </c>
      <c r="D368" s="251"/>
      <c r="E368" s="251"/>
      <c r="F368" s="251"/>
      <c r="G368" s="251"/>
      <c r="H368" s="251"/>
      <c r="I368" s="251"/>
      <c r="J368" s="233">
        <v>3030001054147</v>
      </c>
      <c r="K368" s="234"/>
      <c r="L368" s="234"/>
      <c r="M368" s="234"/>
      <c r="N368" s="234"/>
      <c r="O368" s="234"/>
      <c r="P368" s="245" t="s">
        <v>685</v>
      </c>
      <c r="Q368" s="235"/>
      <c r="R368" s="235"/>
      <c r="S368" s="235"/>
      <c r="T368" s="235"/>
      <c r="U368" s="235"/>
      <c r="V368" s="235"/>
      <c r="W368" s="235"/>
      <c r="X368" s="235"/>
      <c r="Y368" s="236">
        <v>0.3</v>
      </c>
      <c r="Z368" s="237"/>
      <c r="AA368" s="237"/>
      <c r="AB368" s="238"/>
      <c r="AC368" s="222" t="s">
        <v>258</v>
      </c>
      <c r="AD368" s="223"/>
      <c r="AE368" s="223"/>
      <c r="AF368" s="223"/>
      <c r="AG368" s="223"/>
      <c r="AH368" s="224" t="s">
        <v>684</v>
      </c>
      <c r="AI368" s="225"/>
      <c r="AJ368" s="225"/>
      <c r="AK368" s="225"/>
      <c r="AL368" s="226" t="s">
        <v>684</v>
      </c>
      <c r="AM368" s="227"/>
      <c r="AN368" s="227"/>
      <c r="AO368" s="228"/>
      <c r="AP368" s="229" t="s">
        <v>684</v>
      </c>
      <c r="AQ368" s="229"/>
      <c r="AR368" s="229"/>
      <c r="AS368" s="229"/>
      <c r="AT368" s="229"/>
      <c r="AU368" s="229"/>
      <c r="AV368" s="229"/>
      <c r="AW368" s="229"/>
      <c r="AX368" s="229"/>
      <c r="AY368">
        <f>COUNTA($C$368)</f>
        <v>1</v>
      </c>
    </row>
    <row r="369" spans="1:51" ht="30" customHeight="1" x14ac:dyDescent="0.15">
      <c r="A369" s="230">
        <v>4</v>
      </c>
      <c r="B369" s="230">
        <v>1</v>
      </c>
      <c r="C369" s="252" t="s">
        <v>707</v>
      </c>
      <c r="D369" s="251"/>
      <c r="E369" s="251"/>
      <c r="F369" s="251"/>
      <c r="G369" s="251"/>
      <c r="H369" s="251"/>
      <c r="I369" s="251"/>
      <c r="J369" s="233">
        <v>1010002015390</v>
      </c>
      <c r="K369" s="234"/>
      <c r="L369" s="234"/>
      <c r="M369" s="234"/>
      <c r="N369" s="234"/>
      <c r="O369" s="234"/>
      <c r="P369" s="245" t="s">
        <v>664</v>
      </c>
      <c r="Q369" s="235"/>
      <c r="R369" s="235"/>
      <c r="S369" s="235"/>
      <c r="T369" s="235"/>
      <c r="U369" s="235"/>
      <c r="V369" s="235"/>
      <c r="W369" s="235"/>
      <c r="X369" s="235"/>
      <c r="Y369" s="236">
        <v>0.2</v>
      </c>
      <c r="Z369" s="237"/>
      <c r="AA369" s="237"/>
      <c r="AB369" s="238"/>
      <c r="AC369" s="222" t="s">
        <v>258</v>
      </c>
      <c r="AD369" s="223"/>
      <c r="AE369" s="223"/>
      <c r="AF369" s="223"/>
      <c r="AG369" s="223"/>
      <c r="AH369" s="224" t="s">
        <v>684</v>
      </c>
      <c r="AI369" s="225"/>
      <c r="AJ369" s="225"/>
      <c r="AK369" s="225"/>
      <c r="AL369" s="226" t="s">
        <v>684</v>
      </c>
      <c r="AM369" s="227"/>
      <c r="AN369" s="227"/>
      <c r="AO369" s="228"/>
      <c r="AP369" s="229" t="s">
        <v>684</v>
      </c>
      <c r="AQ369" s="229"/>
      <c r="AR369" s="229"/>
      <c r="AS369" s="229"/>
      <c r="AT369" s="229"/>
      <c r="AU369" s="229"/>
      <c r="AV369" s="229"/>
      <c r="AW369" s="229"/>
      <c r="AX369" s="229"/>
      <c r="AY369">
        <f>COUNTA($C$369)</f>
        <v>1</v>
      </c>
    </row>
    <row r="370" spans="1:51" ht="30" customHeight="1" x14ac:dyDescent="0.15">
      <c r="A370" s="230">
        <v>5</v>
      </c>
      <c r="B370" s="230">
        <v>1</v>
      </c>
      <c r="C370" s="252" t="s">
        <v>686</v>
      </c>
      <c r="D370" s="251"/>
      <c r="E370" s="251"/>
      <c r="F370" s="251"/>
      <c r="G370" s="251"/>
      <c r="H370" s="251"/>
      <c r="I370" s="251"/>
      <c r="J370" s="233">
        <v>4011101005131</v>
      </c>
      <c r="K370" s="234"/>
      <c r="L370" s="234"/>
      <c r="M370" s="234"/>
      <c r="N370" s="234"/>
      <c r="O370" s="234"/>
      <c r="P370" s="245" t="s">
        <v>664</v>
      </c>
      <c r="Q370" s="235"/>
      <c r="R370" s="235"/>
      <c r="S370" s="235"/>
      <c r="T370" s="235"/>
      <c r="U370" s="235"/>
      <c r="V370" s="235"/>
      <c r="W370" s="235"/>
      <c r="X370" s="235"/>
      <c r="Y370" s="236">
        <v>0.2</v>
      </c>
      <c r="Z370" s="237"/>
      <c r="AA370" s="237"/>
      <c r="AB370" s="238"/>
      <c r="AC370" s="222" t="s">
        <v>258</v>
      </c>
      <c r="AD370" s="223"/>
      <c r="AE370" s="223"/>
      <c r="AF370" s="223"/>
      <c r="AG370" s="223"/>
      <c r="AH370" s="224" t="s">
        <v>684</v>
      </c>
      <c r="AI370" s="225"/>
      <c r="AJ370" s="225"/>
      <c r="AK370" s="225"/>
      <c r="AL370" s="226" t="s">
        <v>684</v>
      </c>
      <c r="AM370" s="227"/>
      <c r="AN370" s="227"/>
      <c r="AO370" s="228"/>
      <c r="AP370" s="229" t="s">
        <v>684</v>
      </c>
      <c r="AQ370" s="229"/>
      <c r="AR370" s="229"/>
      <c r="AS370" s="229"/>
      <c r="AT370" s="229"/>
      <c r="AU370" s="229"/>
      <c r="AV370" s="229"/>
      <c r="AW370" s="229"/>
      <c r="AX370" s="229"/>
      <c r="AY370">
        <f>COUNTA($C$370)</f>
        <v>1</v>
      </c>
    </row>
    <row r="371" spans="1:51" ht="30" customHeight="1" x14ac:dyDescent="0.15">
      <c r="A371" s="230">
        <v>6</v>
      </c>
      <c r="B371" s="230">
        <v>1</v>
      </c>
      <c r="C371" s="252" t="s">
        <v>687</v>
      </c>
      <c r="D371" s="251"/>
      <c r="E371" s="251"/>
      <c r="F371" s="251"/>
      <c r="G371" s="251"/>
      <c r="H371" s="251"/>
      <c r="I371" s="251"/>
      <c r="J371" s="233">
        <v>8010001031283</v>
      </c>
      <c r="K371" s="234"/>
      <c r="L371" s="234"/>
      <c r="M371" s="234"/>
      <c r="N371" s="234"/>
      <c r="O371" s="234"/>
      <c r="P371" s="245" t="s">
        <v>665</v>
      </c>
      <c r="Q371" s="235"/>
      <c r="R371" s="235"/>
      <c r="S371" s="235"/>
      <c r="T371" s="235"/>
      <c r="U371" s="235"/>
      <c r="V371" s="235"/>
      <c r="W371" s="235"/>
      <c r="X371" s="235"/>
      <c r="Y371" s="236">
        <v>0.1</v>
      </c>
      <c r="Z371" s="237"/>
      <c r="AA371" s="237"/>
      <c r="AB371" s="238"/>
      <c r="AC371" s="222" t="s">
        <v>258</v>
      </c>
      <c r="AD371" s="223"/>
      <c r="AE371" s="223"/>
      <c r="AF371" s="223"/>
      <c r="AG371" s="223"/>
      <c r="AH371" s="224" t="s">
        <v>684</v>
      </c>
      <c r="AI371" s="225"/>
      <c r="AJ371" s="225"/>
      <c r="AK371" s="225"/>
      <c r="AL371" s="226" t="s">
        <v>684</v>
      </c>
      <c r="AM371" s="227"/>
      <c r="AN371" s="227"/>
      <c r="AO371" s="228"/>
      <c r="AP371" s="229" t="s">
        <v>684</v>
      </c>
      <c r="AQ371" s="229"/>
      <c r="AR371" s="229"/>
      <c r="AS371" s="229"/>
      <c r="AT371" s="229"/>
      <c r="AU371" s="229"/>
      <c r="AV371" s="229"/>
      <c r="AW371" s="229"/>
      <c r="AX371" s="229"/>
      <c r="AY371">
        <f>COUNTA($C$371)</f>
        <v>1</v>
      </c>
    </row>
    <row r="372" spans="1:51" ht="65.25" customHeight="1" x14ac:dyDescent="0.15">
      <c r="A372" s="230">
        <v>7</v>
      </c>
      <c r="B372" s="230">
        <v>1</v>
      </c>
      <c r="C372" s="252" t="s">
        <v>666</v>
      </c>
      <c r="D372" s="251"/>
      <c r="E372" s="251"/>
      <c r="F372" s="251"/>
      <c r="G372" s="251"/>
      <c r="H372" s="251"/>
      <c r="I372" s="251"/>
      <c r="J372" s="233" t="s">
        <v>684</v>
      </c>
      <c r="K372" s="234"/>
      <c r="L372" s="234"/>
      <c r="M372" s="234"/>
      <c r="N372" s="234"/>
      <c r="O372" s="234"/>
      <c r="P372" s="245" t="s">
        <v>667</v>
      </c>
      <c r="Q372" s="235"/>
      <c r="R372" s="235"/>
      <c r="S372" s="235"/>
      <c r="T372" s="235"/>
      <c r="U372" s="235"/>
      <c r="V372" s="235"/>
      <c r="W372" s="235"/>
      <c r="X372" s="235"/>
      <c r="Y372" s="236">
        <v>0</v>
      </c>
      <c r="Z372" s="237"/>
      <c r="AA372" s="237"/>
      <c r="AB372" s="238"/>
      <c r="AC372" s="222" t="s">
        <v>75</v>
      </c>
      <c r="AD372" s="223"/>
      <c r="AE372" s="223"/>
      <c r="AF372" s="223"/>
      <c r="AG372" s="223"/>
      <c r="AH372" s="224" t="s">
        <v>684</v>
      </c>
      <c r="AI372" s="225"/>
      <c r="AJ372" s="225"/>
      <c r="AK372" s="225"/>
      <c r="AL372" s="226" t="s">
        <v>684</v>
      </c>
      <c r="AM372" s="227"/>
      <c r="AN372" s="227"/>
      <c r="AO372" s="228"/>
      <c r="AP372" s="229" t="s">
        <v>684</v>
      </c>
      <c r="AQ372" s="229"/>
      <c r="AR372" s="229"/>
      <c r="AS372" s="229"/>
      <c r="AT372" s="229"/>
      <c r="AU372" s="229"/>
      <c r="AV372" s="229"/>
      <c r="AW372" s="229"/>
      <c r="AX372" s="229"/>
      <c r="AY372">
        <f>COUNTA($C$372)</f>
        <v>1</v>
      </c>
    </row>
    <row r="373" spans="1:51" ht="30" customHeight="1" x14ac:dyDescent="0.15">
      <c r="A373" s="230">
        <v>8</v>
      </c>
      <c r="B373" s="230">
        <v>1</v>
      </c>
      <c r="C373" s="252" t="s">
        <v>661</v>
      </c>
      <c r="D373" s="251"/>
      <c r="E373" s="251"/>
      <c r="F373" s="251"/>
      <c r="G373" s="251"/>
      <c r="H373" s="251"/>
      <c r="I373" s="251"/>
      <c r="J373" s="233" t="s">
        <v>684</v>
      </c>
      <c r="K373" s="234"/>
      <c r="L373" s="234"/>
      <c r="M373" s="234"/>
      <c r="N373" s="234"/>
      <c r="O373" s="234"/>
      <c r="P373" s="245" t="s">
        <v>662</v>
      </c>
      <c r="Q373" s="235"/>
      <c r="R373" s="235"/>
      <c r="S373" s="235"/>
      <c r="T373" s="235"/>
      <c r="U373" s="235"/>
      <c r="V373" s="235"/>
      <c r="W373" s="235"/>
      <c r="X373" s="235"/>
      <c r="Y373" s="236">
        <v>0</v>
      </c>
      <c r="Z373" s="237"/>
      <c r="AA373" s="237"/>
      <c r="AB373" s="238"/>
      <c r="AC373" s="222" t="s">
        <v>258</v>
      </c>
      <c r="AD373" s="223"/>
      <c r="AE373" s="223"/>
      <c r="AF373" s="223"/>
      <c r="AG373" s="223"/>
      <c r="AH373" s="224" t="s">
        <v>684</v>
      </c>
      <c r="AI373" s="225"/>
      <c r="AJ373" s="225"/>
      <c r="AK373" s="225"/>
      <c r="AL373" s="226" t="s">
        <v>684</v>
      </c>
      <c r="AM373" s="227"/>
      <c r="AN373" s="227"/>
      <c r="AO373" s="228"/>
      <c r="AP373" s="229" t="s">
        <v>684</v>
      </c>
      <c r="AQ373" s="229"/>
      <c r="AR373" s="229"/>
      <c r="AS373" s="229"/>
      <c r="AT373" s="229"/>
      <c r="AU373" s="229"/>
      <c r="AV373" s="229"/>
      <c r="AW373" s="229"/>
      <c r="AX373" s="229"/>
      <c r="AY373">
        <f>COUNTA($C$373)</f>
        <v>1</v>
      </c>
    </row>
    <row r="374" spans="1:51" ht="30" customHeight="1" x14ac:dyDescent="0.15">
      <c r="A374" s="230">
        <v>9</v>
      </c>
      <c r="B374" s="230">
        <v>1</v>
      </c>
      <c r="C374" s="252" t="s">
        <v>688</v>
      </c>
      <c r="D374" s="251"/>
      <c r="E374" s="251"/>
      <c r="F374" s="251"/>
      <c r="G374" s="251"/>
      <c r="H374" s="251"/>
      <c r="I374" s="251"/>
      <c r="J374" s="233">
        <v>1010401081488</v>
      </c>
      <c r="K374" s="234"/>
      <c r="L374" s="234"/>
      <c r="M374" s="234"/>
      <c r="N374" s="234"/>
      <c r="O374" s="234"/>
      <c r="P374" s="245" t="s">
        <v>668</v>
      </c>
      <c r="Q374" s="235"/>
      <c r="R374" s="235"/>
      <c r="S374" s="235"/>
      <c r="T374" s="235"/>
      <c r="U374" s="235"/>
      <c r="V374" s="235"/>
      <c r="W374" s="235"/>
      <c r="X374" s="235"/>
      <c r="Y374" s="236">
        <v>0</v>
      </c>
      <c r="Z374" s="237"/>
      <c r="AA374" s="237"/>
      <c r="AB374" s="238"/>
      <c r="AC374" s="222" t="s">
        <v>258</v>
      </c>
      <c r="AD374" s="223"/>
      <c r="AE374" s="223"/>
      <c r="AF374" s="223"/>
      <c r="AG374" s="223"/>
      <c r="AH374" s="224" t="s">
        <v>684</v>
      </c>
      <c r="AI374" s="225"/>
      <c r="AJ374" s="225"/>
      <c r="AK374" s="225"/>
      <c r="AL374" s="226" t="s">
        <v>684</v>
      </c>
      <c r="AM374" s="227"/>
      <c r="AN374" s="227"/>
      <c r="AO374" s="228"/>
      <c r="AP374" s="229" t="s">
        <v>684</v>
      </c>
      <c r="AQ374" s="229"/>
      <c r="AR374" s="229"/>
      <c r="AS374" s="229"/>
      <c r="AT374" s="229"/>
      <c r="AU374" s="229"/>
      <c r="AV374" s="229"/>
      <c r="AW374" s="229"/>
      <c r="AX374" s="229"/>
      <c r="AY374">
        <f>COUNTA($C$374)</f>
        <v>1</v>
      </c>
    </row>
    <row r="375" spans="1:51" ht="30" customHeight="1" x14ac:dyDescent="0.15">
      <c r="A375" s="230">
        <v>10</v>
      </c>
      <c r="B375" s="230">
        <v>1</v>
      </c>
      <c r="C375" s="252" t="s">
        <v>689</v>
      </c>
      <c r="D375" s="251"/>
      <c r="E375" s="251"/>
      <c r="F375" s="251"/>
      <c r="G375" s="251"/>
      <c r="H375" s="251"/>
      <c r="I375" s="251"/>
      <c r="J375" s="233">
        <v>1010001034053</v>
      </c>
      <c r="K375" s="234"/>
      <c r="L375" s="234"/>
      <c r="M375" s="234"/>
      <c r="N375" s="234"/>
      <c r="O375" s="234"/>
      <c r="P375" s="245" t="s">
        <v>669</v>
      </c>
      <c r="Q375" s="235"/>
      <c r="R375" s="235"/>
      <c r="S375" s="235"/>
      <c r="T375" s="235"/>
      <c r="U375" s="235"/>
      <c r="V375" s="235"/>
      <c r="W375" s="235"/>
      <c r="X375" s="235"/>
      <c r="Y375" s="236">
        <v>0</v>
      </c>
      <c r="Z375" s="237"/>
      <c r="AA375" s="237"/>
      <c r="AB375" s="238"/>
      <c r="AC375" s="222" t="s">
        <v>258</v>
      </c>
      <c r="AD375" s="223"/>
      <c r="AE375" s="223"/>
      <c r="AF375" s="223"/>
      <c r="AG375" s="223"/>
      <c r="AH375" s="224" t="s">
        <v>684</v>
      </c>
      <c r="AI375" s="225"/>
      <c r="AJ375" s="225"/>
      <c r="AK375" s="225"/>
      <c r="AL375" s="226" t="s">
        <v>684</v>
      </c>
      <c r="AM375" s="227"/>
      <c r="AN375" s="227"/>
      <c r="AO375" s="228"/>
      <c r="AP375" s="229" t="s">
        <v>684</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670</v>
      </c>
      <c r="D399" s="251"/>
      <c r="E399" s="251"/>
      <c r="F399" s="251"/>
      <c r="G399" s="251"/>
      <c r="H399" s="251"/>
      <c r="I399" s="251"/>
      <c r="J399" s="233" t="s">
        <v>684</v>
      </c>
      <c r="K399" s="234"/>
      <c r="L399" s="234"/>
      <c r="M399" s="234"/>
      <c r="N399" s="234"/>
      <c r="O399" s="234"/>
      <c r="P399" s="245" t="s">
        <v>676</v>
      </c>
      <c r="Q399" s="235"/>
      <c r="R399" s="235"/>
      <c r="S399" s="235"/>
      <c r="T399" s="235"/>
      <c r="U399" s="235"/>
      <c r="V399" s="235"/>
      <c r="W399" s="235"/>
      <c r="X399" s="235"/>
      <c r="Y399" s="236">
        <v>7.3</v>
      </c>
      <c r="Z399" s="237"/>
      <c r="AA399" s="237"/>
      <c r="AB399" s="238"/>
      <c r="AC399" s="222" t="s">
        <v>75</v>
      </c>
      <c r="AD399" s="223"/>
      <c r="AE399" s="223"/>
      <c r="AF399" s="223"/>
      <c r="AG399" s="223"/>
      <c r="AH399" s="253" t="s">
        <v>684</v>
      </c>
      <c r="AI399" s="254"/>
      <c r="AJ399" s="254"/>
      <c r="AK399" s="254"/>
      <c r="AL399" s="226" t="s">
        <v>684</v>
      </c>
      <c r="AM399" s="227"/>
      <c r="AN399" s="227"/>
      <c r="AO399" s="228"/>
      <c r="AP399" s="229" t="s">
        <v>684</v>
      </c>
      <c r="AQ399" s="229"/>
      <c r="AR399" s="229"/>
      <c r="AS399" s="229"/>
      <c r="AT399" s="229"/>
      <c r="AU399" s="229"/>
      <c r="AV399" s="229"/>
      <c r="AW399" s="229"/>
      <c r="AX399" s="229"/>
      <c r="AY399">
        <f>$AY$396</f>
        <v>1</v>
      </c>
    </row>
    <row r="400" spans="1:51" ht="30" customHeight="1" x14ac:dyDescent="0.15">
      <c r="A400" s="230">
        <v>2</v>
      </c>
      <c r="B400" s="230">
        <v>1</v>
      </c>
      <c r="C400" s="252" t="s">
        <v>690</v>
      </c>
      <c r="D400" s="251"/>
      <c r="E400" s="251"/>
      <c r="F400" s="251"/>
      <c r="G400" s="251"/>
      <c r="H400" s="251"/>
      <c r="I400" s="251"/>
      <c r="J400" s="233">
        <v>7010001105955</v>
      </c>
      <c r="K400" s="234"/>
      <c r="L400" s="234"/>
      <c r="M400" s="234"/>
      <c r="N400" s="234"/>
      <c r="O400" s="234"/>
      <c r="P400" s="245" t="s">
        <v>677</v>
      </c>
      <c r="Q400" s="235"/>
      <c r="R400" s="235"/>
      <c r="S400" s="235"/>
      <c r="T400" s="235"/>
      <c r="U400" s="235"/>
      <c r="V400" s="235"/>
      <c r="W400" s="235"/>
      <c r="X400" s="235"/>
      <c r="Y400" s="236">
        <v>7.1</v>
      </c>
      <c r="Z400" s="237"/>
      <c r="AA400" s="237"/>
      <c r="AB400" s="238"/>
      <c r="AC400" s="222" t="s">
        <v>258</v>
      </c>
      <c r="AD400" s="223"/>
      <c r="AE400" s="223"/>
      <c r="AF400" s="223"/>
      <c r="AG400" s="223"/>
      <c r="AH400" s="253" t="s">
        <v>684</v>
      </c>
      <c r="AI400" s="254"/>
      <c r="AJ400" s="254"/>
      <c r="AK400" s="254"/>
      <c r="AL400" s="226" t="s">
        <v>684</v>
      </c>
      <c r="AM400" s="227"/>
      <c r="AN400" s="227"/>
      <c r="AO400" s="228"/>
      <c r="AP400" s="229" t="s">
        <v>684</v>
      </c>
      <c r="AQ400" s="229"/>
      <c r="AR400" s="229"/>
      <c r="AS400" s="229"/>
      <c r="AT400" s="229"/>
      <c r="AU400" s="229"/>
      <c r="AV400" s="229"/>
      <c r="AW400" s="229"/>
      <c r="AX400" s="229"/>
      <c r="AY400">
        <f>COUNTA($C$400)</f>
        <v>1</v>
      </c>
    </row>
    <row r="401" spans="1:51" ht="57" customHeight="1" x14ac:dyDescent="0.15">
      <c r="A401" s="230">
        <v>3</v>
      </c>
      <c r="B401" s="230">
        <v>1</v>
      </c>
      <c r="C401" s="252" t="s">
        <v>671</v>
      </c>
      <c r="D401" s="251"/>
      <c r="E401" s="251"/>
      <c r="F401" s="251"/>
      <c r="G401" s="251"/>
      <c r="H401" s="251"/>
      <c r="I401" s="251"/>
      <c r="J401" s="233" t="s">
        <v>684</v>
      </c>
      <c r="K401" s="234"/>
      <c r="L401" s="234"/>
      <c r="M401" s="234"/>
      <c r="N401" s="234"/>
      <c r="O401" s="234"/>
      <c r="P401" s="245" t="s">
        <v>676</v>
      </c>
      <c r="Q401" s="235"/>
      <c r="R401" s="235"/>
      <c r="S401" s="235"/>
      <c r="T401" s="235"/>
      <c r="U401" s="235"/>
      <c r="V401" s="235"/>
      <c r="W401" s="235"/>
      <c r="X401" s="235"/>
      <c r="Y401" s="236">
        <v>1.6</v>
      </c>
      <c r="Z401" s="237"/>
      <c r="AA401" s="237"/>
      <c r="AB401" s="238"/>
      <c r="AC401" s="222" t="s">
        <v>75</v>
      </c>
      <c r="AD401" s="223"/>
      <c r="AE401" s="223"/>
      <c r="AF401" s="223"/>
      <c r="AG401" s="223"/>
      <c r="AH401" s="224" t="s">
        <v>684</v>
      </c>
      <c r="AI401" s="225"/>
      <c r="AJ401" s="225"/>
      <c r="AK401" s="225"/>
      <c r="AL401" s="226" t="s">
        <v>684</v>
      </c>
      <c r="AM401" s="227"/>
      <c r="AN401" s="227"/>
      <c r="AO401" s="228"/>
      <c r="AP401" s="229" t="s">
        <v>684</v>
      </c>
      <c r="AQ401" s="229"/>
      <c r="AR401" s="229"/>
      <c r="AS401" s="229"/>
      <c r="AT401" s="229"/>
      <c r="AU401" s="229"/>
      <c r="AV401" s="229"/>
      <c r="AW401" s="229"/>
      <c r="AX401" s="229"/>
      <c r="AY401">
        <f>COUNTA($C$401)</f>
        <v>1</v>
      </c>
    </row>
    <row r="402" spans="1:51" ht="30" customHeight="1" x14ac:dyDescent="0.15">
      <c r="A402" s="230">
        <v>4</v>
      </c>
      <c r="B402" s="230">
        <v>1</v>
      </c>
      <c r="C402" s="252" t="s">
        <v>691</v>
      </c>
      <c r="D402" s="251"/>
      <c r="E402" s="251"/>
      <c r="F402" s="251"/>
      <c r="G402" s="251"/>
      <c r="H402" s="251"/>
      <c r="I402" s="251"/>
      <c r="J402" s="233">
        <v>2120001077610</v>
      </c>
      <c r="K402" s="234"/>
      <c r="L402" s="234"/>
      <c r="M402" s="234"/>
      <c r="N402" s="234"/>
      <c r="O402" s="234"/>
      <c r="P402" s="245" t="s">
        <v>677</v>
      </c>
      <c r="Q402" s="235"/>
      <c r="R402" s="235"/>
      <c r="S402" s="235"/>
      <c r="T402" s="235"/>
      <c r="U402" s="235"/>
      <c r="V402" s="235"/>
      <c r="W402" s="235"/>
      <c r="X402" s="235"/>
      <c r="Y402" s="236">
        <v>1</v>
      </c>
      <c r="Z402" s="237"/>
      <c r="AA402" s="237"/>
      <c r="AB402" s="238"/>
      <c r="AC402" s="222" t="s">
        <v>258</v>
      </c>
      <c r="AD402" s="223"/>
      <c r="AE402" s="223"/>
      <c r="AF402" s="223"/>
      <c r="AG402" s="223"/>
      <c r="AH402" s="224" t="s">
        <v>684</v>
      </c>
      <c r="AI402" s="225"/>
      <c r="AJ402" s="225"/>
      <c r="AK402" s="225"/>
      <c r="AL402" s="226" t="s">
        <v>684</v>
      </c>
      <c r="AM402" s="227"/>
      <c r="AN402" s="227"/>
      <c r="AO402" s="228"/>
      <c r="AP402" s="229" t="s">
        <v>684</v>
      </c>
      <c r="AQ402" s="229"/>
      <c r="AR402" s="229"/>
      <c r="AS402" s="229"/>
      <c r="AT402" s="229"/>
      <c r="AU402" s="229"/>
      <c r="AV402" s="229"/>
      <c r="AW402" s="229"/>
      <c r="AX402" s="229"/>
      <c r="AY402">
        <f>COUNTA($C$402)</f>
        <v>1</v>
      </c>
    </row>
    <row r="403" spans="1:51" ht="42" customHeight="1" x14ac:dyDescent="0.15">
      <c r="A403" s="230">
        <v>5</v>
      </c>
      <c r="B403" s="230">
        <v>1</v>
      </c>
      <c r="C403" s="252" t="s">
        <v>672</v>
      </c>
      <c r="D403" s="251"/>
      <c r="E403" s="251"/>
      <c r="F403" s="251"/>
      <c r="G403" s="251"/>
      <c r="H403" s="251"/>
      <c r="I403" s="251"/>
      <c r="J403" s="233" t="s">
        <v>684</v>
      </c>
      <c r="K403" s="234"/>
      <c r="L403" s="234"/>
      <c r="M403" s="234"/>
      <c r="N403" s="234"/>
      <c r="O403" s="234"/>
      <c r="P403" s="245" t="s">
        <v>676</v>
      </c>
      <c r="Q403" s="235"/>
      <c r="R403" s="235"/>
      <c r="S403" s="235"/>
      <c r="T403" s="235"/>
      <c r="U403" s="235"/>
      <c r="V403" s="235"/>
      <c r="W403" s="235"/>
      <c r="X403" s="235"/>
      <c r="Y403" s="236">
        <v>0.9</v>
      </c>
      <c r="Z403" s="237"/>
      <c r="AA403" s="237"/>
      <c r="AB403" s="238"/>
      <c r="AC403" s="222" t="s">
        <v>75</v>
      </c>
      <c r="AD403" s="223"/>
      <c r="AE403" s="223"/>
      <c r="AF403" s="223"/>
      <c r="AG403" s="223"/>
      <c r="AH403" s="224" t="s">
        <v>684</v>
      </c>
      <c r="AI403" s="225"/>
      <c r="AJ403" s="225"/>
      <c r="AK403" s="225"/>
      <c r="AL403" s="226" t="s">
        <v>684</v>
      </c>
      <c r="AM403" s="227"/>
      <c r="AN403" s="227"/>
      <c r="AO403" s="228"/>
      <c r="AP403" s="229" t="s">
        <v>684</v>
      </c>
      <c r="AQ403" s="229"/>
      <c r="AR403" s="229"/>
      <c r="AS403" s="229"/>
      <c r="AT403" s="229"/>
      <c r="AU403" s="229"/>
      <c r="AV403" s="229"/>
      <c r="AW403" s="229"/>
      <c r="AX403" s="229"/>
      <c r="AY403">
        <f>COUNTA($C$403)</f>
        <v>1</v>
      </c>
    </row>
    <row r="404" spans="1:51" ht="42.75" customHeight="1" x14ac:dyDescent="0.15">
      <c r="A404" s="230">
        <v>6</v>
      </c>
      <c r="B404" s="230">
        <v>1</v>
      </c>
      <c r="C404" s="252" t="s">
        <v>693</v>
      </c>
      <c r="D404" s="251"/>
      <c r="E404" s="251"/>
      <c r="F404" s="251"/>
      <c r="G404" s="251"/>
      <c r="H404" s="251"/>
      <c r="I404" s="251"/>
      <c r="J404" s="233">
        <v>1010601029543</v>
      </c>
      <c r="K404" s="234"/>
      <c r="L404" s="234"/>
      <c r="M404" s="234"/>
      <c r="N404" s="234"/>
      <c r="O404" s="234"/>
      <c r="P404" s="245" t="s">
        <v>677</v>
      </c>
      <c r="Q404" s="235"/>
      <c r="R404" s="235"/>
      <c r="S404" s="235"/>
      <c r="T404" s="235"/>
      <c r="U404" s="235"/>
      <c r="V404" s="235"/>
      <c r="W404" s="235"/>
      <c r="X404" s="235"/>
      <c r="Y404" s="236">
        <v>0.6</v>
      </c>
      <c r="Z404" s="237"/>
      <c r="AA404" s="237"/>
      <c r="AB404" s="238"/>
      <c r="AC404" s="222" t="s">
        <v>258</v>
      </c>
      <c r="AD404" s="223"/>
      <c r="AE404" s="223"/>
      <c r="AF404" s="223"/>
      <c r="AG404" s="223"/>
      <c r="AH404" s="224" t="s">
        <v>684</v>
      </c>
      <c r="AI404" s="225"/>
      <c r="AJ404" s="225"/>
      <c r="AK404" s="225"/>
      <c r="AL404" s="226" t="s">
        <v>684</v>
      </c>
      <c r="AM404" s="227"/>
      <c r="AN404" s="227"/>
      <c r="AO404" s="228"/>
      <c r="AP404" s="229" t="s">
        <v>684</v>
      </c>
      <c r="AQ404" s="229"/>
      <c r="AR404" s="229"/>
      <c r="AS404" s="229"/>
      <c r="AT404" s="229"/>
      <c r="AU404" s="229"/>
      <c r="AV404" s="229"/>
      <c r="AW404" s="229"/>
      <c r="AX404" s="229"/>
      <c r="AY404">
        <f>COUNTA($C$404)</f>
        <v>1</v>
      </c>
    </row>
    <row r="405" spans="1:51" ht="30" customHeight="1" x14ac:dyDescent="0.15">
      <c r="A405" s="230">
        <v>7</v>
      </c>
      <c r="B405" s="230">
        <v>1</v>
      </c>
      <c r="C405" s="252" t="s">
        <v>692</v>
      </c>
      <c r="D405" s="251"/>
      <c r="E405" s="251"/>
      <c r="F405" s="251"/>
      <c r="G405" s="251"/>
      <c r="H405" s="251"/>
      <c r="I405" s="251"/>
      <c r="J405" s="233">
        <v>9010001027784</v>
      </c>
      <c r="K405" s="234"/>
      <c r="L405" s="234"/>
      <c r="M405" s="234"/>
      <c r="N405" s="234"/>
      <c r="O405" s="234"/>
      <c r="P405" s="245" t="s">
        <v>678</v>
      </c>
      <c r="Q405" s="235"/>
      <c r="R405" s="235"/>
      <c r="S405" s="235"/>
      <c r="T405" s="235"/>
      <c r="U405" s="235"/>
      <c r="V405" s="235"/>
      <c r="W405" s="235"/>
      <c r="X405" s="235"/>
      <c r="Y405" s="236">
        <v>0.5</v>
      </c>
      <c r="Z405" s="237"/>
      <c r="AA405" s="237"/>
      <c r="AB405" s="238"/>
      <c r="AC405" s="222" t="s">
        <v>258</v>
      </c>
      <c r="AD405" s="223"/>
      <c r="AE405" s="223"/>
      <c r="AF405" s="223"/>
      <c r="AG405" s="223"/>
      <c r="AH405" s="224" t="s">
        <v>684</v>
      </c>
      <c r="AI405" s="225"/>
      <c r="AJ405" s="225"/>
      <c r="AK405" s="225"/>
      <c r="AL405" s="226" t="s">
        <v>684</v>
      </c>
      <c r="AM405" s="227"/>
      <c r="AN405" s="227"/>
      <c r="AO405" s="228"/>
      <c r="AP405" s="229" t="s">
        <v>684</v>
      </c>
      <c r="AQ405" s="229"/>
      <c r="AR405" s="229"/>
      <c r="AS405" s="229"/>
      <c r="AT405" s="229"/>
      <c r="AU405" s="229"/>
      <c r="AV405" s="229"/>
      <c r="AW405" s="229"/>
      <c r="AX405" s="229"/>
      <c r="AY405">
        <f>COUNTA($C$405)</f>
        <v>1</v>
      </c>
    </row>
    <row r="406" spans="1:51" ht="63" customHeight="1" x14ac:dyDescent="0.15">
      <c r="A406" s="230">
        <v>8</v>
      </c>
      <c r="B406" s="230">
        <v>1</v>
      </c>
      <c r="C406" s="252" t="s">
        <v>673</v>
      </c>
      <c r="D406" s="251"/>
      <c r="E406" s="251"/>
      <c r="F406" s="251"/>
      <c r="G406" s="251"/>
      <c r="H406" s="251"/>
      <c r="I406" s="251"/>
      <c r="J406" s="233" t="s">
        <v>684</v>
      </c>
      <c r="K406" s="234"/>
      <c r="L406" s="234"/>
      <c r="M406" s="234"/>
      <c r="N406" s="234"/>
      <c r="O406" s="234"/>
      <c r="P406" s="245" t="s">
        <v>676</v>
      </c>
      <c r="Q406" s="235"/>
      <c r="R406" s="235"/>
      <c r="S406" s="235"/>
      <c r="T406" s="235"/>
      <c r="U406" s="235"/>
      <c r="V406" s="235"/>
      <c r="W406" s="235"/>
      <c r="X406" s="235"/>
      <c r="Y406" s="236">
        <v>0.4</v>
      </c>
      <c r="Z406" s="237"/>
      <c r="AA406" s="237"/>
      <c r="AB406" s="238"/>
      <c r="AC406" s="222" t="s">
        <v>75</v>
      </c>
      <c r="AD406" s="223"/>
      <c r="AE406" s="223"/>
      <c r="AF406" s="223"/>
      <c r="AG406" s="223"/>
      <c r="AH406" s="224" t="s">
        <v>684</v>
      </c>
      <c r="AI406" s="225"/>
      <c r="AJ406" s="225"/>
      <c r="AK406" s="225"/>
      <c r="AL406" s="226" t="s">
        <v>684</v>
      </c>
      <c r="AM406" s="227"/>
      <c r="AN406" s="227"/>
      <c r="AO406" s="228"/>
      <c r="AP406" s="229" t="s">
        <v>684</v>
      </c>
      <c r="AQ406" s="229"/>
      <c r="AR406" s="229"/>
      <c r="AS406" s="229"/>
      <c r="AT406" s="229"/>
      <c r="AU406" s="229"/>
      <c r="AV406" s="229"/>
      <c r="AW406" s="229"/>
      <c r="AX406" s="229"/>
      <c r="AY406">
        <f>COUNTA($C$406)</f>
        <v>1</v>
      </c>
    </row>
    <row r="407" spans="1:51" ht="30" customHeight="1" x14ac:dyDescent="0.15">
      <c r="A407" s="230">
        <v>9</v>
      </c>
      <c r="B407" s="230">
        <v>1</v>
      </c>
      <c r="C407" s="252" t="s">
        <v>674</v>
      </c>
      <c r="D407" s="251"/>
      <c r="E407" s="251"/>
      <c r="F407" s="251"/>
      <c r="G407" s="251"/>
      <c r="H407" s="251"/>
      <c r="I407" s="251"/>
      <c r="J407" s="233" t="s">
        <v>684</v>
      </c>
      <c r="K407" s="234"/>
      <c r="L407" s="234"/>
      <c r="M407" s="234"/>
      <c r="N407" s="234"/>
      <c r="O407" s="234"/>
      <c r="P407" s="245" t="s">
        <v>676</v>
      </c>
      <c r="Q407" s="235"/>
      <c r="R407" s="235"/>
      <c r="S407" s="235"/>
      <c r="T407" s="235"/>
      <c r="U407" s="235"/>
      <c r="V407" s="235"/>
      <c r="W407" s="235"/>
      <c r="X407" s="235"/>
      <c r="Y407" s="236">
        <v>0.4</v>
      </c>
      <c r="Z407" s="237"/>
      <c r="AA407" s="237"/>
      <c r="AB407" s="238"/>
      <c r="AC407" s="222" t="s">
        <v>75</v>
      </c>
      <c r="AD407" s="223"/>
      <c r="AE407" s="223"/>
      <c r="AF407" s="223"/>
      <c r="AG407" s="223"/>
      <c r="AH407" s="224" t="s">
        <v>684</v>
      </c>
      <c r="AI407" s="225"/>
      <c r="AJ407" s="225"/>
      <c r="AK407" s="225"/>
      <c r="AL407" s="226" t="s">
        <v>684</v>
      </c>
      <c r="AM407" s="227"/>
      <c r="AN407" s="227"/>
      <c r="AO407" s="228"/>
      <c r="AP407" s="229" t="s">
        <v>684</v>
      </c>
      <c r="AQ407" s="229"/>
      <c r="AR407" s="229"/>
      <c r="AS407" s="229"/>
      <c r="AT407" s="229"/>
      <c r="AU407" s="229"/>
      <c r="AV407" s="229"/>
      <c r="AW407" s="229"/>
      <c r="AX407" s="229"/>
      <c r="AY407">
        <f>COUNTA($C$407)</f>
        <v>1</v>
      </c>
    </row>
    <row r="408" spans="1:51" ht="30" customHeight="1" x14ac:dyDescent="0.15">
      <c r="A408" s="230">
        <v>10</v>
      </c>
      <c r="B408" s="230">
        <v>1</v>
      </c>
      <c r="C408" s="252" t="s">
        <v>675</v>
      </c>
      <c r="D408" s="251"/>
      <c r="E408" s="251"/>
      <c r="F408" s="251"/>
      <c r="G408" s="251"/>
      <c r="H408" s="251"/>
      <c r="I408" s="251"/>
      <c r="J408" s="233" t="s">
        <v>684</v>
      </c>
      <c r="K408" s="234"/>
      <c r="L408" s="234"/>
      <c r="M408" s="234"/>
      <c r="N408" s="234"/>
      <c r="O408" s="234"/>
      <c r="P408" s="245" t="s">
        <v>676</v>
      </c>
      <c r="Q408" s="235"/>
      <c r="R408" s="235"/>
      <c r="S408" s="235"/>
      <c r="T408" s="235"/>
      <c r="U408" s="235"/>
      <c r="V408" s="235"/>
      <c r="W408" s="235"/>
      <c r="X408" s="235"/>
      <c r="Y408" s="236">
        <v>0.2</v>
      </c>
      <c r="Z408" s="237"/>
      <c r="AA408" s="237"/>
      <c r="AB408" s="238"/>
      <c r="AC408" s="222" t="s">
        <v>75</v>
      </c>
      <c r="AD408" s="223"/>
      <c r="AE408" s="223"/>
      <c r="AF408" s="223"/>
      <c r="AG408" s="223"/>
      <c r="AH408" s="224" t="s">
        <v>684</v>
      </c>
      <c r="AI408" s="225"/>
      <c r="AJ408" s="225"/>
      <c r="AK408" s="225"/>
      <c r="AL408" s="226" t="s">
        <v>684</v>
      </c>
      <c r="AM408" s="227"/>
      <c r="AN408" s="227"/>
      <c r="AO408" s="228"/>
      <c r="AP408" s="229" t="s">
        <v>684</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644</v>
      </c>
      <c r="F631" s="232"/>
      <c r="G631" s="232"/>
      <c r="H631" s="232"/>
      <c r="I631" s="232"/>
      <c r="J631" s="233" t="s">
        <v>644</v>
      </c>
      <c r="K631" s="234"/>
      <c r="L631" s="234"/>
      <c r="M631" s="234"/>
      <c r="N631" s="234"/>
      <c r="O631" s="234"/>
      <c r="P631" s="245" t="s">
        <v>644</v>
      </c>
      <c r="Q631" s="235"/>
      <c r="R631" s="235"/>
      <c r="S631" s="235"/>
      <c r="T631" s="235"/>
      <c r="U631" s="235"/>
      <c r="V631" s="235"/>
      <c r="W631" s="235"/>
      <c r="X631" s="235"/>
      <c r="Y631" s="236" t="s">
        <v>644</v>
      </c>
      <c r="Z631" s="237"/>
      <c r="AA631" s="237"/>
      <c r="AB631" s="238"/>
      <c r="AC631" s="222"/>
      <c r="AD631" s="223"/>
      <c r="AE631" s="223"/>
      <c r="AF631" s="223"/>
      <c r="AG631" s="223"/>
      <c r="AH631" s="224" t="s">
        <v>644</v>
      </c>
      <c r="AI631" s="225"/>
      <c r="AJ631" s="225"/>
      <c r="AK631" s="225"/>
      <c r="AL631" s="226" t="s">
        <v>644</v>
      </c>
      <c r="AM631" s="227"/>
      <c r="AN631" s="227"/>
      <c r="AO631" s="228"/>
      <c r="AP631" s="229" t="s">
        <v>644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52"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c r="M2" s="13" t="str">
        <f>IF(L2="","",K2)</f>
        <v/>
      </c>
      <c r="N2" s="13" t="str">
        <f>IF(M2="","",IF(N1&lt;&gt;"",CONCATENATE(N1,"、",M2),M2))</f>
        <v/>
      </c>
      <c r="O2" s="13"/>
      <c r="P2" s="12" t="s">
        <v>69</v>
      </c>
      <c r="Q2" s="17" t="s">
        <v>637</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637</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2022-05-25T08:10:24Z</cp:lastPrinted>
  <dcterms:created xsi:type="dcterms:W3CDTF">2012-03-13T00:50:25Z</dcterms:created>
  <dcterms:modified xsi:type="dcterms:W3CDTF">2022-08-17T06:34:52Z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