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0" yWindow="0" windowWidth="27870" windowHeight="1242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31" i="11" l="1"/>
  <c r="AY327" i="11"/>
  <c r="AY323" i="11"/>
  <c r="AY340" i="11"/>
  <c r="AY336" i="11"/>
  <c r="AY341" i="11"/>
  <c r="AY337" i="11"/>
  <c r="AY338" i="11"/>
  <c r="AY328" i="11"/>
  <c r="AY332" i="11"/>
  <c r="AY398" i="11"/>
  <c r="AY325" i="11"/>
  <c r="AY329" i="11"/>
  <c r="AY333" i="11"/>
  <c r="AY324" i="11"/>
  <c r="AY322" i="11"/>
  <c r="AY326" i="11"/>
  <c r="AY69" i="11"/>
  <c r="AY66" i="11"/>
  <c r="AY75" i="11"/>
  <c r="AY73" i="11"/>
  <c r="AY77" i="11"/>
  <c r="AY74" i="11"/>
  <c r="AY72" i="11"/>
  <c r="AY335" i="11"/>
  <c r="AY214" i="11"/>
  <c r="AY210" i="11"/>
  <c r="AY208" i="11"/>
  <c r="AY211" i="11" s="1"/>
  <c r="AY203" i="11"/>
  <c r="AY200" i="11"/>
  <c r="AY206" i="11" s="1"/>
  <c r="AY195" i="11"/>
  <c r="AY196" i="11" s="1"/>
  <c r="AY190" i="11"/>
  <c r="AY192" i="11" s="1"/>
  <c r="AY180" i="11"/>
  <c r="AY187" i="11" s="1"/>
  <c r="AY173" i="11"/>
  <c r="AY178" i="11" s="1"/>
  <c r="AY170" i="11"/>
  <c r="AY171" i="11" s="1"/>
  <c r="AY167" i="11"/>
  <c r="AY169" i="11" s="1"/>
  <c r="AY136" i="11"/>
  <c r="AY137" i="11" s="1"/>
  <c r="AY135" i="11"/>
  <c r="AY133" i="11"/>
  <c r="AY134" i="11" s="1"/>
  <c r="AY132" i="11"/>
  <c r="AY145" i="11"/>
  <c r="AY141" i="11"/>
  <c r="AY139" i="11"/>
  <c r="AY142" i="11" s="1"/>
  <c r="AY166" i="11"/>
  <c r="AY161" i="11"/>
  <c r="AY162" i="11" s="1"/>
  <c r="AY156" i="11"/>
  <c r="AY158" i="11" s="1"/>
  <c r="AY153" i="11"/>
  <c r="AY146" i="11"/>
  <c r="AY150" i="11" s="1"/>
  <c r="AY127" i="11"/>
  <c r="AY130" i="11" s="1"/>
  <c r="AY123" i="11"/>
  <c r="AY122" i="11"/>
  <c r="AY126" i="11" s="1"/>
  <c r="AY119" i="11"/>
  <c r="AY112" i="11"/>
  <c r="AY118" i="11" s="1"/>
  <c r="AY101" i="11"/>
  <c r="AY100" i="11"/>
  <c r="AY99" i="11"/>
  <c r="AY98" i="11"/>
  <c r="AY102" i="11"/>
  <c r="AY104" i="11" s="1"/>
  <c r="AY143" i="11" l="1"/>
  <c r="AY175" i="11"/>
  <c r="AY179" i="11"/>
  <c r="AY212" i="11"/>
  <c r="AY115" i="11"/>
  <c r="AY124" i="11"/>
  <c r="AY140" i="11"/>
  <c r="AY144" i="11"/>
  <c r="AY176" i="11"/>
  <c r="AY202" i="11"/>
  <c r="AY209" i="11"/>
  <c r="AY213" i="11"/>
  <c r="AY177" i="11"/>
  <c r="AY174" i="11"/>
  <c r="AY207" i="11"/>
  <c r="AY131" i="11"/>
  <c r="AY120" i="11"/>
  <c r="AY154" i="11"/>
  <c r="AY163" i="11"/>
  <c r="AY198" i="11"/>
  <c r="AY113" i="11"/>
  <c r="AY117" i="11"/>
  <c r="AY121" i="11"/>
  <c r="AY125" i="11"/>
  <c r="AY129" i="11"/>
  <c r="AY151" i="11"/>
  <c r="AY155" i="11"/>
  <c r="AY164" i="11"/>
  <c r="AY204" i="11"/>
  <c r="AY116" i="11"/>
  <c r="AY128" i="11"/>
  <c r="AY114" i="11"/>
  <c r="AY152" i="11"/>
  <c r="AY193" i="11"/>
  <c r="AY201" i="11"/>
  <c r="AY20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3" i="11"/>
  <c r="AY94" i="11" s="1"/>
  <c r="AY88" i="11"/>
  <c r="AY91" i="11" s="1"/>
  <c r="AY87" i="11"/>
  <c r="AY85" i="11"/>
  <c r="AY84" i="11"/>
  <c r="AY83" i="11"/>
  <c r="AY81" i="11"/>
  <c r="AY80" i="11"/>
  <c r="AY79" i="11"/>
  <c r="AY78" i="11"/>
  <c r="AY86" i="11" s="1"/>
  <c r="AY44" i="11"/>
  <c r="AY52" i="11" s="1"/>
  <c r="AY89" i="11" l="1"/>
  <c r="AY97" i="11"/>
  <c r="AY82" i="11"/>
  <c r="AY90" i="11"/>
  <c r="AY63" i="11"/>
  <c r="AY9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<sst xmlns="http://schemas.openxmlformats.org/spreadsheetml/2006/main" count="1592" uniqueCount="755">
  <si>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</si>
  <si>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</si>
  <si>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</si>
  <si>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</si>
  <si>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</si>
  <si>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</si>
  <si>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</si>
  <si>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</si>
  <si>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</si>
  <si>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</si>
  <si>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</si>
  <si>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</si>
  <si>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</si>
  <si>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</si>
  <si>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</si>
  <si>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</si>
  <si>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</si>
  <si>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</si>
  <si>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</si>
  <si>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</si>
  <si>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</si>
  <si>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</si>
  <si>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</si>
  <si>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</si>
  <si>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</si>
  <si>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</si>
  <si>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</si>
  <si>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</si>
  <si>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</si>
  <si>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</si>
  <si>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</si>
  <si>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</si>
  <si>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</si>
  <si>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</si>
  <si>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</si>
  <si>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</si>
  <si>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</si>
  <si>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</si>
  <si>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</si>
  <si>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</si>
  <si>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</si>
  <si>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</si>
  <si>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</si>
  <si>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</si>
  <si>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</si>
  <si>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</si>
  <si>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</si>
  <si>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</si>
  <si>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</si>
  <si>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</si>
  <si>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</si>
  <si>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</si>
  <si>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</si>
  <si>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</si>
  <si>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</si>
  <si>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</si>
  <si>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</si>
  <si>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</si>
  <si>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</si>
  <si>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</si>
  <si>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</si>
  <si>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</si>
  <si>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</si>
  <si>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</si>
  <si>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</si>
  <si>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</si>
  <si>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</si>
  <si>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</si>
  <si>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</si>
  <si>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</si>
  <si>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</si>
  <si>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</si>
  <si>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</si>
  <si>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</si>
  <si>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</si>
  <si>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</si>
  <si>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</si>
  <si>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</si>
  <si>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</si>
  <si>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</si>
  <si>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</si>
  <si>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</si>
  <si>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</si>
  <si>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</si>
  <si>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</si>
  <si>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</si>
  <si>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</si>
  <si>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</si>
  <si>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</si>
  <si>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</si>
  <si>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</si>
  <si>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</si>
  <si>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</si>
  <si>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</si>
  <si>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</si>
  <si>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</si>
  <si>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</si>
  <si>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</si>
  <si>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</si>
  <si>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</si>
  <si>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</si>
  <si>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</si>
  <si>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</si>
  <si>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</si>
  <si>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</si>
  <si>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</si>
  <si>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</si>
  <si>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</si>
  <si>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</si>
  <si>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</si>
  <si>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</si>
  <si>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</si>
  <si>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</si>
  <si>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</si>
  <si>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</si>
  <si>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</si>
  <si>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</si>
  <si>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</si>
  <si>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</si>
  <si>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</si>
  <si>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</si>
  <si>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</si>
  <si>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</si>
  <si>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</si>
  <si>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</si>
  <si>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</si>
  <si>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</si>
  <si>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</si>
  <si>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</si>
  <si>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</si>
  <si>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</si>
  <si>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</si>
  <si>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</si>
  <si>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</si>
  <si>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</si>
  <si>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</si>
  <si>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</si>
  <si>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</si>
  <si>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</si>
  <si>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</si>
  <si>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</si>
  <si>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</si>
  <si>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</si>
  <si>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</si>
  <si>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</si>
  <si>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</si>
  <si>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</si>
  <si>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</si>
  <si>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</si>
  <si>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</si>
  <si>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</si>
  <si>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</si>
  <si>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</si>
  <si>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</si>
  <si>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</si>
  <si>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</si>
  <si>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</si>
  <si>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</si>
  <si>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</si>
  <si>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</si>
  <si>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</si>
  <si>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</si>
  <si>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</si>
  <si>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</si>
  <si>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</si>
  <si>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</si>
  <si>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</si>
  <si>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</si>
  <si>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</si>
  <si>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</si>
  <si>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</si>
  <si>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</si>
  <si>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</si>
  <si>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</si>
  <si>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</si>
  <si>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</si>
  <si>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</si>
  <si>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</si>
  <si>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</si>
  <si>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</si>
  <si>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</si>
  <si>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</si>
  <si>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</si>
  <si>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</si>
  <si>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</si>
  <si>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</si>
  <si>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</si>
  <si>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</si>
  <si>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</si>
  <si>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</si>
  <si>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</si>
  <si>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</si>
  <si>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</si>
  <si>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</si>
  <si>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</si>
  <si>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</si>
  <si>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</si>
  <si>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</si>
  <si>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</si>
  <si>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</si>
  <si>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</si>
  <si>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</si>
  <si>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</si>
  <si>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</si>
  <si>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</si>
  <si>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</si>
  <si>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</si>
  <si>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</si>
  <si>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</si>
  <si>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</si>
  <si>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</si>
  <si>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</si>
  <si>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</si>
  <si>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</si>
  <si>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</si>
  <si>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</si>
  <si>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</si>
  <si>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</si>
  <si>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</si>
  <si>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</si>
  <si>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</si>
  <si>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</si>
  <si>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</si>
  <si>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</si>
  <si>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</si>
  <si>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</si>
  <si>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</si>
  <si>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</si>
  <si>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</si>
  <si>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</si>
  <si>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</si>
  <si>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</si>
  <si>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</si>
  <si>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</si>
  <si>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</si>
  <si>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</si>
  <si>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</si>
  <si>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</si>
  <si>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</si>
  <si>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</si>
  <si>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</si>
  <si>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</si>
  <si>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</si>
  <si>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</si>
  <si>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</si>
  <si>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</si>
  <si>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</si>
  <si>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</si>
  <si>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</si>
  <si>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</si>
  <si>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</si>
  <si>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</si>
  <si>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</si>
  <si>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</si>
  <si>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</si>
  <si>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</si>
  <si>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</si>
  <si>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</si>
  <si>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</si>
  <si>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</si>
  <si>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</si>
  <si>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</si>
  <si>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</si>
  <si>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</si>
  <si>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</si>
  <si>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</si>
  <si>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</si>
  <si>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</si>
  <si>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</si>
  <si>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</si>
  <si>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</si>
  <si>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</si>
  <si>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</si>
  <si>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</si>
  <si>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</si>
  <si>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</si>
  <si>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</si>
  <si>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</si>
  <si>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</si>
  <si>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</si>
  <si>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</si>
  <si>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</si>
  <si>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</si>
  <si>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</si>
  <si>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</si>
  <si>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</si>
  <si>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</si>
  <si>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</si>
  <si>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</si>
  <si>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</si>
  <si>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</si>
  <si>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</si>
  <si>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</si>
  <si>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</si>
  <si>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</si>
  <si>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</si>
  <si>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</si>
  <si>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</si>
  <si>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</si>
  <si>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</si>
  <si>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</si>
  <si>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</si>
  <si>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</si>
  <si>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</si>
  <si>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</si>
  <si>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</si>
  <si>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</si>
  <si>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</si>
  <si>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</si>
  <si>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</si>
  <si>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</si>
  <si>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</si>
  <si>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</si>
  <si>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</si>
  <si>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</si>
  <si>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</si>
  <si>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</si>
  <si>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</si>
  <si>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</si>
  <si>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</si>
  <si>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</si>
  <si>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</si>
  <si>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</si>
  <si>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</si>
  <si>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</si>
  <si>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</si>
  <si>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</si>
  <si>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</si>
  <si>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</si>
  <si>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</si>
  <si>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</si>
  <si>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</si>
  <si>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</si>
  <si>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</si>
  <si>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</si>
  <si>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</si>
  <si>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</si>
  <si>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</si>
  <si>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</si>
  <si>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</si>
  <si>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</si>
  <si>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</si>
  <si>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</si>
  <si>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</si>
  <si>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</si>
  <si>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</si>
  <si>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</si>
  <si>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</si>
  <si>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</si>
  <si>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</si>
  <si>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</si>
  <si>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</si>
  <si>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</si>
  <si>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</si>
  <si>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</si>
  <si>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</si>
  <si>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</si>
  <si>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</si>
  <si>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</si>
  <si>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</si>
  <si>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</si>
  <si>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</si>
  <si>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</si>
  <si>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</si>
  <si>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</si>
  <si>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</si>
  <si>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</si>
  <si>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</si>
  <si>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</si>
  <si>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</si>
  <si>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</si>
  <si>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</si>
  <si>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</si>
  <si>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</si>
  <si>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</si>
  <si>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</si>
  <si>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</si>
  <si>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</si>
  <si>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</si>
  <si>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</si>
  <si>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</si>
  <si>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</si>
  <si>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</si>
  <si>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</si>
  <si>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</si>
  <si>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</si>
  <si>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</si>
  <si>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</si>
  <si>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</si>
  <si>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</si>
  <si>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</si>
  <si>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</si>
  <si>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</si>
  <si>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</si>
  <si>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</si>
  <si>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</si>
  <si>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</si>
  <si>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</si>
  <si>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</si>
  <si>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</si>
  <si>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</si>
  <si>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</si>
  <si>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</si>
  <si>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</si>
  <si>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</si>
  <si>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</si>
  <si>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</si>
  <si>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</si>
  <si>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</si>
  <si>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</si>
  <si>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</si>
  <si>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</si>
  <si>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</si>
  <si>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</si>
  <si>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</si>
  <si>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</si>
  <si>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</si>
  <si>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</si>
  <si>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</si>
  <si>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</si>
  <si>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</si>
  <si>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</si>
  <si>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</si>
  <si>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</si>
  <si>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</si>
  <si>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</si>
  <si>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</si>
  <si>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</si>
  <si>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</si>
  <si>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</si>
  <si>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</si>
  <si>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</si>
  <si>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</si>
  <si>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</si>
  <si>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</si>
  <si>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</si>
  <si>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</si>
  <si>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</si>
  <si>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</si>
  <si>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</si>
  <si>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</si>
  <si>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</si>
  <si>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</si>
  <si>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</si>
  <si>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</si>
  <si>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</si>
  <si>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</si>
  <si>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</si>
  <si>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</si>
  <si>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</si>
  <si>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</si>
  <si>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</si>
  <si>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</si>
  <si>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</si>
  <si>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</si>
  <si>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</si>
  <si>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</si>
  <si>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</si>
  <si>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</si>
  <si>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</si>
  <si>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</si>
  <si>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</si>
  <si>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</si>
  <si>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</si>
  <si>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</si>
  <si>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</si>
  <si>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</si>
  <si>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</si>
  <si>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</si>
  <si>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</si>
  <si>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</si>
  <si>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</si>
  <si>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</si>
  <si>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</si>
  <si>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</si>
  <si>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</si>
  <si>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</si>
  <si>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</si>
  <si>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</si>
  <si>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</si>
  <si>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</si>
  <si>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</si>
  <si>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</si>
  <si>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</si>
  <si>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</si>
  <si>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</si>
  <si>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</si>
  <si>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</si>
  <si>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</si>
  <si>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</si>
  <si>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</si>
  <si>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</si>
  <si>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</si>
  <si>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</si>
  <si>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</si>
  <si>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</si>
  <si>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</si>
  <si>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</si>
  <si>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</si>
  <si>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</si>
  <si>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</si>
  <si>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</si>
  <si>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</si>
  <si>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</si>
  <si>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</si>
  <si>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</si>
  <si>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</si>
  <si>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</si>
  <si>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</si>
  <si>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</si>
  <si>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</si>
  <si>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</si>
  <si>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</si>
  <si>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</si>
  <si>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</si>
  <si>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</si>
  <si>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</si>
  <si>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</si>
  <si>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</si>
  <si>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</si>
  <si>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</si>
  <si>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</si>
  <si>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</si>
  <si>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</si>
  <si>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</si>
  <si>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</si>
  <si>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</si>
  <si>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</si>
  <si>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</si>
  <si>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</si>
  <si>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</si>
  <si>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</si>
  <si>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</si>
  <si>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</si>
  <si>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</si>
  <si>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</si>
  <si>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</si>
  <si>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</si>
  <si>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</si>
  <si>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</si>
  <si>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</si>
  <si>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</si>
  <si>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</si>
  <si>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</si>
  <si>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</si>
  <si>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</si>
  <si>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</si>
  <si>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</si>
  <si>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</si>
  <si>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</si>
  <si>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</si>
  <si>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</si>
  <si>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</si>
  <si>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</si>
  <si>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</si>
  <si>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</si>
  <si>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</si>
  <si>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</si>
  <si>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</si>
  <si>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</si>
  <si>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</si>
  <si>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</si>
  <si>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</si>
  <si>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</si>
  <si>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</si>
  <si>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</si>
  <si>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</si>
  <si>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</si>
  <si>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</si>
  <si>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</si>
  <si>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</si>
  <si>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</si>
  <si>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</si>
  <si>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</si>
  <si>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</si>
  <si>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</si>
  <si>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</si>
  <si>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</si>
  <si>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</si>
  <si>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</si>
  <si>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</si>
  <si>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</si>
  <si>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</si>
  <si>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</si>
  <si>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</si>
  <si>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</si>
  <si>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</si>
  <si>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</si>
  <si>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</si>
  <si>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</si>
  <si>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</si>
  <si>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</si>
  <si>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</si>
  <si>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</si>
  <si>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</si>
  <si>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</si>
  <si>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</si>
  <si>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</si>
  <si>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</si>
  <si>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</si>
  <si>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</si>
  <si>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</si>
  <si>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</si>
  <si>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</si>
  <si>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</si>
  <si>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難病特別対策推進事業</t>
  </si>
  <si>
    <t>健康局</t>
  </si>
  <si>
    <t>平成10年度</t>
  </si>
  <si>
    <t>終了予定なし</t>
  </si>
  <si>
    <t>難病対策課</t>
  </si>
  <si>
    <t>－</t>
  </si>
  <si>
    <t>難病特別対策推進事業について</t>
  </si>
  <si>
    <t>難病患者が、早期に正しい診断が受けられ、身近な地域で適切な医療を受けられること、地域で安心して療養できるよう、難病医療提供体制の整備を図るとともに、難病指定医等の研修及び指定難病審査会の運営等を行うことにより、難病の患者及びその家族の生活の質の向上に資する。</t>
  </si>
  <si>
    <t>①難病医療提供体制整備事業（補助率1/2）
②難病患者地域支援対策推進事業　（補助率1/2）
③神経難病患者在宅医療支援事業(補助率 都道府県1/2 独立行政法人等10/10)
④難病患者認定適正化事業（補助率1/2）
⑤指定難病審査会経費（補助率1/2）</t>
  </si>
  <si>
    <t>-</t>
  </si>
  <si>
    <t>疾病予防対策事業費等補助金</t>
  </si>
  <si>
    <t>前年度の在宅難病患者一時入院数</t>
  </si>
  <si>
    <t>在宅難病患者一時入院数</t>
  </si>
  <si>
    <t>件</t>
  </si>
  <si>
    <t>難病特別対策推進事業実績報告書</t>
  </si>
  <si>
    <t>難病診療連携拠点病院を設置している都道府県数（平成30年度以降）</t>
  </si>
  <si>
    <t>施設</t>
  </si>
  <si>
    <t>単位当たりコスト ＝ Ｘ ／ Ｙ
Ｘ：「執行額」 
Ｙ：「難病診療連携拠点病院を設置している都道府県数」　　　　　　　　　　　</t>
    <phoneticPr fontId="5"/>
  </si>
  <si>
    <t>百万円/施設</t>
  </si>
  <si>
    <t>X / Y</t>
    <phoneticPr fontId="5"/>
  </si>
  <si>
    <t>591/37</t>
  </si>
  <si>
    <t>581/40</t>
  </si>
  <si>
    <t>／　</t>
    <phoneticPr fontId="5"/>
  </si>
  <si>
    <t>１３８</t>
  </si>
  <si>
    <t>１１１</t>
  </si>
  <si>
    <t>１２８</t>
  </si>
  <si>
    <t>１３９</t>
  </si>
  <si>
    <t>１４６</t>
  </si>
  <si>
    <t>１５０</t>
  </si>
  <si>
    <t>１５８</t>
  </si>
  <si>
    <t>○</t>
  </si>
  <si>
    <t>‐</t>
  </si>
  <si>
    <t>Ⅰ－５　感染症など健康を脅かす疾病を予防・防止するとともに、感染者等に必要な医療等を確保すること</t>
    <phoneticPr fontId="5"/>
  </si>
  <si>
    <t>Ⅰ－５－２　難病等の予防・治療等を充実させること</t>
    <phoneticPr fontId="5"/>
  </si>
  <si>
    <t>https://www.mhlw.go.jp/wp/seisaku/hyouka/dl/r03_jizenbunseki/I-5-2.pdf</t>
    <phoneticPr fontId="5"/>
  </si>
  <si>
    <t>P3</t>
    <phoneticPr fontId="5"/>
  </si>
  <si>
    <t>厚労</t>
  </si>
  <si>
    <t>委託料</t>
    <rPh sb="0" eb="3">
      <t>イタクリョウ</t>
    </rPh>
    <phoneticPr fontId="6"/>
  </si>
  <si>
    <t>役務費</t>
    <rPh sb="0" eb="2">
      <t>エキム</t>
    </rPh>
    <rPh sb="2" eb="3">
      <t>ヒ</t>
    </rPh>
    <phoneticPr fontId="6"/>
  </si>
  <si>
    <t>報酬</t>
    <rPh sb="0" eb="2">
      <t>ホウシュウ</t>
    </rPh>
    <phoneticPr fontId="6"/>
  </si>
  <si>
    <t>報償費</t>
    <rPh sb="0" eb="3">
      <t>ホウショウヒ</t>
    </rPh>
    <phoneticPr fontId="6"/>
  </si>
  <si>
    <t>旅費</t>
    <rPh sb="0" eb="2">
      <t>リョヒ</t>
    </rPh>
    <phoneticPr fontId="6"/>
  </si>
  <si>
    <t>需用費</t>
    <rPh sb="0" eb="3">
      <t>ジュヨウヒ</t>
    </rPh>
    <phoneticPr fontId="6"/>
  </si>
  <si>
    <t>賃金等</t>
    <rPh sb="0" eb="2">
      <t>チンギン</t>
    </rPh>
    <rPh sb="2" eb="3">
      <t>トウ</t>
    </rPh>
    <phoneticPr fontId="6"/>
  </si>
  <si>
    <t>使用料及び賃借料</t>
    <rPh sb="0" eb="3">
      <t>シヨウリョウ</t>
    </rPh>
    <rPh sb="3" eb="4">
      <t>オヨ</t>
    </rPh>
    <rPh sb="5" eb="8">
      <t>チンシャクリョウ</t>
    </rPh>
    <phoneticPr fontId="6"/>
  </si>
  <si>
    <t>A.東京都</t>
    <rPh sb="2" eb="5">
      <t>トウキョウト</t>
    </rPh>
    <phoneticPr fontId="5"/>
  </si>
  <si>
    <t>B.さいたま市</t>
    <rPh sb="6" eb="7">
      <t>シ</t>
    </rPh>
    <phoneticPr fontId="5"/>
  </si>
  <si>
    <t>東京都</t>
    <rPh sb="0" eb="3">
      <t>トウキョウト</t>
    </rPh>
    <phoneticPr fontId="5"/>
  </si>
  <si>
    <t>埼玉県</t>
    <rPh sb="0" eb="3">
      <t>サイタマケン</t>
    </rPh>
    <phoneticPr fontId="5"/>
  </si>
  <si>
    <t>栃木県</t>
    <rPh sb="0" eb="3">
      <t>トチギケン</t>
    </rPh>
    <phoneticPr fontId="5"/>
  </si>
  <si>
    <t>千葉県</t>
    <rPh sb="0" eb="3">
      <t>チバケン</t>
    </rPh>
    <phoneticPr fontId="5"/>
  </si>
  <si>
    <t>宮城県</t>
    <rPh sb="0" eb="3">
      <t>ミヤギケン</t>
    </rPh>
    <phoneticPr fontId="5"/>
  </si>
  <si>
    <t>群馬県</t>
    <rPh sb="0" eb="2">
      <t>グンマ</t>
    </rPh>
    <rPh sb="2" eb="3">
      <t>ケン</t>
    </rPh>
    <phoneticPr fontId="5"/>
  </si>
  <si>
    <t>神奈川県</t>
    <rPh sb="0" eb="3">
      <t>カナガワ</t>
    </rPh>
    <rPh sb="3" eb="4">
      <t>ケン</t>
    </rPh>
    <phoneticPr fontId="5"/>
  </si>
  <si>
    <t>福岡県</t>
    <rPh sb="0" eb="3">
      <t>フクオカケン</t>
    </rPh>
    <phoneticPr fontId="5"/>
  </si>
  <si>
    <t>大阪府</t>
    <rPh sb="0" eb="3">
      <t>オオサカフ</t>
    </rPh>
    <phoneticPr fontId="5"/>
  </si>
  <si>
    <t>兵庫県</t>
    <rPh sb="0" eb="3">
      <t>ヒョウゴケン</t>
    </rPh>
    <phoneticPr fontId="5"/>
  </si>
  <si>
    <t>難病医療提供体制整備事業等の実施</t>
    <rPh sb="0" eb="2">
      <t>ナンビョウ</t>
    </rPh>
    <rPh sb="2" eb="4">
      <t>イリョウ</t>
    </rPh>
    <rPh sb="4" eb="6">
      <t>テイキョウ</t>
    </rPh>
    <rPh sb="6" eb="8">
      <t>タイセイ</t>
    </rPh>
    <rPh sb="8" eb="10">
      <t>セイビ</t>
    </rPh>
    <rPh sb="10" eb="12">
      <t>ジギョウ</t>
    </rPh>
    <rPh sb="12" eb="13">
      <t>トウ</t>
    </rPh>
    <rPh sb="14" eb="16">
      <t>ジッシ</t>
    </rPh>
    <phoneticPr fontId="6"/>
  </si>
  <si>
    <t>補助金等交付</t>
  </si>
  <si>
    <t>さいたま市</t>
    <rPh sb="4" eb="5">
      <t>シ</t>
    </rPh>
    <phoneticPr fontId="5"/>
  </si>
  <si>
    <t>京都市</t>
    <rPh sb="0" eb="2">
      <t>キョウト</t>
    </rPh>
    <rPh sb="2" eb="3">
      <t>シ</t>
    </rPh>
    <phoneticPr fontId="5"/>
  </si>
  <si>
    <t>静岡市</t>
    <rPh sb="0" eb="3">
      <t>シズオカシ</t>
    </rPh>
    <phoneticPr fontId="5"/>
  </si>
  <si>
    <t>新潟市</t>
    <rPh sb="0" eb="3">
      <t>ニイガタシ</t>
    </rPh>
    <phoneticPr fontId="5"/>
  </si>
  <si>
    <t>大阪市</t>
    <rPh sb="0" eb="3">
      <t>オオサカシ</t>
    </rPh>
    <phoneticPr fontId="5"/>
  </si>
  <si>
    <t>川崎市</t>
    <rPh sb="0" eb="3">
      <t>カワサキシ</t>
    </rPh>
    <phoneticPr fontId="5"/>
  </si>
  <si>
    <t>千葉市</t>
    <rPh sb="0" eb="3">
      <t>チバシ</t>
    </rPh>
    <phoneticPr fontId="5"/>
  </si>
  <si>
    <t>相模原市</t>
    <rPh sb="0" eb="4">
      <t>サガミハラシ</t>
    </rPh>
    <phoneticPr fontId="5"/>
  </si>
  <si>
    <t>仙台市</t>
    <rPh sb="0" eb="3">
      <t>センダイシ</t>
    </rPh>
    <phoneticPr fontId="5"/>
  </si>
  <si>
    <t>札幌市</t>
    <rPh sb="0" eb="3">
      <t>サッポロシ</t>
    </rPh>
    <phoneticPr fontId="5"/>
  </si>
  <si>
    <t>難病患者地域支援対策推進事業等の実施</t>
    <rPh sb="0" eb="4">
      <t>ナンビョウカンジャ</t>
    </rPh>
    <rPh sb="4" eb="6">
      <t>チイキ</t>
    </rPh>
    <rPh sb="6" eb="8">
      <t>シエン</t>
    </rPh>
    <rPh sb="8" eb="10">
      <t>タイサク</t>
    </rPh>
    <rPh sb="10" eb="12">
      <t>スイシン</t>
    </rPh>
    <rPh sb="12" eb="14">
      <t>ジギョウ</t>
    </rPh>
    <rPh sb="14" eb="15">
      <t>トウ</t>
    </rPh>
    <rPh sb="16" eb="18">
      <t>ジッシ</t>
    </rPh>
    <phoneticPr fontId="6"/>
  </si>
  <si>
    <t>需用費</t>
    <rPh sb="0" eb="3">
      <t>ジュヨウヒ</t>
    </rPh>
    <phoneticPr fontId="5"/>
  </si>
  <si>
    <t>クロイツフェルト・ヤコブ病（ＣＪＤ）等神経難病診断の実施</t>
    <phoneticPr fontId="5"/>
  </si>
  <si>
    <t>C.国立精神・神経医療研究センター</t>
    <rPh sb="2" eb="4">
      <t>コクリツ</t>
    </rPh>
    <rPh sb="4" eb="6">
      <t>セイシン</t>
    </rPh>
    <rPh sb="7" eb="9">
      <t>シンケイ</t>
    </rPh>
    <rPh sb="9" eb="11">
      <t>イリョウ</t>
    </rPh>
    <rPh sb="11" eb="13">
      <t>ケンキュウ</t>
    </rPh>
    <phoneticPr fontId="5"/>
  </si>
  <si>
    <t>国立大学法人金沢大学附属病院</t>
    <phoneticPr fontId="5"/>
  </si>
  <si>
    <t>国立大学法人九州大学</t>
    <phoneticPr fontId="5"/>
  </si>
  <si>
    <t>独立行政法人国立病院機構静岡てんかん・神経医療センター</t>
    <phoneticPr fontId="5"/>
  </si>
  <si>
    <t>独立行政法人国立病院機構　仙台医療センター</t>
    <phoneticPr fontId="5"/>
  </si>
  <si>
    <t>独立行政法人国立病院機構　あきた病院</t>
    <phoneticPr fontId="5"/>
  </si>
  <si>
    <t>国立大学法人　東京医科歯科大学東京医科歯科大学病院</t>
    <phoneticPr fontId="5"/>
  </si>
  <si>
    <t>独立行政法人国立病院機構東名古屋病院</t>
    <phoneticPr fontId="5"/>
  </si>
  <si>
    <t>独立行政法人国立病院機構さいがた医療センター</t>
    <phoneticPr fontId="5"/>
  </si>
  <si>
    <t>独立行政法人国立病院機構兵庫中央病院</t>
    <phoneticPr fontId="5"/>
  </si>
  <si>
    <t>クロイツフェルト・ヤコブ病（ＣＪＤ）等神経難病診断の支援等</t>
  </si>
  <si>
    <t>確認中</t>
    <rPh sb="0" eb="3">
      <t>カクニンチュウ</t>
    </rPh>
    <phoneticPr fontId="5"/>
  </si>
  <si>
    <t>交付要綱に則り支給しているため</t>
    <rPh sb="0" eb="2">
      <t>コウフ</t>
    </rPh>
    <rPh sb="2" eb="4">
      <t>ヨウコウ</t>
    </rPh>
    <rPh sb="5" eb="6">
      <t>ノット</t>
    </rPh>
    <rPh sb="7" eb="9">
      <t>シキュウ</t>
    </rPh>
    <phoneticPr fontId="5"/>
  </si>
  <si>
    <t>交付申請書を審査した上で交付決定しているため</t>
    <rPh sb="0" eb="2">
      <t>コウフ</t>
    </rPh>
    <rPh sb="2" eb="4">
      <t>シンセイ</t>
    </rPh>
    <rPh sb="4" eb="5">
      <t>ショ</t>
    </rPh>
    <rPh sb="6" eb="8">
      <t>シンサ</t>
    </rPh>
    <rPh sb="10" eb="11">
      <t>ウエ</t>
    </rPh>
    <rPh sb="12" eb="14">
      <t>コウフ</t>
    </rPh>
    <rPh sb="14" eb="16">
      <t>ケッテイ</t>
    </rPh>
    <phoneticPr fontId="5"/>
  </si>
  <si>
    <t>-</t>
    <phoneticPr fontId="5"/>
  </si>
  <si>
    <t>難病患者に対し、地域における受入病院の確保を図るとともに、在宅療養上の適切な支援を行うことにより、地域における難病患者対策の一層の推進と安定した療養生活の確保、難病患者及びその家族の生活の質（ＱＯＬ）の向上を図る。</t>
    <phoneticPr fontId="5"/>
  </si>
  <si>
    <t>課長：簑原　哲弘</t>
    <rPh sb="0" eb="2">
      <t>カチョウ</t>
    </rPh>
    <rPh sb="3" eb="5">
      <t>ミノハラ</t>
    </rPh>
    <rPh sb="6" eb="7">
      <t>テツ</t>
    </rPh>
    <rPh sb="7" eb="8">
      <t>ヒロ</t>
    </rPh>
    <phoneticPr fontId="5"/>
  </si>
  <si>
    <t>難病患者及びその家族の生活の質を向上するための事業であり、国費を投入しなければ事業目的が達成できない。</t>
  </si>
  <si>
    <t>難病対策の推進を確実に実施する必要があり、国が実施すべき事業である。</t>
  </si>
  <si>
    <t>様々な事業を実施し、難病患者及びその家族の生活の質を向上するという政策目的達成に向けて、優先度の高い事業である。</t>
  </si>
  <si>
    <t>-</t>
    <phoneticPr fontId="5"/>
  </si>
  <si>
    <t>-</t>
    <phoneticPr fontId="5"/>
  </si>
  <si>
    <t>各都道府県に難病診療連携拠点病院を設置</t>
    <rPh sb="0" eb="1">
      <t>カク</t>
    </rPh>
    <rPh sb="1" eb="5">
      <t>トドウフケン</t>
    </rPh>
    <rPh sb="6" eb="8">
      <t>ナンビョウ</t>
    </rPh>
    <rPh sb="8" eb="10">
      <t>シンリョウ</t>
    </rPh>
    <rPh sb="10" eb="12">
      <t>レンケイ</t>
    </rPh>
    <rPh sb="12" eb="14">
      <t>キョテン</t>
    </rPh>
    <rPh sb="14" eb="16">
      <t>ビョウイン</t>
    </rPh>
    <rPh sb="17" eb="19">
      <t>セッチ</t>
    </rPh>
    <phoneticPr fontId="5"/>
  </si>
  <si>
    <t>難病医療提供体制整備事業等の実施</t>
  </si>
  <si>
    <t>郵送代等</t>
    <rPh sb="0" eb="3">
      <t>ユウソウダイ</t>
    </rPh>
    <rPh sb="3" eb="4">
      <t>トウ</t>
    </rPh>
    <phoneticPr fontId="6"/>
  </si>
  <si>
    <t>審査会委員報酬等</t>
    <rPh sb="0" eb="3">
      <t>シンサカイ</t>
    </rPh>
    <rPh sb="3" eb="5">
      <t>イイン</t>
    </rPh>
    <rPh sb="5" eb="7">
      <t>ホウシュウ</t>
    </rPh>
    <rPh sb="7" eb="8">
      <t>トウ</t>
    </rPh>
    <phoneticPr fontId="6"/>
  </si>
  <si>
    <t>医師等謝礼等</t>
    <rPh sb="0" eb="3">
      <t>イシトウ</t>
    </rPh>
    <rPh sb="3" eb="5">
      <t>シャレイ</t>
    </rPh>
    <rPh sb="5" eb="6">
      <t>トウ</t>
    </rPh>
    <phoneticPr fontId="6"/>
  </si>
  <si>
    <t>島しょ医師等派遣等</t>
    <rPh sb="0" eb="1">
      <t>トウ</t>
    </rPh>
    <rPh sb="3" eb="5">
      <t>イシ</t>
    </rPh>
    <rPh sb="5" eb="6">
      <t>トウ</t>
    </rPh>
    <rPh sb="6" eb="8">
      <t>ハケン</t>
    </rPh>
    <rPh sb="8" eb="9">
      <t>トウ</t>
    </rPh>
    <phoneticPr fontId="6"/>
  </si>
  <si>
    <t>消耗品費</t>
    <rPh sb="0" eb="3">
      <t>ショウモウヒン</t>
    </rPh>
    <rPh sb="3" eb="4">
      <t>ヒ</t>
    </rPh>
    <phoneticPr fontId="6"/>
  </si>
  <si>
    <t>保健師等保険料等</t>
    <rPh sb="0" eb="3">
      <t>ホケンシ</t>
    </rPh>
    <rPh sb="3" eb="4">
      <t>トウ</t>
    </rPh>
    <rPh sb="4" eb="7">
      <t>ホケンリョウ</t>
    </rPh>
    <rPh sb="7" eb="8">
      <t>トウ</t>
    </rPh>
    <phoneticPr fontId="6"/>
  </si>
  <si>
    <t>会場使用料</t>
    <rPh sb="0" eb="2">
      <t>カイジョウ</t>
    </rPh>
    <rPh sb="2" eb="5">
      <t>シヨウリョウ</t>
    </rPh>
    <phoneticPr fontId="6"/>
  </si>
  <si>
    <t>印刷製本費</t>
    <rPh sb="0" eb="2">
      <t>インサツ</t>
    </rPh>
    <rPh sb="2" eb="4">
      <t>セイホン</t>
    </rPh>
    <rPh sb="4" eb="5">
      <t>ヒ</t>
    </rPh>
    <phoneticPr fontId="6"/>
  </si>
  <si>
    <t>指定難病審査会事業の実施</t>
    <rPh sb="0" eb="2">
      <t>シテイ</t>
    </rPh>
    <rPh sb="2" eb="4">
      <t>ナンビョウ</t>
    </rPh>
    <rPh sb="4" eb="7">
      <t>シンサカイ</t>
    </rPh>
    <rPh sb="7" eb="9">
      <t>ジギョウ</t>
    </rPh>
    <rPh sb="10" eb="12">
      <t>ジッシ</t>
    </rPh>
    <phoneticPr fontId="6"/>
  </si>
  <si>
    <t>指定難病システムサーバ、端末</t>
    <rPh sb="0" eb="2">
      <t>シテイ</t>
    </rPh>
    <rPh sb="2" eb="4">
      <t>ナンビョウ</t>
    </rPh>
    <rPh sb="12" eb="14">
      <t>タンマツ</t>
    </rPh>
    <phoneticPr fontId="6"/>
  </si>
  <si>
    <t>審査会委員等報酬</t>
    <rPh sb="0" eb="3">
      <t>シンサカイ</t>
    </rPh>
    <rPh sb="3" eb="5">
      <t>イイン</t>
    </rPh>
    <rPh sb="5" eb="6">
      <t>トウ</t>
    </rPh>
    <rPh sb="6" eb="8">
      <t>ホウシュウ</t>
    </rPh>
    <phoneticPr fontId="6"/>
  </si>
  <si>
    <t>消耗品等</t>
    <rPh sb="0" eb="3">
      <t>ショウモウヒン</t>
    </rPh>
    <rPh sb="3" eb="4">
      <t>トウ</t>
    </rPh>
    <phoneticPr fontId="6"/>
  </si>
  <si>
    <t>医師、保健師謝礼等</t>
    <rPh sb="0" eb="2">
      <t>イシ</t>
    </rPh>
    <rPh sb="3" eb="6">
      <t>ホケンシ</t>
    </rPh>
    <rPh sb="6" eb="8">
      <t>シャレイ</t>
    </rPh>
    <rPh sb="8" eb="9">
      <t>トウ</t>
    </rPh>
    <phoneticPr fontId="6"/>
  </si>
  <si>
    <t>会議出席旅費</t>
    <rPh sb="0" eb="2">
      <t>カイギ</t>
    </rPh>
    <rPh sb="2" eb="4">
      <t>シュッセキ</t>
    </rPh>
    <rPh sb="4" eb="6">
      <t>リョヒ</t>
    </rPh>
    <phoneticPr fontId="6"/>
  </si>
  <si>
    <t>冊子印刷</t>
    <rPh sb="0" eb="2">
      <t>サッシ</t>
    </rPh>
    <rPh sb="2" eb="4">
      <t>インサツ</t>
    </rPh>
    <phoneticPr fontId="6"/>
  </si>
  <si>
    <t>△</t>
  </si>
  <si>
    <t>新型コロナウイルス感染症の影響により指定難病審査会事業等の交付申請額が見込みを下回ったたため。</t>
    <phoneticPr fontId="5"/>
  </si>
  <si>
    <t>本事業は難病患者及びその家族の生活の質を確保するための事業であり、難病診療連携拠点病院も増加傾向にあり、適切に実施されている。申請が見込みを下回ったため執行率については低い水準となったものの、支援を必要とする者に対し実施できており、適正に実施されている。
資金の流れ、費目・使途等についても適切であった。</t>
    <rPh sb="33" eb="35">
      <t>ナンビョウ</t>
    </rPh>
    <rPh sb="35" eb="37">
      <t>シンリョウ</t>
    </rPh>
    <rPh sb="37" eb="39">
      <t>レンケイ</t>
    </rPh>
    <rPh sb="39" eb="41">
      <t>キョテン</t>
    </rPh>
    <rPh sb="41" eb="43">
      <t>ビョウイン</t>
    </rPh>
    <phoneticPr fontId="5"/>
  </si>
  <si>
    <t>適切に予算を執行し、事業目標が達成できており、難病患者の生活の質を向上するための事業を引き続き推進していく。</t>
    <phoneticPr fontId="5"/>
  </si>
  <si>
    <t>無</t>
  </si>
  <si>
    <t>E.富士通Ｊａｐａｎ株式会社 埼玉支社</t>
    <phoneticPr fontId="5"/>
  </si>
  <si>
    <t>臨床調査個人票入力データ管理、オンライン化対応システム改修等</t>
    <phoneticPr fontId="5"/>
  </si>
  <si>
    <t>富士通Ｊａｐａｎ株式会社 埼玉支社</t>
    <phoneticPr fontId="5"/>
  </si>
  <si>
    <t>-</t>
    <phoneticPr fontId="5"/>
  </si>
  <si>
    <t>-</t>
    <phoneticPr fontId="5"/>
  </si>
  <si>
    <t>有</t>
  </si>
  <si>
    <t>さいたま市の委託先については、現行のシステムを構築した業者で、業務パッケージの著作権を有しており、プログラムの操作や修正などが行えるため、随意契約を行っている。</t>
    <rPh sb="4" eb="5">
      <t>シ</t>
    </rPh>
    <rPh sb="6" eb="9">
      <t>イタクサキ</t>
    </rPh>
    <rPh sb="69" eb="71">
      <t>ズイイ</t>
    </rPh>
    <rPh sb="71" eb="73">
      <t>ケイヤク</t>
    </rPh>
    <rPh sb="74" eb="75">
      <t>オコナ</t>
    </rPh>
    <phoneticPr fontId="5"/>
  </si>
  <si>
    <t>令和2年度実績を超える成果が見受けられるため、活動実績は見込みに見合ったものとなっている。</t>
    <rPh sb="0" eb="2">
      <t>レイワ</t>
    </rPh>
    <rPh sb="3" eb="5">
      <t>ネンド</t>
    </rPh>
    <rPh sb="5" eb="7">
      <t>ジッセキ</t>
    </rPh>
    <rPh sb="8" eb="9">
      <t>コ</t>
    </rPh>
    <rPh sb="11" eb="13">
      <t>セイカ</t>
    </rPh>
    <rPh sb="14" eb="16">
      <t>ミウ</t>
    </rPh>
    <rPh sb="23" eb="25">
      <t>カツドウ</t>
    </rPh>
    <rPh sb="25" eb="27">
      <t>ジッセキ</t>
    </rPh>
    <rPh sb="28" eb="30">
      <t>ミコ</t>
    </rPh>
    <rPh sb="32" eb="34">
      <t>ミア</t>
    </rPh>
    <phoneticPr fontId="5"/>
  </si>
  <si>
    <t>654/44</t>
    <phoneticPr fontId="5"/>
  </si>
  <si>
    <t>837/47</t>
    <phoneticPr fontId="5"/>
  </si>
  <si>
    <t>点検対象外</t>
    <rPh sb="0" eb="5">
      <t>テンケンタイショウガイ</t>
    </rPh>
    <phoneticPr fontId="5"/>
  </si>
  <si>
    <t>難病医療提供体制の整備等を図るために必要な事業であり、引き続き、必要な予算額を確保し、適正な執行に努めること。</t>
    <phoneticPr fontId="5"/>
  </si>
  <si>
    <t xml:space="preserve">国立研究開発法人国立精神・神経医療研究センター </t>
    <phoneticPr fontId="5"/>
  </si>
  <si>
    <t>ヒューマンリソシア株式会社</t>
    <phoneticPr fontId="5"/>
  </si>
  <si>
    <t>難病患者地域支援対策推進事業の実施</t>
    <phoneticPr fontId="5"/>
  </si>
  <si>
    <t>難病医療提供体制整備事業の実施</t>
    <phoneticPr fontId="5"/>
  </si>
  <si>
    <t>在宅難病患者一次入院事業の実施</t>
    <phoneticPr fontId="5"/>
  </si>
  <si>
    <t>指定難病患者情報提供事業の実施</t>
    <phoneticPr fontId="5"/>
  </si>
  <si>
    <t>D.東京都医師会</t>
    <rPh sb="2" eb="5">
      <t>トウキョウト</t>
    </rPh>
    <rPh sb="5" eb="8">
      <t>イシカイ</t>
    </rPh>
    <phoneticPr fontId="5"/>
  </si>
  <si>
    <t>委託料</t>
    <rPh sb="0" eb="3">
      <t>イタクリョウ</t>
    </rPh>
    <phoneticPr fontId="5"/>
  </si>
  <si>
    <t>-</t>
    <phoneticPr fontId="5"/>
  </si>
  <si>
    <t>－</t>
    <phoneticPr fontId="5"/>
  </si>
  <si>
    <t>「重要政策推進枠」263
臨床調査個人票（診断書）の電子化に伴う医療機関システムの改修等事業の実施医療機関数の増加による増。</t>
    <rPh sb="13" eb="15">
      <t>リンショウ</t>
    </rPh>
    <rPh sb="15" eb="17">
      <t>チョウサ</t>
    </rPh>
    <rPh sb="17" eb="20">
      <t>コジンヒョウ</t>
    </rPh>
    <phoneticPr fontId="5"/>
  </si>
  <si>
    <t>引き続き、必要な予算額を確保し、適正な執行に努める。</t>
    <phoneticPr fontId="5"/>
  </si>
  <si>
    <t>公益社団法人東京都医師会</t>
    <phoneticPr fontId="5"/>
  </si>
  <si>
    <t xml:space="preserve">地方独立行政法人東京都健康長寿医療センター </t>
    <phoneticPr fontId="5"/>
  </si>
  <si>
    <t>国立研究開発法人国立精神・神経医療研究センター</t>
    <phoneticPr fontId="5"/>
  </si>
  <si>
    <t>地方独立行政法人東京都立病院機構
都立駒込病院</t>
    <phoneticPr fontId="5"/>
  </si>
  <si>
    <t>地方独立行政法人東京都立病院機構
都立大塚病院</t>
    <phoneticPr fontId="5"/>
  </si>
  <si>
    <t>医療法人社団松和会池上総合病院</t>
    <phoneticPr fontId="5"/>
  </si>
  <si>
    <t>国家公務員共済組合連合会立川病院</t>
    <phoneticPr fontId="5"/>
  </si>
  <si>
    <t>地方独立行政法人東京都立病院機構
都立神経病院</t>
    <phoneticPr fontId="5"/>
  </si>
  <si>
    <t>学校法人順天堂
順天堂大学医学部附属順天堂医院</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</si>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</sst>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17246</xdr:colOff>
      <xdr:row>270</xdr:row>
      <xdr:rowOff>244560</xdr:rowOff>
    </xdr:from>
    <xdr:ext cx="1689100" cy="492753"/>
    <xdr:sp macro="" textlink="">
      <xdr:nvSpPr>
        <xdr:cNvPr id="2" name="テキスト ボックス 1"/>
        <xdr:cNvSpPr txBox="1"/>
      </xdr:nvSpPr>
      <xdr:spPr>
        <a:xfrm>
          <a:off x="4617821" y="88884210"/>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ja-JP" altLang="en-US" sz="1200"/>
            <a:t>　　</a:t>
          </a:r>
          <a:r>
            <a:rPr kumimoji="1" lang="en-US" altLang="ja-JP" sz="1200">
              <a:solidFill>
                <a:sysClr val="windowText" lastClr="000000"/>
              </a:solidFill>
            </a:rPr>
            <a:t>654</a:t>
          </a:r>
          <a:r>
            <a:rPr kumimoji="1" lang="ja-JP" altLang="en-US" sz="1200"/>
            <a:t>百万円</a:t>
          </a:r>
        </a:p>
      </xdr:txBody>
    </xdr:sp>
    <xdr:clientData/>
  </xdr:oneCellAnchor>
  <xdr:twoCellAnchor>
    <xdr:from>
      <xdr:col>20</xdr:col>
      <xdr:colOff>135080</xdr:colOff>
      <xdr:row>272</xdr:row>
      <xdr:rowOff>121678</xdr:rowOff>
    </xdr:from>
    <xdr:to>
      <xdr:col>34</xdr:col>
      <xdr:colOff>77459</xdr:colOff>
      <xdr:row>274</xdr:row>
      <xdr:rowOff>207763</xdr:rowOff>
    </xdr:to>
    <xdr:sp macro="" textlink="">
      <xdr:nvSpPr>
        <xdr:cNvPr id="3" name="大かっこ 2"/>
        <xdr:cNvSpPr/>
      </xdr:nvSpPr>
      <xdr:spPr>
        <a:xfrm>
          <a:off x="4135580" y="89466178"/>
          <a:ext cx="2742729" cy="790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難病特別対策推進事業を実施する補助事業者に資金を補助</a:t>
          </a:r>
        </a:p>
      </xdr:txBody>
    </xdr:sp>
    <xdr:clientData/>
  </xdr:twoCellAnchor>
  <xdr:twoCellAnchor>
    <xdr:from>
      <xdr:col>12</xdr:col>
      <xdr:colOff>167331</xdr:colOff>
      <xdr:row>275</xdr:row>
      <xdr:rowOff>21172</xdr:rowOff>
    </xdr:from>
    <xdr:to>
      <xdr:col>22</xdr:col>
      <xdr:colOff>204466</xdr:colOff>
      <xdr:row>276</xdr:row>
      <xdr:rowOff>167331</xdr:rowOff>
    </xdr:to>
    <xdr:cxnSp macro="">
      <xdr:nvCxnSpPr>
        <xdr:cNvPr id="4" name="直線矢印コネクタ 3"/>
        <xdr:cNvCxnSpPr/>
      </xdr:nvCxnSpPr>
      <xdr:spPr>
        <a:xfrm flipH="1">
          <a:off x="2567631" y="90422947"/>
          <a:ext cx="2037385" cy="49858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10881</xdr:colOff>
      <xdr:row>275</xdr:row>
      <xdr:rowOff>43697</xdr:rowOff>
    </xdr:from>
    <xdr:to>
      <xdr:col>28</xdr:col>
      <xdr:colOff>14056</xdr:colOff>
      <xdr:row>276</xdr:row>
      <xdr:rowOff>93469</xdr:rowOff>
    </xdr:to>
    <xdr:cxnSp macro="">
      <xdr:nvCxnSpPr>
        <xdr:cNvPr id="5" name="直線矢印コネクタ 4"/>
        <xdr:cNvCxnSpPr/>
      </xdr:nvCxnSpPr>
      <xdr:spPr>
        <a:xfrm flipH="1">
          <a:off x="5611581" y="90445472"/>
          <a:ext cx="3175" cy="4021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195050</xdr:colOff>
      <xdr:row>275</xdr:row>
      <xdr:rowOff>17953</xdr:rowOff>
    </xdr:from>
    <xdr:to>
      <xdr:col>42</xdr:col>
      <xdr:colOff>90101</xdr:colOff>
      <xdr:row>276</xdr:row>
      <xdr:rowOff>205946</xdr:rowOff>
    </xdr:to>
    <xdr:cxnSp macro="">
      <xdr:nvCxnSpPr>
        <xdr:cNvPr id="6" name="直線矢印コネクタ 5"/>
        <xdr:cNvCxnSpPr/>
      </xdr:nvCxnSpPr>
      <xdr:spPr>
        <a:xfrm>
          <a:off x="6395825" y="90419728"/>
          <a:ext cx="2095326" cy="54041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36948</xdr:colOff>
      <xdr:row>276</xdr:row>
      <xdr:rowOff>308918</xdr:rowOff>
    </xdr:from>
    <xdr:ext cx="2608169" cy="1081216"/>
    <xdr:sp macro="" textlink="">
      <xdr:nvSpPr>
        <xdr:cNvPr id="7" name="テキスト ボックス 6"/>
        <xdr:cNvSpPr txBox="1"/>
      </xdr:nvSpPr>
      <xdr:spPr>
        <a:xfrm>
          <a:off x="1437123" y="91063118"/>
          <a:ext cx="2608169" cy="1081216"/>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①難病医療提供体制整備事業</a:t>
          </a:r>
          <a:endParaRPr kumimoji="1" lang="en-US" altLang="ja-JP" sz="1100"/>
        </a:p>
        <a:p>
          <a:r>
            <a:rPr kumimoji="1" lang="ja-JP" altLang="en-US" sz="1100"/>
            <a:t>②難病患者地域支援対策推進事業</a:t>
          </a:r>
          <a:endParaRPr kumimoji="1" lang="en-US" altLang="ja-JP" sz="1100"/>
        </a:p>
        <a:p>
          <a:r>
            <a:rPr kumimoji="1" lang="ja-JP" altLang="en-US" sz="1100"/>
            <a:t>③神経難病患者在宅医療支援事業</a:t>
          </a:r>
          <a:endParaRPr kumimoji="1" lang="en-US" altLang="ja-JP" sz="1100"/>
        </a:p>
        <a:p>
          <a:r>
            <a:rPr kumimoji="1" lang="ja-JP" altLang="en-US" sz="1100"/>
            <a:t>④難病患者認定適正化事業</a:t>
          </a:r>
          <a:endParaRPr kumimoji="1" lang="en-US" altLang="ja-JP" sz="1100"/>
        </a:p>
        <a:p>
          <a:r>
            <a:rPr kumimoji="1" lang="ja-JP" altLang="en-US" sz="1100"/>
            <a:t>⑤指定難病審査会経費</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23</xdr:col>
      <xdr:colOff>702</xdr:colOff>
      <xdr:row>276</xdr:row>
      <xdr:rowOff>257433</xdr:rowOff>
    </xdr:from>
    <xdr:ext cx="2438400" cy="720811"/>
    <xdr:sp macro="" textlink="">
      <xdr:nvSpPr>
        <xdr:cNvPr id="8" name="テキスト ボックス 7"/>
        <xdr:cNvSpPr txBox="1"/>
      </xdr:nvSpPr>
      <xdr:spPr>
        <a:xfrm>
          <a:off x="4601277" y="91011633"/>
          <a:ext cx="2438400" cy="720811"/>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①難病患者地域支援対策推進事業</a:t>
          </a:r>
          <a:endParaRPr kumimoji="1" lang="en-US" altLang="ja-JP" sz="1100"/>
        </a:p>
        <a:p>
          <a:r>
            <a:rPr kumimoji="1" lang="ja-JP" altLang="en-US" sz="1100"/>
            <a:t>②難病患者認定適正化事業</a:t>
          </a:r>
          <a:endParaRPr kumimoji="1" lang="en-US" altLang="ja-JP" sz="1100"/>
        </a:p>
        <a:p>
          <a:r>
            <a:rPr kumimoji="1" lang="ja-JP" altLang="en-US" sz="1100"/>
            <a:t>③指定難病審査会経費</a:t>
          </a:r>
          <a:endParaRPr kumimoji="1" lang="en-US" altLang="ja-JP" sz="1100"/>
        </a:p>
        <a:p>
          <a:endParaRPr kumimoji="1" lang="en-US" altLang="ja-JP" sz="1100"/>
        </a:p>
      </xdr:txBody>
    </xdr:sp>
    <xdr:clientData/>
  </xdr:oneCellAnchor>
  <xdr:oneCellAnchor>
    <xdr:from>
      <xdr:col>37</xdr:col>
      <xdr:colOff>108916</xdr:colOff>
      <xdr:row>276</xdr:row>
      <xdr:rowOff>342474</xdr:rowOff>
    </xdr:from>
    <xdr:ext cx="2438400" cy="342900"/>
    <xdr:sp macro="" textlink="">
      <xdr:nvSpPr>
        <xdr:cNvPr id="9" name="テキスト ボックス 8"/>
        <xdr:cNvSpPr txBox="1"/>
      </xdr:nvSpPr>
      <xdr:spPr>
        <a:xfrm>
          <a:off x="7509841" y="91096674"/>
          <a:ext cx="2438400" cy="3429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①神経難病患者在宅医療支援事業</a:t>
          </a:r>
          <a:endParaRPr kumimoji="1" lang="en-US" altLang="ja-JP" sz="1100"/>
        </a:p>
      </xdr:txBody>
    </xdr:sp>
    <xdr:clientData/>
  </xdr:oneCellAnchor>
  <xdr:oneCellAnchor>
    <xdr:from>
      <xdr:col>10</xdr:col>
      <xdr:colOff>129302</xdr:colOff>
      <xdr:row>280</xdr:row>
      <xdr:rowOff>176482</xdr:rowOff>
    </xdr:from>
    <xdr:ext cx="1261884" cy="292452"/>
    <xdr:sp macro="" textlink="">
      <xdr:nvSpPr>
        <xdr:cNvPr id="10" name="テキスト ボックス 9"/>
        <xdr:cNvSpPr txBox="1"/>
      </xdr:nvSpPr>
      <xdr:spPr>
        <a:xfrm>
          <a:off x="2129552" y="9234038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25</xdr:col>
      <xdr:colOff>179327</xdr:colOff>
      <xdr:row>279</xdr:row>
      <xdr:rowOff>63087</xdr:rowOff>
    </xdr:from>
    <xdr:ext cx="1261884" cy="292452"/>
    <xdr:sp macro="" textlink="">
      <xdr:nvSpPr>
        <xdr:cNvPr id="11" name="テキスト ボックス 10"/>
        <xdr:cNvSpPr txBox="1"/>
      </xdr:nvSpPr>
      <xdr:spPr>
        <a:xfrm>
          <a:off x="5179952" y="9187456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40</xdr:col>
      <xdr:colOff>198765</xdr:colOff>
      <xdr:row>278</xdr:row>
      <xdr:rowOff>52722</xdr:rowOff>
    </xdr:from>
    <xdr:ext cx="1261884" cy="292452"/>
    <xdr:sp macro="" textlink="">
      <xdr:nvSpPr>
        <xdr:cNvPr id="12" name="テキスト ボックス 11"/>
        <xdr:cNvSpPr txBox="1"/>
      </xdr:nvSpPr>
      <xdr:spPr>
        <a:xfrm>
          <a:off x="8199765" y="9151177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7</xdr:col>
      <xdr:colOff>182815</xdr:colOff>
      <xdr:row>281</xdr:row>
      <xdr:rowOff>108985</xdr:rowOff>
    </xdr:from>
    <xdr:to>
      <xdr:col>19</xdr:col>
      <xdr:colOff>30985</xdr:colOff>
      <xdr:row>283</xdr:row>
      <xdr:rowOff>112593</xdr:rowOff>
    </xdr:to>
    <xdr:sp macro="" textlink="">
      <xdr:nvSpPr>
        <xdr:cNvPr id="13" name="テキスト ボックス 12"/>
        <xdr:cNvSpPr txBox="1"/>
      </xdr:nvSpPr>
      <xdr:spPr>
        <a:xfrm>
          <a:off x="1582990" y="92625310"/>
          <a:ext cx="2248470" cy="708458"/>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ysClr val="windowText" lastClr="000000"/>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ysClr val="windowText" lastClr="000000"/>
              </a:solidFill>
              <a:latin typeface="+mn-lt"/>
              <a:ea typeface="+mn-ea"/>
              <a:cs typeface="+mn-cs"/>
            </a:rPr>
            <a:t>511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22</xdr:col>
      <xdr:colOff>104089</xdr:colOff>
      <xdr:row>280</xdr:row>
      <xdr:rowOff>63166</xdr:rowOff>
    </xdr:from>
    <xdr:to>
      <xdr:col>36</xdr:col>
      <xdr:colOff>102501</xdr:colOff>
      <xdr:row>282</xdr:row>
      <xdr:rowOff>190500</xdr:rowOff>
    </xdr:to>
    <xdr:sp macro="" textlink="">
      <xdr:nvSpPr>
        <xdr:cNvPr id="14" name="テキスト ボックス 13"/>
        <xdr:cNvSpPr txBox="1"/>
      </xdr:nvSpPr>
      <xdr:spPr>
        <a:xfrm>
          <a:off x="4504639" y="92227066"/>
          <a:ext cx="2798762" cy="832184"/>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指定都市、保健所設置市、特別区（</a:t>
          </a:r>
          <a:r>
            <a:rPr kumimoji="1" lang="en-US" altLang="ja-JP" sz="1100">
              <a:solidFill>
                <a:sysClr val="windowText" lastClr="000000"/>
              </a:solidFill>
              <a:latin typeface="+mn-lt"/>
              <a:ea typeface="+mn-ea"/>
              <a:cs typeface="+mn-cs"/>
            </a:rPr>
            <a:t>92</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ysClr val="windowText" lastClr="000000"/>
              </a:solidFill>
              <a:latin typeface="+mn-lt"/>
              <a:ea typeface="+mn-ea"/>
              <a:cs typeface="+mn-cs"/>
            </a:rPr>
            <a:t>119</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38</xdr:col>
      <xdr:colOff>37478</xdr:colOff>
      <xdr:row>279</xdr:row>
      <xdr:rowOff>63087</xdr:rowOff>
    </xdr:from>
    <xdr:to>
      <xdr:col>49</xdr:col>
      <xdr:colOff>303385</xdr:colOff>
      <xdr:row>280</xdr:row>
      <xdr:rowOff>284181</xdr:rowOff>
    </xdr:to>
    <xdr:sp macro="" textlink="">
      <xdr:nvSpPr>
        <xdr:cNvPr id="15" name="テキスト ボックス 14"/>
        <xdr:cNvSpPr txBox="1"/>
      </xdr:nvSpPr>
      <xdr:spPr>
        <a:xfrm>
          <a:off x="7638428" y="91874562"/>
          <a:ext cx="2466182" cy="573519"/>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独立行政法人</a:t>
          </a:r>
          <a:r>
            <a:rPr kumimoji="1" lang="ja-JP" altLang="en-US"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26</a:t>
          </a:r>
          <a:r>
            <a:rPr kumimoji="1" lang="ja-JP" altLang="en-US"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24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130004</xdr:colOff>
      <xdr:row>283</xdr:row>
      <xdr:rowOff>255854</xdr:rowOff>
    </xdr:from>
    <xdr:to>
      <xdr:col>20</xdr:col>
      <xdr:colOff>141588</xdr:colOff>
      <xdr:row>286</xdr:row>
      <xdr:rowOff>553479</xdr:rowOff>
    </xdr:to>
    <xdr:sp macro="" textlink="">
      <xdr:nvSpPr>
        <xdr:cNvPr id="16" name="大かっこ 15"/>
        <xdr:cNvSpPr/>
      </xdr:nvSpPr>
      <xdr:spPr>
        <a:xfrm>
          <a:off x="1330154" y="93477029"/>
          <a:ext cx="2811934" cy="1669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○以下事業の実施</a:t>
          </a:r>
          <a:endParaRPr lang="ja-JP" altLang="ja-JP">
            <a:effectLst/>
          </a:endParaRPr>
        </a:p>
        <a:p>
          <a:r>
            <a:rPr kumimoji="1" lang="ja-JP" altLang="ja-JP" sz="1100">
              <a:solidFill>
                <a:schemeClr val="tx1"/>
              </a:solidFill>
              <a:effectLst/>
              <a:latin typeface="+mn-lt"/>
              <a:ea typeface="+mn-ea"/>
              <a:cs typeface="+mn-cs"/>
            </a:rPr>
            <a:t>・医療体制の整備</a:t>
          </a:r>
          <a:endParaRPr lang="ja-JP" altLang="ja-JP">
            <a:effectLst/>
          </a:endParaRPr>
        </a:p>
        <a:p>
          <a:r>
            <a:rPr kumimoji="1" lang="ja-JP" altLang="ja-JP" sz="1100">
              <a:solidFill>
                <a:schemeClr val="tx1"/>
              </a:solidFill>
              <a:effectLst/>
              <a:latin typeface="+mn-lt"/>
              <a:ea typeface="+mn-ea"/>
              <a:cs typeface="+mn-cs"/>
            </a:rPr>
            <a:t>・在宅療養支援</a:t>
          </a:r>
          <a:endParaRPr lang="ja-JP" altLang="ja-JP">
            <a:effectLst/>
          </a:endParaRPr>
        </a:p>
        <a:p>
          <a:r>
            <a:rPr kumimoji="1" lang="ja-JP" altLang="ja-JP" sz="1100">
              <a:solidFill>
                <a:schemeClr val="tx1"/>
              </a:solidFill>
              <a:effectLst/>
              <a:latin typeface="+mn-lt"/>
              <a:ea typeface="+mn-ea"/>
              <a:cs typeface="+mn-cs"/>
            </a:rPr>
            <a:t>・難病指定医等研修事業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・指定難病審査会事業</a:t>
          </a:r>
          <a:endParaRPr lang="ja-JP" altLang="ja-JP">
            <a:effectLst/>
          </a:endParaRPr>
        </a:p>
        <a:p>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22</xdr:col>
      <xdr:colOff>51487</xdr:colOff>
      <xdr:row>282</xdr:row>
      <xdr:rowOff>292099</xdr:rowOff>
    </xdr:from>
    <xdr:to>
      <xdr:col>37</xdr:col>
      <xdr:colOff>25744</xdr:colOff>
      <xdr:row>286</xdr:row>
      <xdr:rowOff>265684</xdr:rowOff>
    </xdr:to>
    <xdr:sp macro="" textlink="">
      <xdr:nvSpPr>
        <xdr:cNvPr id="17" name="大かっこ 16"/>
        <xdr:cNvSpPr/>
      </xdr:nvSpPr>
      <xdr:spPr>
        <a:xfrm>
          <a:off x="4452037" y="93160849"/>
          <a:ext cx="2974632" cy="16976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○以下事業の実施</a:t>
          </a:r>
          <a:endParaRPr lang="ja-JP" altLang="ja-JP">
            <a:effectLst/>
          </a:endParaRPr>
        </a:p>
        <a:p>
          <a:pPr eaLnBrk="1" fontAlgn="auto" latinLnBrk="0" hangingPunct="1"/>
          <a:r>
            <a:rPr lang="ja-JP" altLang="en-US" sz="1100">
              <a:solidFill>
                <a:schemeClr val="tx1"/>
              </a:solidFill>
              <a:effectLst/>
              <a:latin typeface="+mn-lt"/>
              <a:ea typeface="+mn-ea"/>
              <a:cs typeface="+mn-cs"/>
            </a:rPr>
            <a:t>・難病患者地域支援対策推進事業</a:t>
          </a:r>
          <a:r>
            <a:rPr lang="ja-JP" altLang="ja-JP" sz="1100">
              <a:solidFill>
                <a:schemeClr val="tx1"/>
              </a:solidFill>
              <a:effectLst/>
              <a:latin typeface="+mn-lt"/>
              <a:ea typeface="+mn-ea"/>
              <a:cs typeface="+mn-cs"/>
            </a:rPr>
            <a:t>を実施する</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事業者の選定</a:t>
          </a:r>
          <a:endParaRPr lang="en-US" altLang="ja-JP" sz="1100">
            <a:solidFill>
              <a:schemeClr val="tx1"/>
            </a:solidFill>
            <a:effectLst/>
            <a:latin typeface="+mn-lt"/>
            <a:ea typeface="+mn-ea"/>
            <a:cs typeface="+mn-cs"/>
          </a:endParaRPr>
        </a:p>
        <a:p>
          <a:pPr eaLnBrk="1" fontAlgn="auto" latinLnBrk="0" hangingPunct="1"/>
          <a:r>
            <a:rPr lang="ja-JP" altLang="en-US">
              <a:effectLst/>
            </a:rPr>
            <a:t>・指定難病審査会事業</a:t>
          </a:r>
          <a:endParaRPr lang="en-US" altLang="ja-JP">
            <a:effectLst/>
          </a:endParaRPr>
        </a:p>
        <a:p>
          <a:pPr eaLnBrk="1" fontAlgn="auto" latinLnBrk="0" hangingPunct="1"/>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38</xdr:col>
      <xdr:colOff>77132</xdr:colOff>
      <xdr:row>281</xdr:row>
      <xdr:rowOff>138808</xdr:rowOff>
    </xdr:from>
    <xdr:to>
      <xdr:col>49</xdr:col>
      <xdr:colOff>301764</xdr:colOff>
      <xdr:row>284</xdr:row>
      <xdr:rowOff>192316</xdr:rowOff>
    </xdr:to>
    <xdr:sp macro="" textlink="">
      <xdr:nvSpPr>
        <xdr:cNvPr id="18" name="大かっこ 17"/>
        <xdr:cNvSpPr/>
      </xdr:nvSpPr>
      <xdr:spPr>
        <a:xfrm>
          <a:off x="7678082" y="92655133"/>
          <a:ext cx="2424907" cy="1110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100"/>
            <a:t>・クロイツフェルト・ヤコブ病（ＣＪＤ）等神経難病診断の支援、神経難病専門医との連絡体制等の整備の実施</a:t>
          </a:r>
        </a:p>
      </xdr:txBody>
    </xdr:sp>
    <xdr:clientData/>
  </xdr:twoCellAnchor>
  <xdr:twoCellAnchor>
    <xdr:from>
      <xdr:col>13</xdr:col>
      <xdr:colOff>25744</xdr:colOff>
      <xdr:row>286</xdr:row>
      <xdr:rowOff>451514</xdr:rowOff>
    </xdr:from>
    <xdr:to>
      <xdr:col>13</xdr:col>
      <xdr:colOff>27420</xdr:colOff>
      <xdr:row>287</xdr:row>
      <xdr:rowOff>180202</xdr:rowOff>
    </xdr:to>
    <xdr:cxnSp macro="">
      <xdr:nvCxnSpPr>
        <xdr:cNvPr id="19" name="直線矢印コネクタ 18"/>
        <xdr:cNvCxnSpPr/>
      </xdr:nvCxnSpPr>
      <xdr:spPr>
        <a:xfrm flipH="1">
          <a:off x="2626069" y="95044289"/>
          <a:ext cx="1676" cy="39543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25743</xdr:colOff>
      <xdr:row>287</xdr:row>
      <xdr:rowOff>584777</xdr:rowOff>
    </xdr:from>
    <xdr:to>
      <xdr:col>20</xdr:col>
      <xdr:colOff>77230</xdr:colOff>
      <xdr:row>290</xdr:row>
      <xdr:rowOff>77229</xdr:rowOff>
    </xdr:to>
    <xdr:sp macro="" textlink="">
      <xdr:nvSpPr>
        <xdr:cNvPr id="20" name="テキスト ボックス 19"/>
        <xdr:cNvSpPr txBox="1"/>
      </xdr:nvSpPr>
      <xdr:spPr>
        <a:xfrm>
          <a:off x="1425918" y="95844302"/>
          <a:ext cx="2651812" cy="759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en-US" altLang="ja-JP" sz="1100">
              <a:solidFill>
                <a:sysClr val="windowText" lastClr="000000"/>
              </a:solidFill>
            </a:rPr>
            <a:t>D </a:t>
          </a:r>
          <a:r>
            <a:rPr kumimoji="1" lang="ja-JP" altLang="en-US" sz="1100">
              <a:solidFill>
                <a:sysClr val="windowText" lastClr="000000"/>
              </a:solidFill>
            </a:rPr>
            <a:t>　民間団体等（東京都医師会）</a:t>
          </a:r>
          <a:endParaRPr kumimoji="1" lang="en-US" altLang="ja-JP" sz="1100">
            <a:solidFill>
              <a:sysClr val="windowText" lastClr="000000"/>
            </a:solidFill>
          </a:endParaRPr>
        </a:p>
        <a:p>
          <a:pPr algn="ctr"/>
          <a:r>
            <a:rPr kumimoji="1" lang="ja-JP" altLang="en-US" sz="1100" baseline="0">
              <a:solidFill>
                <a:sysClr val="windowText" lastClr="000000"/>
              </a:solidFill>
            </a:rPr>
            <a:t>　　（東京都の場合）</a:t>
          </a:r>
          <a:r>
            <a:rPr kumimoji="1" lang="en-US" altLang="ja-JP" sz="1100" baseline="0">
              <a:solidFill>
                <a:sysClr val="windowText" lastClr="000000"/>
              </a:solidFill>
            </a:rPr>
            <a:t>35</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7</xdr:col>
      <xdr:colOff>16109</xdr:colOff>
      <xdr:row>290</xdr:row>
      <xdr:rowOff>186754</xdr:rowOff>
    </xdr:from>
    <xdr:to>
      <xdr:col>20</xdr:col>
      <xdr:colOff>154459</xdr:colOff>
      <xdr:row>291</xdr:row>
      <xdr:rowOff>257433</xdr:rowOff>
    </xdr:to>
    <xdr:sp macro="" textlink="">
      <xdr:nvSpPr>
        <xdr:cNvPr id="21" name="大かっこ 20"/>
        <xdr:cNvSpPr/>
      </xdr:nvSpPr>
      <xdr:spPr>
        <a:xfrm>
          <a:off x="1416284" y="96713104"/>
          <a:ext cx="2738675" cy="518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・医療体制の整備の実施　等</a:t>
          </a:r>
          <a:endParaRPr kumimoji="1" lang="en-US" altLang="ja-JP" sz="1100">
            <a:solidFill>
              <a:sysClr val="windowText" lastClr="000000"/>
            </a:solidFill>
          </a:endParaRPr>
        </a:p>
      </xdr:txBody>
    </xdr:sp>
    <xdr:clientData/>
  </xdr:twoCellAnchor>
  <xdr:twoCellAnchor>
    <xdr:from>
      <xdr:col>23</xdr:col>
      <xdr:colOff>74332</xdr:colOff>
      <xdr:row>287</xdr:row>
      <xdr:rowOff>266700</xdr:rowOff>
    </xdr:from>
    <xdr:to>
      <xdr:col>38</xdr:col>
      <xdr:colOff>114300</xdr:colOff>
      <xdr:row>288</xdr:row>
      <xdr:rowOff>342900</xdr:rowOff>
    </xdr:to>
    <xdr:sp macro="" textlink="">
      <xdr:nvSpPr>
        <xdr:cNvPr id="22" name="テキスト ボックス 21"/>
        <xdr:cNvSpPr txBox="1"/>
      </xdr:nvSpPr>
      <xdr:spPr>
        <a:xfrm>
          <a:off x="4747932" y="42748200"/>
          <a:ext cx="3087968" cy="749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E</a:t>
          </a:r>
          <a:r>
            <a:rPr kumimoji="1" lang="en-US" altLang="ja-JP" sz="1100" baseline="0">
              <a:solidFill>
                <a:sysClr val="windowText" lastClr="000000"/>
              </a:solidFill>
            </a:rPr>
            <a:t> </a:t>
          </a:r>
          <a:r>
            <a:rPr kumimoji="1" lang="ja-JP" altLang="en-US" sz="1100">
              <a:solidFill>
                <a:sysClr val="windowText" lastClr="000000"/>
              </a:solidFill>
            </a:rPr>
            <a:t>　</a:t>
          </a: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富士通Ｊａｐａｎ株式会社 埼玉支社</a:t>
          </a:r>
          <a:r>
            <a:rPr kumimoji="1" lang="ja-JP" altLang="ja-JP" sz="1100">
              <a:solidFill>
                <a:schemeClr val="dk1"/>
              </a:solidFill>
              <a:effectLst/>
              <a:latin typeface="+mn-lt"/>
              <a:ea typeface="+mn-ea"/>
              <a:cs typeface="+mn-cs"/>
            </a:rPr>
            <a:t>）</a:t>
          </a:r>
          <a:r>
            <a:rPr kumimoji="1" lang="ja-JP" altLang="en-US" sz="1100" baseline="0">
              <a:solidFill>
                <a:sysClr val="windowText" lastClr="000000"/>
              </a:solidFill>
            </a:rPr>
            <a:t>（さいたま市の場合）</a:t>
          </a:r>
          <a:r>
            <a:rPr kumimoji="1" lang="en-US" altLang="ja-JP" sz="1100" baseline="0">
              <a:solidFill>
                <a:sysClr val="windowText" lastClr="000000"/>
              </a:solidFill>
            </a:rPr>
            <a:t>18.5</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gn="ctr">
            <a:lnSpc>
              <a:spcPts val="1300"/>
            </a:lnSpc>
          </a:pPr>
          <a:endParaRPr kumimoji="1" lang="en-US" altLang="ja-JP" sz="1100" baseline="0">
            <a:solidFill>
              <a:sysClr val="windowText" lastClr="000000"/>
            </a:solidFill>
          </a:endParaRPr>
        </a:p>
        <a:p>
          <a:pPr algn="ctr">
            <a:lnSpc>
              <a:spcPts val="1300"/>
            </a:lnSpc>
          </a:pPr>
          <a:endParaRPr kumimoji="1" lang="en-US" altLang="ja-JP" sz="1100" baseline="0">
            <a:solidFill>
              <a:sysClr val="windowText" lastClr="000000"/>
            </a:solidFill>
          </a:endParaRPr>
        </a:p>
        <a:p>
          <a:pPr>
            <a:lnSpc>
              <a:spcPts val="13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endParaRPr kumimoji="1" lang="en-US" altLang="ja-JP" sz="1100"/>
        </a:p>
      </xdr:txBody>
    </xdr:sp>
    <xdr:clientData/>
  </xdr:twoCellAnchor>
  <xdr:twoCellAnchor>
    <xdr:from>
      <xdr:col>29</xdr:col>
      <xdr:colOff>174626</xdr:colOff>
      <xdr:row>286</xdr:row>
      <xdr:rowOff>197349</xdr:rowOff>
    </xdr:from>
    <xdr:to>
      <xdr:col>29</xdr:col>
      <xdr:colOff>177801</xdr:colOff>
      <xdr:row>286</xdr:row>
      <xdr:rowOff>586438</xdr:rowOff>
    </xdr:to>
    <xdr:cxnSp macro="">
      <xdr:nvCxnSpPr>
        <xdr:cNvPr id="23" name="直線矢印コネクタ 22"/>
        <xdr:cNvCxnSpPr/>
      </xdr:nvCxnSpPr>
      <xdr:spPr>
        <a:xfrm flipH="1">
          <a:off x="5975351" y="94790124"/>
          <a:ext cx="3175" cy="38908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197537</xdr:colOff>
      <xdr:row>287</xdr:row>
      <xdr:rowOff>289724</xdr:rowOff>
    </xdr:from>
    <xdr:ext cx="1865447" cy="292452"/>
    <xdr:sp macro="" textlink="">
      <xdr:nvSpPr>
        <xdr:cNvPr id="24" name="テキスト ボックス 23"/>
        <xdr:cNvSpPr txBox="1"/>
      </xdr:nvSpPr>
      <xdr:spPr>
        <a:xfrm>
          <a:off x="1797737" y="95549249"/>
          <a:ext cx="18654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oneCellAnchor>
    <xdr:from>
      <xdr:col>25</xdr:col>
      <xdr:colOff>181064</xdr:colOff>
      <xdr:row>286</xdr:row>
      <xdr:rowOff>631731</xdr:rowOff>
    </xdr:from>
    <xdr:ext cx="1723549" cy="292452"/>
    <xdr:sp macro="" textlink="">
      <xdr:nvSpPr>
        <xdr:cNvPr id="25" name="テキスト ボックス 24"/>
        <xdr:cNvSpPr txBox="1"/>
      </xdr:nvSpPr>
      <xdr:spPr>
        <a:xfrm>
          <a:off x="5181689" y="95224506"/>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23</xdr:col>
      <xdr:colOff>100399</xdr:colOff>
      <xdr:row>288</xdr:row>
      <xdr:rowOff>304455</xdr:rowOff>
    </xdr:from>
    <xdr:to>
      <xdr:col>37</xdr:col>
      <xdr:colOff>0</xdr:colOff>
      <xdr:row>290</xdr:row>
      <xdr:rowOff>407729</xdr:rowOff>
    </xdr:to>
    <xdr:sp macro="" textlink="">
      <xdr:nvSpPr>
        <xdr:cNvPr id="26" name="大かっこ 25"/>
        <xdr:cNvSpPr/>
      </xdr:nvSpPr>
      <xdr:spPr>
        <a:xfrm>
          <a:off x="4700974" y="96230730"/>
          <a:ext cx="2699951" cy="703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指定難病審査会事業</a:t>
          </a:r>
          <a:endParaRPr kumimoji="1" lang="en-US" altLang="ja-JP" sz="1100">
            <a:solidFill>
              <a:sysClr val="windowText" lastClr="000000"/>
            </a:solidFill>
          </a:endParaRPr>
        </a:p>
      </xdr:txBody>
    </xdr:sp>
    <xdr:clientData/>
  </xdr:twoCellAnchor>
  <xdr:oneCellAnchor>
    <xdr:from>
      <xdr:col>46</xdr:col>
      <xdr:colOff>47625</xdr:colOff>
      <xdr:row>36</xdr:row>
      <xdr:rowOff>228600</xdr:rowOff>
    </xdr:from>
    <xdr:ext cx="325730" cy="275717"/>
    <xdr:sp macro="" textlink="">
      <xdr:nvSpPr>
        <xdr:cNvPr id="27" name="テキスト ボックス 26"/>
        <xdr:cNvSpPr txBox="1"/>
      </xdr:nvSpPr>
      <xdr:spPr>
        <a:xfrm>
          <a:off x="9248775" y="12430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twoCellAnchor>
    <xdr:from>
      <xdr:col>38</xdr:col>
      <xdr:colOff>95249</xdr:colOff>
      <xdr:row>38</xdr:row>
      <xdr:rowOff>19049</xdr:rowOff>
    </xdr:from>
    <xdr:to>
      <xdr:col>44</xdr:col>
      <xdr:colOff>9524</xdr:colOff>
      <xdr:row>39</xdr:row>
      <xdr:rowOff>114300</xdr:rowOff>
    </xdr:to>
    <xdr:sp macro="" textlink="">
      <xdr:nvSpPr>
        <xdr:cNvPr id="28" name="テキスト ボックス 27"/>
        <xdr:cNvSpPr txBox="1"/>
      </xdr:nvSpPr>
      <xdr:spPr>
        <a:xfrm>
          <a:off x="7696199" y="12696824"/>
          <a:ext cx="1114425" cy="390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142875</xdr:colOff>
      <xdr:row>38</xdr:row>
      <xdr:rowOff>19050</xdr:rowOff>
    </xdr:from>
    <xdr:to>
      <xdr:col>40</xdr:col>
      <xdr:colOff>57150</xdr:colOff>
      <xdr:row>39</xdr:row>
      <xdr:rowOff>114301</xdr:rowOff>
    </xdr:to>
    <xdr:sp macro="" textlink="">
      <xdr:nvSpPr>
        <xdr:cNvPr id="29" name="テキスト ボックス 28"/>
        <xdr:cNvSpPr txBox="1"/>
      </xdr:nvSpPr>
      <xdr:spPr>
        <a:xfrm>
          <a:off x="6943725" y="12696825"/>
          <a:ext cx="1114425" cy="390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J470" sqref="J470:O4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281</v>
      </c>
      <c r="AJ2" s="841" t="s">
        <v>641</v>
      </c>
      <c r="AK2" s="841"/>
      <c r="AL2" s="841"/>
      <c r="AM2" s="841"/>
      <c r="AN2" s="75" t="s">
        <v>281</v>
      </c>
      <c r="AO2" s="841">
        <v>21</v>
      </c>
      <c r="AP2" s="841"/>
      <c r="AQ2" s="841"/>
      <c r="AR2" s="76" t="s">
        <v>281</v>
      </c>
      <c r="AS2" s="842">
        <v>225</v>
      </c>
      <c r="AT2" s="842"/>
      <c r="AU2" s="842"/>
      <c r="AV2" s="75" t="str">
        <f>IF(AW2="","","-")</f>
        <v/>
      </c>
      <c r="AW2" s="843"/>
      <c r="AX2" s="843"/>
    </row>
    <row r="3" spans="1:50" ht="21" customHeight="1" thickBot="1" x14ac:dyDescent="0.2">
      <c r="A3" s="844" t="s">
        <v>594</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604</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605</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606</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607</v>
      </c>
      <c r="H5" s="832"/>
      <c r="I5" s="832"/>
      <c r="J5" s="832"/>
      <c r="K5" s="832"/>
      <c r="L5" s="832"/>
      <c r="M5" s="833" t="s">
        <v>61</v>
      </c>
      <c r="N5" s="834"/>
      <c r="O5" s="834"/>
      <c r="P5" s="834"/>
      <c r="Q5" s="834"/>
      <c r="R5" s="835"/>
      <c r="S5" s="836" t="s">
        <v>608</v>
      </c>
      <c r="T5" s="832"/>
      <c r="U5" s="832"/>
      <c r="V5" s="832"/>
      <c r="W5" s="832"/>
      <c r="X5" s="837"/>
      <c r="Y5" s="838" t="s">
        <v>3</v>
      </c>
      <c r="Z5" s="839"/>
      <c r="AA5" s="839"/>
      <c r="AB5" s="839"/>
      <c r="AC5" s="839"/>
      <c r="AD5" s="840"/>
      <c r="AE5" s="861" t="s">
        <v>609</v>
      </c>
      <c r="AF5" s="861"/>
      <c r="AG5" s="861"/>
      <c r="AH5" s="861"/>
      <c r="AI5" s="861"/>
      <c r="AJ5" s="861"/>
      <c r="AK5" s="861"/>
      <c r="AL5" s="861"/>
      <c r="AM5" s="861"/>
      <c r="AN5" s="861"/>
      <c r="AO5" s="861"/>
      <c r="AP5" s="862"/>
      <c r="AQ5" s="863" t="s">
        <v>693</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7" t="s">
        <v>20</v>
      </c>
      <c r="B7" s="848"/>
      <c r="C7" s="848"/>
      <c r="D7" s="848"/>
      <c r="E7" s="848"/>
      <c r="F7" s="849"/>
      <c r="G7" s="871" t="s">
        <v>610</v>
      </c>
      <c r="H7" s="872"/>
      <c r="I7" s="872"/>
      <c r="J7" s="872"/>
      <c r="K7" s="872"/>
      <c r="L7" s="872"/>
      <c r="M7" s="872"/>
      <c r="N7" s="872"/>
      <c r="O7" s="872"/>
      <c r="P7" s="872"/>
      <c r="Q7" s="872"/>
      <c r="R7" s="872"/>
      <c r="S7" s="872"/>
      <c r="T7" s="872"/>
      <c r="U7" s="872"/>
      <c r="V7" s="872"/>
      <c r="W7" s="872"/>
      <c r="X7" s="873"/>
      <c r="Y7" s="874" t="s">
        <v>266</v>
      </c>
      <c r="Z7" s="693"/>
      <c r="AA7" s="693"/>
      <c r="AB7" s="693"/>
      <c r="AC7" s="693"/>
      <c r="AD7" s="875"/>
      <c r="AE7" s="803" t="s">
        <v>611</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社会保障</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612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613</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補助</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5" t="s">
        <v>413</v>
      </c>
      <c r="Q12" s="176"/>
      <c r="R12" s="176"/>
      <c r="S12" s="176"/>
      <c r="T12" s="176"/>
      <c r="U12" s="176"/>
      <c r="V12" s="177"/>
      <c r="W12" s="175" t="s">
        <v>565</v>
      </c>
      <c r="X12" s="176"/>
      <c r="Y12" s="176"/>
      <c r="Z12" s="176"/>
      <c r="AA12" s="176"/>
      <c r="AB12" s="176"/>
      <c r="AC12" s="177"/>
      <c r="AD12" s="175" t="s">
        <v>567</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09"/>
    </row>
    <row r="13" spans="1:50" ht="21" customHeight="1" x14ac:dyDescent="0.15">
      <c r="A13" s="313"/>
      <c r="B13" s="314"/>
      <c r="C13" s="314"/>
      <c r="D13" s="314"/>
      <c r="E13" s="314"/>
      <c r="F13" s="315"/>
      <c r="G13" s="793" t="s">
        <v>6</v>
      </c>
      <c r="H13" s="794"/>
      <c r="I13" s="810" t="s">
        <v>7</v>
      </c>
      <c r="J13" s="811"/>
      <c r="K13" s="811"/>
      <c r="L13" s="811"/>
      <c r="M13" s="811"/>
      <c r="N13" s="811"/>
      <c r="O13" s="812"/>
      <c r="P13" s="704">
        <v>1138</v>
      </c>
      <c r="Q13" s="705"/>
      <c r="R13" s="705"/>
      <c r="S13" s="705"/>
      <c r="T13" s="705"/>
      <c r="U13" s="705"/>
      <c r="V13" s="706"/>
      <c r="W13" s="704">
        <v>925</v>
      </c>
      <c r="X13" s="705"/>
      <c r="Y13" s="705"/>
      <c r="Z13" s="705"/>
      <c r="AA13" s="705"/>
      <c r="AB13" s="705"/>
      <c r="AC13" s="706"/>
      <c r="AD13" s="704">
        <v>923</v>
      </c>
      <c r="AE13" s="705"/>
      <c r="AF13" s="705"/>
      <c r="AG13" s="705"/>
      <c r="AH13" s="705"/>
      <c r="AI13" s="705"/>
      <c r="AJ13" s="706"/>
      <c r="AK13" s="704">
        <v>837</v>
      </c>
      <c r="AL13" s="705"/>
      <c r="AM13" s="705"/>
      <c r="AN13" s="705"/>
      <c r="AO13" s="705"/>
      <c r="AP13" s="705"/>
      <c r="AQ13" s="706"/>
      <c r="AR13" s="741">
        <v>1082</v>
      </c>
      <c r="AS13" s="742"/>
      <c r="AT13" s="742"/>
      <c r="AU13" s="742"/>
      <c r="AV13" s="742"/>
      <c r="AW13" s="742"/>
      <c r="AX13" s="813"/>
    </row>
    <row r="14" spans="1:50" ht="21" customHeight="1" x14ac:dyDescent="0.15">
      <c r="A14" s="313"/>
      <c r="B14" s="314"/>
      <c r="C14" s="314"/>
      <c r="D14" s="314"/>
      <c r="E14" s="314"/>
      <c r="F14" s="315"/>
      <c r="G14" s="795"/>
      <c r="H14" s="796"/>
      <c r="I14" s="788" t="s">
        <v>8</v>
      </c>
      <c r="J14" s="789"/>
      <c r="K14" s="789"/>
      <c r="L14" s="789"/>
      <c r="M14" s="789"/>
      <c r="N14" s="789"/>
      <c r="O14" s="790"/>
      <c r="P14" s="704" t="s">
        <v>614</v>
      </c>
      <c r="Q14" s="705"/>
      <c r="R14" s="705"/>
      <c r="S14" s="705"/>
      <c r="T14" s="705"/>
      <c r="U14" s="705"/>
      <c r="V14" s="706"/>
      <c r="W14" s="704" t="s">
        <v>614</v>
      </c>
      <c r="X14" s="705"/>
      <c r="Y14" s="705"/>
      <c r="Z14" s="705"/>
      <c r="AA14" s="705"/>
      <c r="AB14" s="705"/>
      <c r="AC14" s="706"/>
      <c r="AD14" s="704" t="s">
        <v>614</v>
      </c>
      <c r="AE14" s="705"/>
      <c r="AF14" s="705"/>
      <c r="AG14" s="705"/>
      <c r="AH14" s="705"/>
      <c r="AI14" s="705"/>
      <c r="AJ14" s="706"/>
      <c r="AK14" s="704" t="s">
        <v>614</v>
      </c>
      <c r="AL14" s="705"/>
      <c r="AM14" s="705"/>
      <c r="AN14" s="705"/>
      <c r="AO14" s="705"/>
      <c r="AP14" s="705"/>
      <c r="AQ14" s="706"/>
      <c r="AR14" s="799"/>
      <c r="AS14" s="799"/>
      <c r="AT14" s="799"/>
      <c r="AU14" s="799"/>
      <c r="AV14" s="799"/>
      <c r="AW14" s="799"/>
      <c r="AX14" s="800"/>
    </row>
    <row r="15" spans="1:50" ht="21" customHeight="1" x14ac:dyDescent="0.15">
      <c r="A15" s="313"/>
      <c r="B15" s="314"/>
      <c r="C15" s="314"/>
      <c r="D15" s="314"/>
      <c r="E15" s="314"/>
      <c r="F15" s="315"/>
      <c r="G15" s="795"/>
      <c r="H15" s="796"/>
      <c r="I15" s="788" t="s">
        <v>47</v>
      </c>
      <c r="J15" s="801"/>
      <c r="K15" s="801"/>
      <c r="L15" s="801"/>
      <c r="M15" s="801"/>
      <c r="N15" s="801"/>
      <c r="O15" s="802"/>
      <c r="P15" s="704" t="s">
        <v>614</v>
      </c>
      <c r="Q15" s="705"/>
      <c r="R15" s="705"/>
      <c r="S15" s="705"/>
      <c r="T15" s="705"/>
      <c r="U15" s="705"/>
      <c r="V15" s="706"/>
      <c r="W15" s="704" t="s">
        <v>614</v>
      </c>
      <c r="X15" s="705"/>
      <c r="Y15" s="705"/>
      <c r="Z15" s="705"/>
      <c r="AA15" s="705"/>
      <c r="AB15" s="705"/>
      <c r="AC15" s="706"/>
      <c r="AD15" s="704" t="s">
        <v>614</v>
      </c>
      <c r="AE15" s="705"/>
      <c r="AF15" s="705"/>
      <c r="AG15" s="705"/>
      <c r="AH15" s="705"/>
      <c r="AI15" s="705"/>
      <c r="AJ15" s="706"/>
      <c r="AK15" s="704" t="s">
        <v>614</v>
      </c>
      <c r="AL15" s="705"/>
      <c r="AM15" s="705"/>
      <c r="AN15" s="705"/>
      <c r="AO15" s="705"/>
      <c r="AP15" s="705"/>
      <c r="AQ15" s="706"/>
      <c r="AR15" s="704" t="s">
        <v>697</v>
      </c>
      <c r="AS15" s="705"/>
      <c r="AT15" s="705"/>
      <c r="AU15" s="705"/>
      <c r="AV15" s="705"/>
      <c r="AW15" s="705"/>
      <c r="AX15" s="814"/>
    </row>
    <row r="16" spans="1:50" ht="21" customHeight="1" x14ac:dyDescent="0.15">
      <c r="A16" s="313"/>
      <c r="B16" s="314"/>
      <c r="C16" s="314"/>
      <c r="D16" s="314"/>
      <c r="E16" s="314"/>
      <c r="F16" s="315"/>
      <c r="G16" s="795"/>
      <c r="H16" s="796"/>
      <c r="I16" s="788" t="s">
        <v>48</v>
      </c>
      <c r="J16" s="801"/>
      <c r="K16" s="801"/>
      <c r="L16" s="801"/>
      <c r="M16" s="801"/>
      <c r="N16" s="801"/>
      <c r="O16" s="802"/>
      <c r="P16" s="704" t="s">
        <v>614</v>
      </c>
      <c r="Q16" s="705"/>
      <c r="R16" s="705"/>
      <c r="S16" s="705"/>
      <c r="T16" s="705"/>
      <c r="U16" s="705"/>
      <c r="V16" s="706"/>
      <c r="W16" s="704" t="s">
        <v>614</v>
      </c>
      <c r="X16" s="705"/>
      <c r="Y16" s="705"/>
      <c r="Z16" s="705"/>
      <c r="AA16" s="705"/>
      <c r="AB16" s="705"/>
      <c r="AC16" s="706"/>
      <c r="AD16" s="704" t="s">
        <v>614</v>
      </c>
      <c r="AE16" s="705"/>
      <c r="AF16" s="705"/>
      <c r="AG16" s="705"/>
      <c r="AH16" s="705"/>
      <c r="AI16" s="705"/>
      <c r="AJ16" s="706"/>
      <c r="AK16" s="704" t="s">
        <v>614</v>
      </c>
      <c r="AL16" s="705"/>
      <c r="AM16" s="705"/>
      <c r="AN16" s="705"/>
      <c r="AO16" s="705"/>
      <c r="AP16" s="705"/>
      <c r="AQ16" s="706"/>
      <c r="AR16" s="806"/>
      <c r="AS16" s="807"/>
      <c r="AT16" s="807"/>
      <c r="AU16" s="807"/>
      <c r="AV16" s="807"/>
      <c r="AW16" s="807"/>
      <c r="AX16" s="808"/>
    </row>
    <row r="17" spans="1:50" ht="24.75" customHeight="1" x14ac:dyDescent="0.15">
      <c r="A17" s="313"/>
      <c r="B17" s="314"/>
      <c r="C17" s="314"/>
      <c r="D17" s="314"/>
      <c r="E17" s="314"/>
      <c r="F17" s="315"/>
      <c r="G17" s="795"/>
      <c r="H17" s="796"/>
      <c r="I17" s="788" t="s">
        <v>46</v>
      </c>
      <c r="J17" s="789"/>
      <c r="K17" s="789"/>
      <c r="L17" s="789"/>
      <c r="M17" s="789"/>
      <c r="N17" s="789"/>
      <c r="O17" s="790"/>
      <c r="P17" s="704" t="s">
        <v>614</v>
      </c>
      <c r="Q17" s="705"/>
      <c r="R17" s="705"/>
      <c r="S17" s="705"/>
      <c r="T17" s="705"/>
      <c r="U17" s="705"/>
      <c r="V17" s="706"/>
      <c r="W17" s="704" t="s">
        <v>614</v>
      </c>
      <c r="X17" s="705"/>
      <c r="Y17" s="705"/>
      <c r="Z17" s="705"/>
      <c r="AA17" s="705"/>
      <c r="AB17" s="705"/>
      <c r="AC17" s="706"/>
      <c r="AD17" s="704">
        <v>-14</v>
      </c>
      <c r="AE17" s="705"/>
      <c r="AF17" s="705"/>
      <c r="AG17" s="705"/>
      <c r="AH17" s="705"/>
      <c r="AI17" s="705"/>
      <c r="AJ17" s="706"/>
      <c r="AK17" s="704" t="s">
        <v>614</v>
      </c>
      <c r="AL17" s="705"/>
      <c r="AM17" s="705"/>
      <c r="AN17" s="705"/>
      <c r="AO17" s="705"/>
      <c r="AP17" s="705"/>
      <c r="AQ17" s="706"/>
      <c r="AR17" s="791"/>
      <c r="AS17" s="791"/>
      <c r="AT17" s="791"/>
      <c r="AU17" s="791"/>
      <c r="AV17" s="791"/>
      <c r="AW17" s="791"/>
      <c r="AX17" s="792"/>
    </row>
    <row r="18" spans="1:50" ht="24.75" customHeight="1" x14ac:dyDescent="0.15">
      <c r="A18" s="313"/>
      <c r="B18" s="314"/>
      <c r="C18" s="314"/>
      <c r="D18" s="314"/>
      <c r="E18" s="314"/>
      <c r="F18" s="315"/>
      <c r="G18" s="797"/>
      <c r="H18" s="798"/>
      <c r="I18" s="781" t="s">
        <v>18</v>
      </c>
      <c r="J18" s="782"/>
      <c r="K18" s="782"/>
      <c r="L18" s="782"/>
      <c r="M18" s="782"/>
      <c r="N18" s="782"/>
      <c r="O18" s="783"/>
      <c r="P18" s="784">
        <f>SUM(P13:V17)</f>
        <v>1138</v>
      </c>
      <c r="Q18" s="785"/>
      <c r="R18" s="785"/>
      <c r="S18" s="785"/>
      <c r="T18" s="785"/>
      <c r="U18" s="785"/>
      <c r="V18" s="786"/>
      <c r="W18" s="784">
        <f>SUM(W13:AC17)</f>
        <v>925</v>
      </c>
      <c r="X18" s="785"/>
      <c r="Y18" s="785"/>
      <c r="Z18" s="785"/>
      <c r="AA18" s="785"/>
      <c r="AB18" s="785"/>
      <c r="AC18" s="786"/>
      <c r="AD18" s="784">
        <f>SUM(AD13:AJ17)</f>
        <v>909</v>
      </c>
      <c r="AE18" s="785"/>
      <c r="AF18" s="785"/>
      <c r="AG18" s="785"/>
      <c r="AH18" s="785"/>
      <c r="AI18" s="785"/>
      <c r="AJ18" s="786"/>
      <c r="AK18" s="784">
        <f>SUM(AK13:AQ17)</f>
        <v>837</v>
      </c>
      <c r="AL18" s="785"/>
      <c r="AM18" s="785"/>
      <c r="AN18" s="785"/>
      <c r="AO18" s="785"/>
      <c r="AP18" s="785"/>
      <c r="AQ18" s="786"/>
      <c r="AR18" s="784">
        <f>SUM(AR13:AX17)</f>
        <v>1082</v>
      </c>
      <c r="AS18" s="785"/>
      <c r="AT18" s="785"/>
      <c r="AU18" s="785"/>
      <c r="AV18" s="785"/>
      <c r="AW18" s="785"/>
      <c r="AX18" s="787"/>
    </row>
    <row r="19" spans="1:50" ht="24.75" customHeight="1" x14ac:dyDescent="0.15">
      <c r="A19" s="313"/>
      <c r="B19" s="314"/>
      <c r="C19" s="314"/>
      <c r="D19" s="314"/>
      <c r="E19" s="314"/>
      <c r="F19" s="315"/>
      <c r="G19" s="756" t="s">
        <v>9</v>
      </c>
      <c r="H19" s="757"/>
      <c r="I19" s="757"/>
      <c r="J19" s="757"/>
      <c r="K19" s="757"/>
      <c r="L19" s="757"/>
      <c r="M19" s="757"/>
      <c r="N19" s="757"/>
      <c r="O19" s="757"/>
      <c r="P19" s="704">
        <v>591</v>
      </c>
      <c r="Q19" s="705"/>
      <c r="R19" s="705"/>
      <c r="S19" s="705"/>
      <c r="T19" s="705"/>
      <c r="U19" s="705"/>
      <c r="V19" s="706"/>
      <c r="W19" s="704">
        <v>581</v>
      </c>
      <c r="X19" s="705"/>
      <c r="Y19" s="705"/>
      <c r="Z19" s="705"/>
      <c r="AA19" s="705"/>
      <c r="AB19" s="705"/>
      <c r="AC19" s="706"/>
      <c r="AD19" s="704">
        <v>654</v>
      </c>
      <c r="AE19" s="705"/>
      <c r="AF19" s="705"/>
      <c r="AG19" s="705"/>
      <c r="AH19" s="705"/>
      <c r="AI19" s="705"/>
      <c r="AJ19" s="706"/>
      <c r="AK19" s="753"/>
      <c r="AL19" s="753"/>
      <c r="AM19" s="753"/>
      <c r="AN19" s="753"/>
      <c r="AO19" s="753"/>
      <c r="AP19" s="753"/>
      <c r="AQ19" s="753"/>
      <c r="AR19" s="753"/>
      <c r="AS19" s="753"/>
      <c r="AT19" s="753"/>
      <c r="AU19" s="753"/>
      <c r="AV19" s="753"/>
      <c r="AW19" s="753"/>
      <c r="AX19" s="755"/>
    </row>
    <row r="20" spans="1:50" ht="24.75" customHeight="1" x14ac:dyDescent="0.15">
      <c r="A20" s="313"/>
      <c r="B20" s="314"/>
      <c r="C20" s="314"/>
      <c r="D20" s="314"/>
      <c r="E20" s="314"/>
      <c r="F20" s="315"/>
      <c r="G20" s="756" t="s">
        <v>10</v>
      </c>
      <c r="H20" s="757"/>
      <c r="I20" s="757"/>
      <c r="J20" s="757"/>
      <c r="K20" s="757"/>
      <c r="L20" s="757"/>
      <c r="M20" s="757"/>
      <c r="N20" s="757"/>
      <c r="O20" s="757"/>
      <c r="P20" s="752">
        <f>IF(P18=0, "-", SUM(P19)/P18)</f>
        <v>0.51933216168717045</v>
      </c>
      <c r="Q20" s="752"/>
      <c r="R20" s="752"/>
      <c r="S20" s="752"/>
      <c r="T20" s="752"/>
      <c r="U20" s="752"/>
      <c r="V20" s="752"/>
      <c r="W20" s="752">
        <f>IF(W18=0, "-", SUM(W19)/W18)</f>
        <v>0.62810810810810813</v>
      </c>
      <c r="X20" s="752"/>
      <c r="Y20" s="752"/>
      <c r="Z20" s="752"/>
      <c r="AA20" s="752"/>
      <c r="AB20" s="752"/>
      <c r="AC20" s="752"/>
      <c r="AD20" s="752">
        <f>IF(AD18=0, "-", SUM(AD19)/AD18)</f>
        <v>0.71947194719471952</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236</v>
      </c>
      <c r="H21" s="751"/>
      <c r="I21" s="751"/>
      <c r="J21" s="751"/>
      <c r="K21" s="751"/>
      <c r="L21" s="751"/>
      <c r="M21" s="751"/>
      <c r="N21" s="751"/>
      <c r="O21" s="751"/>
      <c r="P21" s="752">
        <f>IF(P19=0, "-", SUM(P19)/SUM(P13,P14))</f>
        <v>0.51933216168717045</v>
      </c>
      <c r="Q21" s="752"/>
      <c r="R21" s="752"/>
      <c r="S21" s="752"/>
      <c r="T21" s="752"/>
      <c r="U21" s="752"/>
      <c r="V21" s="752"/>
      <c r="W21" s="752">
        <f>IF(W19=0, "-", SUM(W19)/SUM(W13,W14))</f>
        <v>0.62810810810810813</v>
      </c>
      <c r="X21" s="752"/>
      <c r="Y21" s="752"/>
      <c r="Z21" s="752"/>
      <c r="AA21" s="752"/>
      <c r="AB21" s="752"/>
      <c r="AC21" s="752"/>
      <c r="AD21" s="752">
        <f>IF(AD19=0, "-", SUM(AD19)/SUM(AD13,AD14))</f>
        <v>0.70855904658721558</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0" t="s">
        <v>589</v>
      </c>
      <c r="B22" s="711"/>
      <c r="C22" s="711"/>
      <c r="D22" s="711"/>
      <c r="E22" s="711"/>
      <c r="F22" s="712"/>
      <c r="G22" s="716" t="s">
        <v>226</v>
      </c>
      <c r="H22" s="556"/>
      <c r="I22" s="556"/>
      <c r="J22" s="556"/>
      <c r="K22" s="556"/>
      <c r="L22" s="556"/>
      <c r="M22" s="556"/>
      <c r="N22" s="556"/>
      <c r="O22" s="557"/>
      <c r="P22" s="717" t="s">
        <v>587</v>
      </c>
      <c r="Q22" s="556"/>
      <c r="R22" s="556"/>
      <c r="S22" s="556"/>
      <c r="T22" s="556"/>
      <c r="U22" s="556"/>
      <c r="V22" s="557"/>
      <c r="W22" s="717" t="s">
        <v>588</v>
      </c>
      <c r="X22" s="556"/>
      <c r="Y22" s="556"/>
      <c r="Z22" s="556"/>
      <c r="AA22" s="556"/>
      <c r="AB22" s="556"/>
      <c r="AC22" s="557"/>
      <c r="AD22" s="717" t="s">
        <v>225</v>
      </c>
      <c r="AE22" s="556"/>
      <c r="AF22" s="556"/>
      <c r="AG22" s="556"/>
      <c r="AH22" s="556"/>
      <c r="AI22" s="556"/>
      <c r="AJ22" s="556"/>
      <c r="AK22" s="556"/>
      <c r="AL22" s="556"/>
      <c r="AM22" s="556"/>
      <c r="AN22" s="556"/>
      <c r="AO22" s="556"/>
      <c r="AP22" s="556"/>
      <c r="AQ22" s="556"/>
      <c r="AR22" s="556"/>
      <c r="AS22" s="556"/>
      <c r="AT22" s="556"/>
      <c r="AU22" s="556"/>
      <c r="AV22" s="556"/>
      <c r="AW22" s="556"/>
      <c r="AX22" s="737"/>
    </row>
    <row r="23" spans="1:50" ht="25.5" customHeight="1" x14ac:dyDescent="0.15">
      <c r="A23" s="713"/>
      <c r="B23" s="714"/>
      <c r="C23" s="714"/>
      <c r="D23" s="714"/>
      <c r="E23" s="714"/>
      <c r="F23" s="715"/>
      <c r="G23" s="738" t="s">
        <v>615</v>
      </c>
      <c r="H23" s="739"/>
      <c r="I23" s="739"/>
      <c r="J23" s="739"/>
      <c r="K23" s="739"/>
      <c r="L23" s="739"/>
      <c r="M23" s="739"/>
      <c r="N23" s="739"/>
      <c r="O23" s="740"/>
      <c r="P23" s="741">
        <v>837</v>
      </c>
      <c r="Q23" s="742"/>
      <c r="R23" s="742"/>
      <c r="S23" s="742"/>
      <c r="T23" s="742"/>
      <c r="U23" s="742"/>
      <c r="V23" s="743"/>
      <c r="W23" s="741">
        <v>1082</v>
      </c>
      <c r="X23" s="742"/>
      <c r="Y23" s="742"/>
      <c r="Z23" s="742"/>
      <c r="AA23" s="742"/>
      <c r="AB23" s="742"/>
      <c r="AC23" s="743"/>
      <c r="AD23" s="744" t="s">
        <v>743</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3"/>
      <c r="B24" s="714"/>
      <c r="C24" s="714"/>
      <c r="D24" s="714"/>
      <c r="E24" s="714"/>
      <c r="F24" s="715"/>
      <c r="G24" s="707"/>
      <c r="H24" s="708"/>
      <c r="I24" s="708"/>
      <c r="J24" s="708"/>
      <c r="K24" s="708"/>
      <c r="L24" s="708"/>
      <c r="M24" s="708"/>
      <c r="N24" s="708"/>
      <c r="O24" s="709"/>
      <c r="P24" s="704"/>
      <c r="Q24" s="705"/>
      <c r="R24" s="705"/>
      <c r="S24" s="705"/>
      <c r="T24" s="705"/>
      <c r="U24" s="705"/>
      <c r="V24" s="706"/>
      <c r="W24" s="704"/>
      <c r="X24" s="705"/>
      <c r="Y24" s="705"/>
      <c r="Z24" s="705"/>
      <c r="AA24" s="705"/>
      <c r="AB24" s="705"/>
      <c r="AC24" s="706"/>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15">
      <c r="A28" s="713"/>
      <c r="B28" s="714"/>
      <c r="C28" s="714"/>
      <c r="D28" s="714"/>
      <c r="E28" s="714"/>
      <c r="F28" s="715"/>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3"/>
      <c r="B29" s="714"/>
      <c r="C29" s="714"/>
      <c r="D29" s="714"/>
      <c r="E29" s="714"/>
      <c r="F29" s="715"/>
      <c r="G29" s="304" t="s">
        <v>18</v>
      </c>
      <c r="H29" s="724"/>
      <c r="I29" s="724"/>
      <c r="J29" s="724"/>
      <c r="K29" s="724"/>
      <c r="L29" s="724"/>
      <c r="M29" s="724"/>
      <c r="N29" s="724"/>
      <c r="O29" s="725"/>
      <c r="P29" s="726">
        <f>AK13</f>
        <v>837</v>
      </c>
      <c r="Q29" s="727"/>
      <c r="R29" s="727"/>
      <c r="S29" s="727"/>
      <c r="T29" s="727"/>
      <c r="U29" s="727"/>
      <c r="V29" s="728"/>
      <c r="W29" s="729">
        <f>AR13</f>
        <v>1082</v>
      </c>
      <c r="X29" s="730"/>
      <c r="Y29" s="730"/>
      <c r="Z29" s="730"/>
      <c r="AA29" s="730"/>
      <c r="AB29" s="730"/>
      <c r="AC29" s="731"/>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2" t="s">
        <v>576</v>
      </c>
      <c r="B30" s="733"/>
      <c r="C30" s="733"/>
      <c r="D30" s="733"/>
      <c r="E30" s="733"/>
      <c r="F30" s="734"/>
      <c r="G30" s="735" t="s">
        <v>692</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4" t="s">
        <v>577</v>
      </c>
      <c r="B31" s="153"/>
      <c r="C31" s="153"/>
      <c r="D31" s="153"/>
      <c r="E31" s="153"/>
      <c r="F31" s="154"/>
      <c r="G31" s="695" t="s">
        <v>569</v>
      </c>
      <c r="H31" s="696"/>
      <c r="I31" s="696"/>
      <c r="J31" s="696"/>
      <c r="K31" s="696"/>
      <c r="L31" s="696"/>
      <c r="M31" s="696"/>
      <c r="N31" s="696"/>
      <c r="O31" s="696"/>
      <c r="P31" s="697" t="s">
        <v>568</v>
      </c>
      <c r="Q31" s="696"/>
      <c r="R31" s="696"/>
      <c r="S31" s="696"/>
      <c r="T31" s="696"/>
      <c r="U31" s="696"/>
      <c r="V31" s="696"/>
      <c r="W31" s="696"/>
      <c r="X31" s="698"/>
      <c r="Y31" s="699"/>
      <c r="Z31" s="700"/>
      <c r="AA31" s="701"/>
      <c r="AB31" s="632" t="s">
        <v>11</v>
      </c>
      <c r="AC31" s="632"/>
      <c r="AD31" s="632"/>
      <c r="AE31" s="116" t="s">
        <v>413</v>
      </c>
      <c r="AF31" s="702"/>
      <c r="AG31" s="702"/>
      <c r="AH31" s="703"/>
      <c r="AI31" s="116" t="s">
        <v>565</v>
      </c>
      <c r="AJ31" s="702"/>
      <c r="AK31" s="702"/>
      <c r="AL31" s="703"/>
      <c r="AM31" s="116" t="s">
        <v>381</v>
      </c>
      <c r="AN31" s="702"/>
      <c r="AO31" s="702"/>
      <c r="AP31" s="703"/>
      <c r="AQ31" s="629" t="s">
        <v>412</v>
      </c>
      <c r="AR31" s="630"/>
      <c r="AS31" s="630"/>
      <c r="AT31" s="631"/>
      <c r="AU31" s="629" t="s">
        <v>590</v>
      </c>
      <c r="AV31" s="630"/>
      <c r="AW31" s="630"/>
      <c r="AX31" s="639"/>
    </row>
    <row r="32" spans="1:50" ht="23.25" customHeight="1" x14ac:dyDescent="0.15">
      <c r="A32" s="654"/>
      <c r="B32" s="153"/>
      <c r="C32" s="153"/>
      <c r="D32" s="153"/>
      <c r="E32" s="153"/>
      <c r="F32" s="154"/>
      <c r="G32" s="736" t="s">
        <v>699</v>
      </c>
      <c r="H32" s="641"/>
      <c r="I32" s="641"/>
      <c r="J32" s="641"/>
      <c r="K32" s="641"/>
      <c r="L32" s="641"/>
      <c r="M32" s="641"/>
      <c r="N32" s="641"/>
      <c r="O32" s="641"/>
      <c r="P32" s="644" t="s">
        <v>620</v>
      </c>
      <c r="Q32" s="645"/>
      <c r="R32" s="645"/>
      <c r="S32" s="645"/>
      <c r="T32" s="645"/>
      <c r="U32" s="645"/>
      <c r="V32" s="645"/>
      <c r="W32" s="645"/>
      <c r="X32" s="646"/>
      <c r="Y32" s="650" t="s">
        <v>51</v>
      </c>
      <c r="Z32" s="651"/>
      <c r="AA32" s="652"/>
      <c r="AB32" s="653" t="s">
        <v>621</v>
      </c>
      <c r="AC32" s="653"/>
      <c r="AD32" s="653"/>
      <c r="AE32" s="622">
        <v>37</v>
      </c>
      <c r="AF32" s="622"/>
      <c r="AG32" s="622"/>
      <c r="AH32" s="622"/>
      <c r="AI32" s="622">
        <v>40</v>
      </c>
      <c r="AJ32" s="622"/>
      <c r="AK32" s="622"/>
      <c r="AL32" s="622"/>
      <c r="AM32" s="622">
        <v>44</v>
      </c>
      <c r="AN32" s="622"/>
      <c r="AO32" s="622"/>
      <c r="AP32" s="622"/>
      <c r="AQ32" s="668" t="s">
        <v>691</v>
      </c>
      <c r="AR32" s="622"/>
      <c r="AS32" s="622"/>
      <c r="AT32" s="622"/>
      <c r="AU32" s="668" t="s">
        <v>281</v>
      </c>
      <c r="AV32" s="622"/>
      <c r="AW32" s="622"/>
      <c r="AX32" s="622"/>
    </row>
    <row r="33" spans="1:51" ht="23.25" customHeight="1" x14ac:dyDescent="0.15">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653" t="s">
        <v>621</v>
      </c>
      <c r="AC33" s="653"/>
      <c r="AD33" s="653"/>
      <c r="AE33" s="622">
        <v>47</v>
      </c>
      <c r="AF33" s="622"/>
      <c r="AG33" s="622"/>
      <c r="AH33" s="622"/>
      <c r="AI33" s="622">
        <v>47</v>
      </c>
      <c r="AJ33" s="622"/>
      <c r="AK33" s="622"/>
      <c r="AL33" s="622"/>
      <c r="AM33" s="622">
        <v>47</v>
      </c>
      <c r="AN33" s="622"/>
      <c r="AO33" s="622"/>
      <c r="AP33" s="622"/>
      <c r="AQ33" s="622">
        <v>47</v>
      </c>
      <c r="AR33" s="622"/>
      <c r="AS33" s="622"/>
      <c r="AT33" s="622"/>
      <c r="AU33" s="622">
        <v>47</v>
      </c>
      <c r="AV33" s="622"/>
      <c r="AW33" s="622"/>
      <c r="AX33" s="622"/>
    </row>
    <row r="34" spans="1:51" ht="23.25" customHeight="1" x14ac:dyDescent="0.15">
      <c r="A34" s="686" t="s">
        <v>578</v>
      </c>
      <c r="B34" s="687"/>
      <c r="C34" s="687"/>
      <c r="D34" s="687"/>
      <c r="E34" s="687"/>
      <c r="F34" s="688"/>
      <c r="G34" s="176" t="s">
        <v>579</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413</v>
      </c>
      <c r="AF34" s="176"/>
      <c r="AG34" s="176"/>
      <c r="AH34" s="177"/>
      <c r="AI34" s="175" t="s">
        <v>565</v>
      </c>
      <c r="AJ34" s="176"/>
      <c r="AK34" s="176"/>
      <c r="AL34" s="177"/>
      <c r="AM34" s="175" t="s">
        <v>381</v>
      </c>
      <c r="AN34" s="176"/>
      <c r="AO34" s="176"/>
      <c r="AP34" s="177"/>
      <c r="AQ34" s="633" t="s">
        <v>591</v>
      </c>
      <c r="AR34" s="634"/>
      <c r="AS34" s="634"/>
      <c r="AT34" s="634"/>
      <c r="AU34" s="634"/>
      <c r="AV34" s="634"/>
      <c r="AW34" s="634"/>
      <c r="AX34" s="635"/>
    </row>
    <row r="35" spans="1:51" ht="23.25" customHeight="1" x14ac:dyDescent="0.15">
      <c r="A35" s="689"/>
      <c r="B35" s="690"/>
      <c r="C35" s="690"/>
      <c r="D35" s="690"/>
      <c r="E35" s="690"/>
      <c r="F35" s="691"/>
      <c r="G35" s="658" t="s">
        <v>622</v>
      </c>
      <c r="H35" s="659"/>
      <c r="I35" s="659"/>
      <c r="J35" s="659"/>
      <c r="K35" s="659"/>
      <c r="L35" s="659"/>
      <c r="M35" s="659"/>
      <c r="N35" s="659"/>
      <c r="O35" s="659"/>
      <c r="P35" s="659"/>
      <c r="Q35" s="659"/>
      <c r="R35" s="659"/>
      <c r="S35" s="659"/>
      <c r="T35" s="659"/>
      <c r="U35" s="659"/>
      <c r="V35" s="659"/>
      <c r="W35" s="659"/>
      <c r="X35" s="659"/>
      <c r="Y35" s="662" t="s">
        <v>578</v>
      </c>
      <c r="Z35" s="663"/>
      <c r="AA35" s="664"/>
      <c r="AB35" s="665" t="s">
        <v>623</v>
      </c>
      <c r="AC35" s="666"/>
      <c r="AD35" s="667"/>
      <c r="AE35" s="668">
        <v>16</v>
      </c>
      <c r="AF35" s="668"/>
      <c r="AG35" s="668"/>
      <c r="AH35" s="668"/>
      <c r="AI35" s="668">
        <v>15</v>
      </c>
      <c r="AJ35" s="668"/>
      <c r="AK35" s="668"/>
      <c r="AL35" s="668"/>
      <c r="AM35" s="668">
        <v>15</v>
      </c>
      <c r="AN35" s="668"/>
      <c r="AO35" s="668"/>
      <c r="AP35" s="668"/>
      <c r="AQ35" s="93">
        <v>18</v>
      </c>
      <c r="AR35" s="87"/>
      <c r="AS35" s="87"/>
      <c r="AT35" s="87"/>
      <c r="AU35" s="87"/>
      <c r="AV35" s="87"/>
      <c r="AW35" s="87"/>
      <c r="AX35" s="88"/>
    </row>
    <row r="36" spans="1:51" ht="46.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581</v>
      </c>
      <c r="Z36" s="655"/>
      <c r="AA36" s="656"/>
      <c r="AB36" s="618" t="s">
        <v>624</v>
      </c>
      <c r="AC36" s="619"/>
      <c r="AD36" s="620"/>
      <c r="AE36" s="621" t="s">
        <v>625</v>
      </c>
      <c r="AF36" s="621"/>
      <c r="AG36" s="621"/>
      <c r="AH36" s="621"/>
      <c r="AI36" s="621" t="s">
        <v>626</v>
      </c>
      <c r="AJ36" s="621"/>
      <c r="AK36" s="621"/>
      <c r="AL36" s="621"/>
      <c r="AM36" s="621" t="s">
        <v>729</v>
      </c>
      <c r="AN36" s="621"/>
      <c r="AO36" s="621"/>
      <c r="AP36" s="621"/>
      <c r="AQ36" s="621" t="s">
        <v>730</v>
      </c>
      <c r="AR36" s="621"/>
      <c r="AS36" s="621"/>
      <c r="AT36" s="621"/>
      <c r="AU36" s="621"/>
      <c r="AV36" s="621"/>
      <c r="AW36" s="621"/>
      <c r="AX36" s="657"/>
    </row>
    <row r="37" spans="1:51" ht="18.75" customHeight="1" x14ac:dyDescent="0.15">
      <c r="A37" s="674" t="s">
        <v>233</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413</v>
      </c>
      <c r="AF37" s="616"/>
      <c r="AG37" s="616"/>
      <c r="AH37" s="617"/>
      <c r="AI37" s="684" t="s">
        <v>565</v>
      </c>
      <c r="AJ37" s="684"/>
      <c r="AK37" s="684"/>
      <c r="AL37" s="615"/>
      <c r="AM37" s="684" t="s">
        <v>381</v>
      </c>
      <c r="AN37" s="684"/>
      <c r="AO37" s="684"/>
      <c r="AP37" s="615"/>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614</v>
      </c>
      <c r="AR38" s="514"/>
      <c r="AS38" s="127" t="s">
        <v>175</v>
      </c>
      <c r="AT38" s="128"/>
      <c r="AU38" s="126"/>
      <c r="AV38" s="126"/>
      <c r="AW38" s="108" t="s">
        <v>166</v>
      </c>
      <c r="AX38" s="129"/>
    </row>
    <row r="39" spans="1:51" ht="23.25" customHeight="1" x14ac:dyDescent="0.15">
      <c r="A39" s="680"/>
      <c r="B39" s="678"/>
      <c r="C39" s="678"/>
      <c r="D39" s="678"/>
      <c r="E39" s="678"/>
      <c r="F39" s="679"/>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876</v>
      </c>
      <c r="AF39" s="87"/>
      <c r="AG39" s="87"/>
      <c r="AH39" s="87"/>
      <c r="AI39" s="93"/>
      <c r="AJ39" s="87"/>
      <c r="AK39" s="87"/>
      <c r="AL39" s="87"/>
      <c r="AM39" s="93"/>
      <c r="AN39" s="87"/>
      <c r="AO39" s="87"/>
      <c r="AP39" s="87"/>
      <c r="AQ39" s="94" t="s">
        <v>614</v>
      </c>
      <c r="AR39" s="95"/>
      <c r="AS39" s="95"/>
      <c r="AT39" s="96"/>
      <c r="AU39" s="87" t="s">
        <v>614</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923</v>
      </c>
      <c r="AF40" s="87"/>
      <c r="AG40" s="87"/>
      <c r="AH40" s="87"/>
      <c r="AI40" s="93">
        <v>876</v>
      </c>
      <c r="AJ40" s="87"/>
      <c r="AK40" s="87"/>
      <c r="AL40" s="87"/>
      <c r="AM40" s="93">
        <v>876</v>
      </c>
      <c r="AN40" s="87"/>
      <c r="AO40" s="87"/>
      <c r="AP40" s="87"/>
      <c r="AQ40" s="94" t="s">
        <v>614</v>
      </c>
      <c r="AR40" s="95"/>
      <c r="AS40" s="95"/>
      <c r="AT40" s="96"/>
      <c r="AU40" s="87">
        <v>876</v>
      </c>
      <c r="AV40" s="87"/>
      <c r="AW40" s="87"/>
      <c r="AX40" s="88"/>
    </row>
    <row r="41" spans="1:51" ht="23.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v>95</v>
      </c>
      <c r="AF41" s="87"/>
      <c r="AG41" s="87"/>
      <c r="AH41" s="87"/>
      <c r="AI41" s="93" t="s">
        <v>614</v>
      </c>
      <c r="AJ41" s="87"/>
      <c r="AK41" s="87"/>
      <c r="AL41" s="87"/>
      <c r="AM41" s="93" t="s">
        <v>614</v>
      </c>
      <c r="AN41" s="87"/>
      <c r="AO41" s="87"/>
      <c r="AP41" s="87"/>
      <c r="AQ41" s="94" t="s">
        <v>614</v>
      </c>
      <c r="AR41" s="95"/>
      <c r="AS41" s="95"/>
      <c r="AT41" s="96"/>
      <c r="AU41" s="87" t="s">
        <v>614</v>
      </c>
      <c r="AV41" s="87"/>
      <c r="AW41" s="87"/>
      <c r="AX41" s="88"/>
    </row>
    <row r="42" spans="1:51" ht="23.25" customHeight="1" x14ac:dyDescent="0.15">
      <c r="A42" s="187" t="s">
        <v>257</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43.5" hidden="1" customHeight="1" x14ac:dyDescent="0.15">
      <c r="A44" s="239" t="s">
        <v>570</v>
      </c>
      <c r="B44" s="152" t="s">
        <v>571</v>
      </c>
      <c r="C44" s="153"/>
      <c r="D44" s="153"/>
      <c r="E44" s="153"/>
      <c r="F44" s="154"/>
      <c r="G44" s="197" t="s">
        <v>572</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413</v>
      </c>
      <c r="AF49" s="119"/>
      <c r="AG49" s="119"/>
      <c r="AH49" s="119"/>
      <c r="AI49" s="119" t="s">
        <v>565</v>
      </c>
      <c r="AJ49" s="119"/>
      <c r="AK49" s="119"/>
      <c r="AL49" s="119"/>
      <c r="AM49" s="119" t="s">
        <v>381</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413</v>
      </c>
      <c r="AF54" s="119"/>
      <c r="AG54" s="119"/>
      <c r="AH54" s="119"/>
      <c r="AI54" s="119" t="s">
        <v>565</v>
      </c>
      <c r="AJ54" s="119"/>
      <c r="AK54" s="119"/>
      <c r="AL54" s="119"/>
      <c r="AM54" s="119" t="s">
        <v>381</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413</v>
      </c>
      <c r="AF59" s="119"/>
      <c r="AG59" s="119"/>
      <c r="AH59" s="119"/>
      <c r="AI59" s="119" t="s">
        <v>565</v>
      </c>
      <c r="AJ59" s="119"/>
      <c r="AK59" s="119"/>
      <c r="AL59" s="119"/>
      <c r="AM59" s="119" t="s">
        <v>381</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576</v>
      </c>
      <c r="B64" s="733"/>
      <c r="C64" s="733"/>
      <c r="D64" s="733"/>
      <c r="E64" s="733"/>
      <c r="F64" s="734"/>
      <c r="G64" s="735"/>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15">
      <c r="A65" s="654" t="s">
        <v>577</v>
      </c>
      <c r="B65" s="153"/>
      <c r="C65" s="153"/>
      <c r="D65" s="153"/>
      <c r="E65" s="153"/>
      <c r="F65" s="154"/>
      <c r="G65" s="695" t="s">
        <v>569</v>
      </c>
      <c r="H65" s="696"/>
      <c r="I65" s="696"/>
      <c r="J65" s="696"/>
      <c r="K65" s="696"/>
      <c r="L65" s="696"/>
      <c r="M65" s="696"/>
      <c r="N65" s="696"/>
      <c r="O65" s="696"/>
      <c r="P65" s="697" t="s">
        <v>568</v>
      </c>
      <c r="Q65" s="696"/>
      <c r="R65" s="696"/>
      <c r="S65" s="696"/>
      <c r="T65" s="696"/>
      <c r="U65" s="696"/>
      <c r="V65" s="696"/>
      <c r="W65" s="696"/>
      <c r="X65" s="698"/>
      <c r="Y65" s="699"/>
      <c r="Z65" s="700"/>
      <c r="AA65" s="701"/>
      <c r="AB65" s="632" t="s">
        <v>11</v>
      </c>
      <c r="AC65" s="632"/>
      <c r="AD65" s="632"/>
      <c r="AE65" s="116" t="s">
        <v>413</v>
      </c>
      <c r="AF65" s="702"/>
      <c r="AG65" s="702"/>
      <c r="AH65" s="703"/>
      <c r="AI65" s="116" t="s">
        <v>565</v>
      </c>
      <c r="AJ65" s="702"/>
      <c r="AK65" s="702"/>
      <c r="AL65" s="703"/>
      <c r="AM65" s="116" t="s">
        <v>381</v>
      </c>
      <c r="AN65" s="702"/>
      <c r="AO65" s="702"/>
      <c r="AP65" s="703"/>
      <c r="AQ65" s="629" t="s">
        <v>412</v>
      </c>
      <c r="AR65" s="630"/>
      <c r="AS65" s="630"/>
      <c r="AT65" s="631"/>
      <c r="AU65" s="629" t="s">
        <v>590</v>
      </c>
      <c r="AV65" s="630"/>
      <c r="AW65" s="630"/>
      <c r="AX65" s="639"/>
      <c r="AY65">
        <f>COUNTA($G$66)</f>
        <v>0</v>
      </c>
    </row>
    <row r="66" spans="1:51" ht="23.25" hidden="1" customHeight="1" x14ac:dyDescent="0.15">
      <c r="A66" s="654"/>
      <c r="B66" s="153"/>
      <c r="C66" s="153"/>
      <c r="D66" s="153"/>
      <c r="E66" s="153"/>
      <c r="F66" s="154"/>
      <c r="G66" s="640"/>
      <c r="H66" s="641"/>
      <c r="I66" s="641"/>
      <c r="J66" s="641"/>
      <c r="K66" s="641"/>
      <c r="L66" s="641"/>
      <c r="M66" s="641"/>
      <c r="N66" s="641"/>
      <c r="O66" s="641"/>
      <c r="P66" s="644"/>
      <c r="Q66" s="645"/>
      <c r="R66" s="645"/>
      <c r="S66" s="645"/>
      <c r="T66" s="645"/>
      <c r="U66" s="645"/>
      <c r="V66" s="645"/>
      <c r="W66" s="645"/>
      <c r="X66" s="646"/>
      <c r="Y66" s="650" t="s">
        <v>51</v>
      </c>
      <c r="Z66" s="651"/>
      <c r="AA66" s="652"/>
      <c r="AB66" s="653"/>
      <c r="AC66" s="653"/>
      <c r="AD66" s="653"/>
      <c r="AE66" s="622"/>
      <c r="AF66" s="622"/>
      <c r="AG66" s="622"/>
      <c r="AH66" s="622"/>
      <c r="AI66" s="622"/>
      <c r="AJ66" s="622"/>
      <c r="AK66" s="622"/>
      <c r="AL66" s="622"/>
      <c r="AM66" s="622"/>
      <c r="AN66" s="622"/>
      <c r="AO66" s="622"/>
      <c r="AP66" s="622"/>
      <c r="AQ66" s="622"/>
      <c r="AR66" s="622"/>
      <c r="AS66" s="622"/>
      <c r="AT66" s="622"/>
      <c r="AU66" s="623"/>
      <c r="AV66" s="624"/>
      <c r="AW66" s="624"/>
      <c r="AX66" s="625"/>
      <c r="AY66">
        <f>$AY$65</f>
        <v>0</v>
      </c>
    </row>
    <row r="67" spans="1:51" ht="23.25" hidden="1" customHeight="1" x14ac:dyDescent="0.15">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c r="AC67" s="653"/>
      <c r="AD67" s="653"/>
      <c r="AE67" s="622"/>
      <c r="AF67" s="622"/>
      <c r="AG67" s="622"/>
      <c r="AH67" s="622"/>
      <c r="AI67" s="622"/>
      <c r="AJ67" s="622"/>
      <c r="AK67" s="622"/>
      <c r="AL67" s="622"/>
      <c r="AM67" s="622"/>
      <c r="AN67" s="622"/>
      <c r="AO67" s="622"/>
      <c r="AP67" s="622"/>
      <c r="AQ67" s="622"/>
      <c r="AR67" s="622"/>
      <c r="AS67" s="622"/>
      <c r="AT67" s="622"/>
      <c r="AU67" s="623"/>
      <c r="AV67" s="624"/>
      <c r="AW67" s="624"/>
      <c r="AX67" s="625"/>
      <c r="AY67">
        <f>$AY$65</f>
        <v>0</v>
      </c>
    </row>
    <row r="68" spans="1:51" ht="23.25" hidden="1" customHeight="1" x14ac:dyDescent="0.15">
      <c r="A68" s="686" t="s">
        <v>578</v>
      </c>
      <c r="B68" s="687"/>
      <c r="C68" s="687"/>
      <c r="D68" s="687"/>
      <c r="E68" s="687"/>
      <c r="F68" s="688"/>
      <c r="G68" s="176" t="s">
        <v>579</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413</v>
      </c>
      <c r="AF68" s="119"/>
      <c r="AG68" s="119"/>
      <c r="AH68" s="119"/>
      <c r="AI68" s="119" t="s">
        <v>565</v>
      </c>
      <c r="AJ68" s="119"/>
      <c r="AK68" s="119"/>
      <c r="AL68" s="119"/>
      <c r="AM68" s="119" t="s">
        <v>381</v>
      </c>
      <c r="AN68" s="119"/>
      <c r="AO68" s="119"/>
      <c r="AP68" s="119"/>
      <c r="AQ68" s="633" t="s">
        <v>591</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8" t="s">
        <v>627</v>
      </c>
      <c r="H69" s="659"/>
      <c r="I69" s="659"/>
      <c r="J69" s="659"/>
      <c r="K69" s="659"/>
      <c r="L69" s="659"/>
      <c r="M69" s="659"/>
      <c r="N69" s="659"/>
      <c r="O69" s="659"/>
      <c r="P69" s="659"/>
      <c r="Q69" s="659"/>
      <c r="R69" s="659"/>
      <c r="S69" s="659"/>
      <c r="T69" s="659"/>
      <c r="U69" s="659"/>
      <c r="V69" s="659"/>
      <c r="W69" s="659"/>
      <c r="X69" s="659"/>
      <c r="Y69" s="662" t="s">
        <v>578</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581</v>
      </c>
      <c r="Z70" s="655"/>
      <c r="AA70" s="656"/>
      <c r="AB70" s="618" t="s">
        <v>582</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hidden="1" customHeight="1" x14ac:dyDescent="0.15">
      <c r="A71" s="423" t="s">
        <v>233</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413</v>
      </c>
      <c r="AF71" s="119"/>
      <c r="AG71" s="119"/>
      <c r="AH71" s="119"/>
      <c r="AI71" s="119" t="s">
        <v>565</v>
      </c>
      <c r="AJ71" s="119"/>
      <c r="AK71" s="119"/>
      <c r="AL71" s="119"/>
      <c r="AM71" s="119" t="s">
        <v>381</v>
      </c>
      <c r="AN71" s="119"/>
      <c r="AO71" s="119"/>
      <c r="AP71" s="119"/>
      <c r="AQ71" s="216" t="s">
        <v>174</v>
      </c>
      <c r="AR71" s="217"/>
      <c r="AS71" s="217"/>
      <c r="AT71" s="218"/>
      <c r="AU71" s="197" t="s">
        <v>128</v>
      </c>
      <c r="AV71" s="197"/>
      <c r="AW71" s="197"/>
      <c r="AX71" s="200"/>
      <c r="AY71">
        <f>COUNTA($G$73)</f>
        <v>0</v>
      </c>
    </row>
    <row r="72" spans="1:51" ht="18.75" hidden="1"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c r="AR72" s="514"/>
      <c r="AS72" s="127" t="s">
        <v>175</v>
      </c>
      <c r="AT72" s="128"/>
      <c r="AU72" s="126"/>
      <c r="AV72" s="126"/>
      <c r="AW72" s="108" t="s">
        <v>166</v>
      </c>
      <c r="AX72" s="129"/>
      <c r="AY72">
        <f t="shared" ref="AY72:AY77" si="1">$AY$71</f>
        <v>0</v>
      </c>
    </row>
    <row r="73" spans="1:51" ht="23.25" hidden="1" customHeight="1" x14ac:dyDescent="0.15">
      <c r="A73" s="604"/>
      <c r="B73" s="602"/>
      <c r="C73" s="602"/>
      <c r="D73" s="602"/>
      <c r="E73" s="602"/>
      <c r="F73" s="60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257</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570</v>
      </c>
      <c r="B78" s="152" t="s">
        <v>571</v>
      </c>
      <c r="C78" s="153"/>
      <c r="D78" s="153"/>
      <c r="E78" s="153"/>
      <c r="F78" s="154"/>
      <c r="G78" s="197" t="s">
        <v>572</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413</v>
      </c>
      <c r="AF83" s="119"/>
      <c r="AG83" s="119"/>
      <c r="AH83" s="119"/>
      <c r="AI83" s="119" t="s">
        <v>565</v>
      </c>
      <c r="AJ83" s="119"/>
      <c r="AK83" s="119"/>
      <c r="AL83" s="119"/>
      <c r="AM83" s="119" t="s">
        <v>381</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413</v>
      </c>
      <c r="AF88" s="119"/>
      <c r="AG88" s="119"/>
      <c r="AH88" s="119"/>
      <c r="AI88" s="119" t="s">
        <v>565</v>
      </c>
      <c r="AJ88" s="119"/>
      <c r="AK88" s="119"/>
      <c r="AL88" s="119"/>
      <c r="AM88" s="119" t="s">
        <v>381</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413</v>
      </c>
      <c r="AF93" s="119"/>
      <c r="AG93" s="119"/>
      <c r="AH93" s="119"/>
      <c r="AI93" s="119" t="s">
        <v>565</v>
      </c>
      <c r="AJ93" s="119"/>
      <c r="AK93" s="119"/>
      <c r="AL93" s="119"/>
      <c r="AM93" s="119" t="s">
        <v>381</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576</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4" t="s">
        <v>577</v>
      </c>
      <c r="B99" s="153"/>
      <c r="C99" s="153"/>
      <c r="D99" s="153"/>
      <c r="E99" s="153"/>
      <c r="F99" s="154"/>
      <c r="G99" s="695" t="s">
        <v>569</v>
      </c>
      <c r="H99" s="696"/>
      <c r="I99" s="696"/>
      <c r="J99" s="696"/>
      <c r="K99" s="696"/>
      <c r="L99" s="696"/>
      <c r="M99" s="696"/>
      <c r="N99" s="696"/>
      <c r="O99" s="696"/>
      <c r="P99" s="697" t="s">
        <v>568</v>
      </c>
      <c r="Q99" s="696"/>
      <c r="R99" s="696"/>
      <c r="S99" s="696"/>
      <c r="T99" s="696"/>
      <c r="U99" s="696"/>
      <c r="V99" s="696"/>
      <c r="W99" s="696"/>
      <c r="X99" s="698"/>
      <c r="Y99" s="699"/>
      <c r="Z99" s="700"/>
      <c r="AA99" s="701"/>
      <c r="AB99" s="632" t="s">
        <v>11</v>
      </c>
      <c r="AC99" s="632"/>
      <c r="AD99" s="632"/>
      <c r="AE99" s="119" t="s">
        <v>413</v>
      </c>
      <c r="AF99" s="119"/>
      <c r="AG99" s="119"/>
      <c r="AH99" s="119"/>
      <c r="AI99" s="119" t="s">
        <v>565</v>
      </c>
      <c r="AJ99" s="119"/>
      <c r="AK99" s="119"/>
      <c r="AL99" s="119"/>
      <c r="AM99" s="119" t="s">
        <v>381</v>
      </c>
      <c r="AN99" s="119"/>
      <c r="AO99" s="119"/>
      <c r="AP99" s="119"/>
      <c r="AQ99" s="629" t="s">
        <v>412</v>
      </c>
      <c r="AR99" s="630"/>
      <c r="AS99" s="630"/>
      <c r="AT99" s="631"/>
      <c r="AU99" s="629" t="s">
        <v>590</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578</v>
      </c>
      <c r="B102" s="105"/>
      <c r="C102" s="105"/>
      <c r="D102" s="105"/>
      <c r="E102" s="105"/>
      <c r="F102" s="669"/>
      <c r="G102" s="176" t="s">
        <v>579</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413</v>
      </c>
      <c r="AF102" s="119"/>
      <c r="AG102" s="119"/>
      <c r="AH102" s="119"/>
      <c r="AI102" s="119" t="s">
        <v>565</v>
      </c>
      <c r="AJ102" s="119"/>
      <c r="AK102" s="119"/>
      <c r="AL102" s="119"/>
      <c r="AM102" s="119" t="s">
        <v>381</v>
      </c>
      <c r="AN102" s="119"/>
      <c r="AO102" s="119"/>
      <c r="AP102" s="119"/>
      <c r="AQ102" s="633" t="s">
        <v>591</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8" t="s">
        <v>580</v>
      </c>
      <c r="H103" s="659"/>
      <c r="I103" s="659"/>
      <c r="J103" s="659"/>
      <c r="K103" s="659"/>
      <c r="L103" s="659"/>
      <c r="M103" s="659"/>
      <c r="N103" s="659"/>
      <c r="O103" s="659"/>
      <c r="P103" s="659"/>
      <c r="Q103" s="659"/>
      <c r="R103" s="659"/>
      <c r="S103" s="659"/>
      <c r="T103" s="659"/>
      <c r="U103" s="659"/>
      <c r="V103" s="659"/>
      <c r="W103" s="659"/>
      <c r="X103" s="659"/>
      <c r="Y103" s="662" t="s">
        <v>578</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581</v>
      </c>
      <c r="Z104" s="655"/>
      <c r="AA104" s="656"/>
      <c r="AB104" s="618" t="s">
        <v>582</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hidden="1" customHeight="1" x14ac:dyDescent="0.15">
      <c r="A105" s="423" t="s">
        <v>233</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413</v>
      </c>
      <c r="AF105" s="119"/>
      <c r="AG105" s="119"/>
      <c r="AH105" s="119"/>
      <c r="AI105" s="119" t="s">
        <v>565</v>
      </c>
      <c r="AJ105" s="119"/>
      <c r="AK105" s="119"/>
      <c r="AL105" s="119"/>
      <c r="AM105" s="119" t="s">
        <v>381</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c r="AR106" s="514"/>
      <c r="AS106" s="127" t="s">
        <v>175</v>
      </c>
      <c r="AT106" s="128"/>
      <c r="AU106" s="126"/>
      <c r="AV106" s="126"/>
      <c r="AW106" s="108" t="s">
        <v>166</v>
      </c>
      <c r="AX106" s="129"/>
      <c r="AY106">
        <f t="shared" ref="AY106:AY111" si="3">$AY$105</f>
        <v>0</v>
      </c>
    </row>
    <row r="107" spans="1:60" ht="23.25" hidden="1" customHeight="1" x14ac:dyDescent="0.15">
      <c r="A107" s="604"/>
      <c r="B107" s="602"/>
      <c r="C107" s="602"/>
      <c r="D107" s="602"/>
      <c r="E107" s="602"/>
      <c r="F107" s="60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257</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570</v>
      </c>
      <c r="B112" s="152" t="s">
        <v>571</v>
      </c>
      <c r="C112" s="153"/>
      <c r="D112" s="153"/>
      <c r="E112" s="153"/>
      <c r="F112" s="154"/>
      <c r="G112" s="197" t="s">
        <v>572</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413</v>
      </c>
      <c r="AF117" s="119"/>
      <c r="AG117" s="119"/>
      <c r="AH117" s="119"/>
      <c r="AI117" s="119" t="s">
        <v>565</v>
      </c>
      <c r="AJ117" s="119"/>
      <c r="AK117" s="119"/>
      <c r="AL117" s="119"/>
      <c r="AM117" s="119" t="s">
        <v>381</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413</v>
      </c>
      <c r="AF122" s="119"/>
      <c r="AG122" s="119"/>
      <c r="AH122" s="119"/>
      <c r="AI122" s="119" t="s">
        <v>565</v>
      </c>
      <c r="AJ122" s="119"/>
      <c r="AK122" s="119"/>
      <c r="AL122" s="119"/>
      <c r="AM122" s="119" t="s">
        <v>381</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413</v>
      </c>
      <c r="AF127" s="119"/>
      <c r="AG127" s="119"/>
      <c r="AH127" s="119"/>
      <c r="AI127" s="119" t="s">
        <v>565</v>
      </c>
      <c r="AJ127" s="119"/>
      <c r="AK127" s="119"/>
      <c r="AL127" s="119"/>
      <c r="AM127" s="119" t="s">
        <v>381</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576</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4" t="s">
        <v>577</v>
      </c>
      <c r="B133" s="153"/>
      <c r="C133" s="153"/>
      <c r="D133" s="153"/>
      <c r="E133" s="153"/>
      <c r="F133" s="154"/>
      <c r="G133" s="695" t="s">
        <v>569</v>
      </c>
      <c r="H133" s="696"/>
      <c r="I133" s="696"/>
      <c r="J133" s="696"/>
      <c r="K133" s="696"/>
      <c r="L133" s="696"/>
      <c r="M133" s="696"/>
      <c r="N133" s="696"/>
      <c r="O133" s="696"/>
      <c r="P133" s="697" t="s">
        <v>568</v>
      </c>
      <c r="Q133" s="696"/>
      <c r="R133" s="696"/>
      <c r="S133" s="696"/>
      <c r="T133" s="696"/>
      <c r="U133" s="696"/>
      <c r="V133" s="696"/>
      <c r="W133" s="696"/>
      <c r="X133" s="698"/>
      <c r="Y133" s="699"/>
      <c r="Z133" s="700"/>
      <c r="AA133" s="701"/>
      <c r="AB133" s="632" t="s">
        <v>11</v>
      </c>
      <c r="AC133" s="632"/>
      <c r="AD133" s="632"/>
      <c r="AE133" s="119" t="s">
        <v>413</v>
      </c>
      <c r="AF133" s="119"/>
      <c r="AG133" s="119"/>
      <c r="AH133" s="119"/>
      <c r="AI133" s="119" t="s">
        <v>565</v>
      </c>
      <c r="AJ133" s="119"/>
      <c r="AK133" s="119"/>
      <c r="AL133" s="119"/>
      <c r="AM133" s="119" t="s">
        <v>381</v>
      </c>
      <c r="AN133" s="119"/>
      <c r="AO133" s="119"/>
      <c r="AP133" s="119"/>
      <c r="AQ133" s="629" t="s">
        <v>412</v>
      </c>
      <c r="AR133" s="630"/>
      <c r="AS133" s="630"/>
      <c r="AT133" s="631"/>
      <c r="AU133" s="629" t="s">
        <v>590</v>
      </c>
      <c r="AV133" s="630"/>
      <c r="AW133" s="630"/>
      <c r="AX133" s="639"/>
      <c r="AY133">
        <f>COUNTA($G$134)</f>
        <v>0</v>
      </c>
    </row>
    <row r="134" spans="1:60" ht="23.25" hidden="1" customHeight="1" x14ac:dyDescent="0.15">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578</v>
      </c>
      <c r="B136" s="105"/>
      <c r="C136" s="105"/>
      <c r="D136" s="105"/>
      <c r="E136" s="105"/>
      <c r="F136" s="669"/>
      <c r="G136" s="176" t="s">
        <v>579</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413</v>
      </c>
      <c r="AF136" s="119"/>
      <c r="AG136" s="119"/>
      <c r="AH136" s="119"/>
      <c r="AI136" s="119" t="s">
        <v>565</v>
      </c>
      <c r="AJ136" s="119"/>
      <c r="AK136" s="119"/>
      <c r="AL136" s="119"/>
      <c r="AM136" s="119" t="s">
        <v>381</v>
      </c>
      <c r="AN136" s="119"/>
      <c r="AO136" s="119"/>
      <c r="AP136" s="119"/>
      <c r="AQ136" s="633" t="s">
        <v>591</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8" t="s">
        <v>580</v>
      </c>
      <c r="H137" s="659"/>
      <c r="I137" s="659"/>
      <c r="J137" s="659"/>
      <c r="K137" s="659"/>
      <c r="L137" s="659"/>
      <c r="M137" s="659"/>
      <c r="N137" s="659"/>
      <c r="O137" s="659"/>
      <c r="P137" s="659"/>
      <c r="Q137" s="659"/>
      <c r="R137" s="659"/>
      <c r="S137" s="659"/>
      <c r="T137" s="659"/>
      <c r="U137" s="659"/>
      <c r="V137" s="659"/>
      <c r="W137" s="659"/>
      <c r="X137" s="659"/>
      <c r="Y137" s="662" t="s">
        <v>578</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581</v>
      </c>
      <c r="Z138" s="655"/>
      <c r="AA138" s="656"/>
      <c r="AB138" s="618" t="s">
        <v>582</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15">
      <c r="A139" s="423" t="s">
        <v>233</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413</v>
      </c>
      <c r="AF139" s="119"/>
      <c r="AG139" s="119"/>
      <c r="AH139" s="119"/>
      <c r="AI139" s="119" t="s">
        <v>565</v>
      </c>
      <c r="AJ139" s="119"/>
      <c r="AK139" s="119"/>
      <c r="AL139" s="119"/>
      <c r="AM139" s="119" t="s">
        <v>381</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c r="AV140" s="126"/>
      <c r="AW140" s="108" t="s">
        <v>166</v>
      </c>
      <c r="AX140" s="129"/>
      <c r="AY140">
        <f t="shared" ref="AY140:AY145" si="5">$AY$139</f>
        <v>0</v>
      </c>
    </row>
    <row r="141" spans="1:60" ht="23.25" hidden="1" customHeight="1" x14ac:dyDescent="0.15">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257</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thickBo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570</v>
      </c>
      <c r="B146" s="152" t="s">
        <v>571</v>
      </c>
      <c r="C146" s="153"/>
      <c r="D146" s="153"/>
      <c r="E146" s="153"/>
      <c r="F146" s="154"/>
      <c r="G146" s="197" t="s">
        <v>572</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413</v>
      </c>
      <c r="AF151" s="119"/>
      <c r="AG151" s="119"/>
      <c r="AH151" s="119"/>
      <c r="AI151" s="119" t="s">
        <v>565</v>
      </c>
      <c r="AJ151" s="119"/>
      <c r="AK151" s="119"/>
      <c r="AL151" s="119"/>
      <c r="AM151" s="119" t="s">
        <v>381</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413</v>
      </c>
      <c r="AF156" s="119"/>
      <c r="AG156" s="119"/>
      <c r="AH156" s="119"/>
      <c r="AI156" s="119" t="s">
        <v>565</v>
      </c>
      <c r="AJ156" s="119"/>
      <c r="AK156" s="119"/>
      <c r="AL156" s="119"/>
      <c r="AM156" s="119" t="s">
        <v>381</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413</v>
      </c>
      <c r="AF161" s="119"/>
      <c r="AG161" s="119"/>
      <c r="AH161" s="119"/>
      <c r="AI161" s="119" t="s">
        <v>565</v>
      </c>
      <c r="AJ161" s="119"/>
      <c r="AK161" s="119"/>
      <c r="AL161" s="119"/>
      <c r="AM161" s="119" t="s">
        <v>381</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576</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4" t="s">
        <v>577</v>
      </c>
      <c r="B167" s="153"/>
      <c r="C167" s="153"/>
      <c r="D167" s="153"/>
      <c r="E167" s="153"/>
      <c r="F167" s="154"/>
      <c r="G167" s="695" t="s">
        <v>569</v>
      </c>
      <c r="H167" s="696"/>
      <c r="I167" s="696"/>
      <c r="J167" s="696"/>
      <c r="K167" s="696"/>
      <c r="L167" s="696"/>
      <c r="M167" s="696"/>
      <c r="N167" s="696"/>
      <c r="O167" s="696"/>
      <c r="P167" s="697" t="s">
        <v>568</v>
      </c>
      <c r="Q167" s="696"/>
      <c r="R167" s="696"/>
      <c r="S167" s="696"/>
      <c r="T167" s="696"/>
      <c r="U167" s="696"/>
      <c r="V167" s="696"/>
      <c r="W167" s="696"/>
      <c r="X167" s="698"/>
      <c r="Y167" s="699"/>
      <c r="Z167" s="700"/>
      <c r="AA167" s="701"/>
      <c r="AB167" s="632" t="s">
        <v>11</v>
      </c>
      <c r="AC167" s="632"/>
      <c r="AD167" s="632"/>
      <c r="AE167" s="119" t="s">
        <v>413</v>
      </c>
      <c r="AF167" s="119"/>
      <c r="AG167" s="119"/>
      <c r="AH167" s="119"/>
      <c r="AI167" s="119" t="s">
        <v>565</v>
      </c>
      <c r="AJ167" s="119"/>
      <c r="AK167" s="119"/>
      <c r="AL167" s="119"/>
      <c r="AM167" s="119" t="s">
        <v>381</v>
      </c>
      <c r="AN167" s="119"/>
      <c r="AO167" s="119"/>
      <c r="AP167" s="119"/>
      <c r="AQ167" s="629" t="s">
        <v>412</v>
      </c>
      <c r="AR167" s="630"/>
      <c r="AS167" s="630"/>
      <c r="AT167" s="631"/>
      <c r="AU167" s="629" t="s">
        <v>590</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578</v>
      </c>
      <c r="B170" s="105"/>
      <c r="C170" s="105"/>
      <c r="D170" s="105"/>
      <c r="E170" s="105"/>
      <c r="F170" s="669"/>
      <c r="G170" s="176" t="s">
        <v>579</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413</v>
      </c>
      <c r="AF170" s="119"/>
      <c r="AG170" s="119"/>
      <c r="AH170" s="119"/>
      <c r="AI170" s="119" t="s">
        <v>565</v>
      </c>
      <c r="AJ170" s="119"/>
      <c r="AK170" s="119"/>
      <c r="AL170" s="119"/>
      <c r="AM170" s="119" t="s">
        <v>381</v>
      </c>
      <c r="AN170" s="119"/>
      <c r="AO170" s="119"/>
      <c r="AP170" s="119"/>
      <c r="AQ170" s="633" t="s">
        <v>591</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8" t="s">
        <v>580</v>
      </c>
      <c r="H171" s="659"/>
      <c r="I171" s="659"/>
      <c r="J171" s="659"/>
      <c r="K171" s="659"/>
      <c r="L171" s="659"/>
      <c r="M171" s="659"/>
      <c r="N171" s="659"/>
      <c r="O171" s="659"/>
      <c r="P171" s="659"/>
      <c r="Q171" s="659"/>
      <c r="R171" s="659"/>
      <c r="S171" s="659"/>
      <c r="T171" s="659"/>
      <c r="U171" s="659"/>
      <c r="V171" s="659"/>
      <c r="W171" s="659"/>
      <c r="X171" s="659"/>
      <c r="Y171" s="662" t="s">
        <v>578</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581</v>
      </c>
      <c r="Z172" s="655"/>
      <c r="AA172" s="656"/>
      <c r="AB172" s="618" t="s">
        <v>582</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15">
      <c r="A173" s="423" t="s">
        <v>233</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413</v>
      </c>
      <c r="AF173" s="119"/>
      <c r="AG173" s="119"/>
      <c r="AH173" s="119"/>
      <c r="AI173" s="119" t="s">
        <v>565</v>
      </c>
      <c r="AJ173" s="119"/>
      <c r="AK173" s="119"/>
      <c r="AL173" s="119"/>
      <c r="AM173" s="119" t="s">
        <v>381</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c r="AV174" s="126"/>
      <c r="AW174" s="108" t="s">
        <v>166</v>
      </c>
      <c r="AX174" s="129"/>
      <c r="AY174">
        <f t="shared" ref="AY174:AY179" si="7">$AY$173</f>
        <v>0</v>
      </c>
    </row>
    <row r="175" spans="1:60" ht="23.25" hidden="1" customHeight="1" x14ac:dyDescent="0.15">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257</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570</v>
      </c>
      <c r="B180" s="152" t="s">
        <v>571</v>
      </c>
      <c r="C180" s="153"/>
      <c r="D180" s="153"/>
      <c r="E180" s="153"/>
      <c r="F180" s="154"/>
      <c r="G180" s="197" t="s">
        <v>572</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413</v>
      </c>
      <c r="AF185" s="119"/>
      <c r="AG185" s="119"/>
      <c r="AH185" s="119"/>
      <c r="AI185" s="119" t="s">
        <v>565</v>
      </c>
      <c r="AJ185" s="119"/>
      <c r="AK185" s="119"/>
      <c r="AL185" s="119"/>
      <c r="AM185" s="119" t="s">
        <v>381</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413</v>
      </c>
      <c r="AF190" s="119"/>
      <c r="AG190" s="119"/>
      <c r="AH190" s="119"/>
      <c r="AI190" s="119" t="s">
        <v>565</v>
      </c>
      <c r="AJ190" s="119"/>
      <c r="AK190" s="119"/>
      <c r="AL190" s="119"/>
      <c r="AM190" s="119" t="s">
        <v>381</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413</v>
      </c>
      <c r="AF195" s="119"/>
      <c r="AG195" s="119"/>
      <c r="AH195" s="119"/>
      <c r="AI195" s="119" t="s">
        <v>565</v>
      </c>
      <c r="AJ195" s="119"/>
      <c r="AK195" s="119"/>
      <c r="AL195" s="119"/>
      <c r="AM195" s="119" t="s">
        <v>381</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234</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230</v>
      </c>
      <c r="X200" s="591"/>
      <c r="Y200" s="594"/>
      <c r="Z200" s="594"/>
      <c r="AA200" s="595"/>
      <c r="AB200" s="588" t="s">
        <v>11</v>
      </c>
      <c r="AC200" s="585"/>
      <c r="AD200" s="586"/>
      <c r="AE200" s="119" t="s">
        <v>413</v>
      </c>
      <c r="AF200" s="119"/>
      <c r="AG200" s="119"/>
      <c r="AH200" s="119"/>
      <c r="AI200" s="119" t="s">
        <v>565</v>
      </c>
      <c r="AJ200" s="119"/>
      <c r="AK200" s="119"/>
      <c r="AL200" s="119"/>
      <c r="AM200" s="119" t="s">
        <v>381</v>
      </c>
      <c r="AN200" s="119"/>
      <c r="AO200" s="119"/>
      <c r="AP200" s="119"/>
      <c r="AQ200" s="120" t="s">
        <v>174</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247</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247</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248</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237</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246</v>
      </c>
      <c r="X205" s="549"/>
      <c r="Y205" s="554" t="s">
        <v>12</v>
      </c>
      <c r="Z205" s="554"/>
      <c r="AA205" s="555"/>
      <c r="AB205" s="564" t="s">
        <v>247</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247</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248</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234</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413</v>
      </c>
      <c r="AF208" s="256"/>
      <c r="AG208" s="256"/>
      <c r="AH208" s="256"/>
      <c r="AI208" s="119" t="s">
        <v>565</v>
      </c>
      <c r="AJ208" s="119"/>
      <c r="AK208" s="119"/>
      <c r="AL208" s="119"/>
      <c r="AM208" s="119" t="s">
        <v>381</v>
      </c>
      <c r="AN208" s="119"/>
      <c r="AO208" s="119"/>
      <c r="AP208" s="119"/>
      <c r="AQ208" s="120" t="s">
        <v>174</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15">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260</v>
      </c>
      <c r="B213" s="503"/>
      <c r="C213" s="503"/>
      <c r="D213" s="503"/>
      <c r="E213" s="504" t="s">
        <v>222</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573</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229</v>
      </c>
      <c r="AP214" s="426"/>
      <c r="AQ214" s="426"/>
      <c r="AR214" s="81"/>
      <c r="AS214" s="425"/>
      <c r="AT214" s="426"/>
      <c r="AU214" s="426"/>
      <c r="AV214" s="426"/>
      <c r="AW214" s="426"/>
      <c r="AX214" s="427"/>
      <c r="AY214">
        <f>COUNTIF($AR$214,"☑")</f>
        <v>0</v>
      </c>
    </row>
    <row r="215" spans="1:51" ht="45" customHeight="1" x14ac:dyDescent="0.15">
      <c r="A215" s="412" t="s">
        <v>280</v>
      </c>
      <c r="B215" s="413"/>
      <c r="C215" s="416" t="s">
        <v>178</v>
      </c>
      <c r="D215" s="413"/>
      <c r="E215" s="418" t="s">
        <v>194</v>
      </c>
      <c r="F215" s="419"/>
      <c r="G215" s="420" t="s">
        <v>637</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193</v>
      </c>
      <c r="F216" s="151"/>
      <c r="G216" s="130" t="s">
        <v>638</v>
      </c>
      <c r="H216" s="131"/>
      <c r="I216" s="131"/>
      <c r="J216" s="131"/>
      <c r="K216" s="131"/>
      <c r="L216" s="131"/>
      <c r="M216" s="131"/>
      <c r="N216" s="131"/>
      <c r="O216" s="131"/>
      <c r="P216" s="131"/>
      <c r="Q216" s="131"/>
      <c r="R216" s="131"/>
      <c r="S216" s="131"/>
      <c r="T216" s="131"/>
      <c r="U216" s="131"/>
      <c r="V216" s="132"/>
      <c r="W216" s="488" t="s">
        <v>583</v>
      </c>
      <c r="X216" s="489"/>
      <c r="Y216" s="489"/>
      <c r="Z216" s="489"/>
      <c r="AA216" s="490"/>
      <c r="AB216" s="491" t="s">
        <v>639</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584</v>
      </c>
      <c r="X217" s="495"/>
      <c r="Y217" s="495"/>
      <c r="Z217" s="495"/>
      <c r="AA217" s="496"/>
      <c r="AB217" s="491" t="s">
        <v>640</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596</v>
      </c>
      <c r="D218" s="498"/>
      <c r="E218" s="149" t="s">
        <v>276</v>
      </c>
      <c r="F218" s="151"/>
      <c r="G218" s="478" t="s">
        <v>181</v>
      </c>
      <c r="H218" s="479"/>
      <c r="I218" s="479"/>
      <c r="J218" s="499" t="s">
        <v>614</v>
      </c>
      <c r="K218" s="500"/>
      <c r="L218" s="500"/>
      <c r="M218" s="500"/>
      <c r="N218" s="500"/>
      <c r="O218" s="500"/>
      <c r="P218" s="500"/>
      <c r="Q218" s="500"/>
      <c r="R218" s="500"/>
      <c r="S218" s="500"/>
      <c r="T218" s="501"/>
      <c r="U218" s="476" t="s">
        <v>698</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597</v>
      </c>
      <c r="H219" s="479"/>
      <c r="I219" s="479"/>
      <c r="J219" s="479"/>
      <c r="K219" s="479"/>
      <c r="L219" s="479"/>
      <c r="M219" s="479"/>
      <c r="N219" s="479"/>
      <c r="O219" s="479"/>
      <c r="P219" s="479"/>
      <c r="Q219" s="479"/>
      <c r="R219" s="479"/>
      <c r="S219" s="479"/>
      <c r="T219" s="479"/>
      <c r="U219" s="475" t="s">
        <v>698</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
      <c r="A220" s="414"/>
      <c r="B220" s="415"/>
      <c r="C220" s="417"/>
      <c r="D220" s="415"/>
      <c r="E220" s="157"/>
      <c r="F220" s="159"/>
      <c r="G220" s="478" t="s">
        <v>584</v>
      </c>
      <c r="H220" s="479"/>
      <c r="I220" s="479"/>
      <c r="J220" s="479"/>
      <c r="K220" s="479"/>
      <c r="L220" s="479"/>
      <c r="M220" s="479"/>
      <c r="N220" s="479"/>
      <c r="O220" s="479"/>
      <c r="P220" s="479"/>
      <c r="Q220" s="479"/>
      <c r="R220" s="479"/>
      <c r="S220" s="479"/>
      <c r="T220" s="479"/>
      <c r="U220" s="815" t="s">
        <v>698</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39.950000000000003"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635</v>
      </c>
      <c r="AE223" s="458"/>
      <c r="AF223" s="458"/>
      <c r="AG223" s="459" t="s">
        <v>694</v>
      </c>
      <c r="AH223" s="460"/>
      <c r="AI223" s="460"/>
      <c r="AJ223" s="460"/>
      <c r="AK223" s="460"/>
      <c r="AL223" s="460"/>
      <c r="AM223" s="460"/>
      <c r="AN223" s="460"/>
      <c r="AO223" s="460"/>
      <c r="AP223" s="460"/>
      <c r="AQ223" s="460"/>
      <c r="AR223" s="460"/>
      <c r="AS223" s="460"/>
      <c r="AT223" s="460"/>
      <c r="AU223" s="460"/>
      <c r="AV223" s="460"/>
      <c r="AW223" s="460"/>
      <c r="AX223" s="461"/>
    </row>
    <row r="224" spans="1:51" ht="39.950000000000003"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635</v>
      </c>
      <c r="AE224" s="371"/>
      <c r="AF224" s="371"/>
      <c r="AG224" s="365" t="s">
        <v>695</v>
      </c>
      <c r="AH224" s="366"/>
      <c r="AI224" s="366"/>
      <c r="AJ224" s="366"/>
      <c r="AK224" s="366"/>
      <c r="AL224" s="366"/>
      <c r="AM224" s="366"/>
      <c r="AN224" s="366"/>
      <c r="AO224" s="366"/>
      <c r="AP224" s="366"/>
      <c r="AQ224" s="366"/>
      <c r="AR224" s="366"/>
      <c r="AS224" s="366"/>
      <c r="AT224" s="366"/>
      <c r="AU224" s="366"/>
      <c r="AV224" s="366"/>
      <c r="AW224" s="366"/>
      <c r="AX224" s="367"/>
    </row>
    <row r="225" spans="1:50" ht="39.950000000000003"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635</v>
      </c>
      <c r="AE225" s="408"/>
      <c r="AF225" s="408"/>
      <c r="AG225" s="393" t="s">
        <v>696</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635</v>
      </c>
      <c r="AE226" s="389"/>
      <c r="AF226" s="389"/>
      <c r="AG226" s="391" t="s">
        <v>727</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15">
      <c r="A227" s="347"/>
      <c r="B227" s="429"/>
      <c r="C227" s="433"/>
      <c r="D227" s="434"/>
      <c r="E227" s="437" t="s">
        <v>258</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720</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15">
      <c r="A228" s="347"/>
      <c r="B228" s="429"/>
      <c r="C228" s="435"/>
      <c r="D228" s="436"/>
      <c r="E228" s="441" t="s">
        <v>215</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726</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26.2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635</v>
      </c>
      <c r="AE229" s="355"/>
      <c r="AF229" s="355"/>
      <c r="AG229" s="357" t="s">
        <v>689</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635</v>
      </c>
      <c r="AE230" s="371"/>
      <c r="AF230" s="371"/>
      <c r="AG230" s="357" t="s">
        <v>689</v>
      </c>
      <c r="AH230" s="358"/>
      <c r="AI230" s="358"/>
      <c r="AJ230" s="358"/>
      <c r="AK230" s="358"/>
      <c r="AL230" s="358"/>
      <c r="AM230" s="358"/>
      <c r="AN230" s="358"/>
      <c r="AO230" s="358"/>
      <c r="AP230" s="358"/>
      <c r="AQ230" s="358"/>
      <c r="AR230" s="358"/>
      <c r="AS230" s="358"/>
      <c r="AT230" s="358"/>
      <c r="AU230" s="358"/>
      <c r="AV230" s="358"/>
      <c r="AW230" s="358"/>
      <c r="AX230" s="359"/>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636</v>
      </c>
      <c r="AE231" s="371"/>
      <c r="AF231" s="371"/>
      <c r="AG231" s="365" t="s">
        <v>725</v>
      </c>
      <c r="AH231" s="366"/>
      <c r="AI231" s="366"/>
      <c r="AJ231" s="366"/>
      <c r="AK231" s="366"/>
      <c r="AL231" s="366"/>
      <c r="AM231" s="366"/>
      <c r="AN231" s="366"/>
      <c r="AO231" s="366"/>
      <c r="AP231" s="366"/>
      <c r="AQ231" s="366"/>
      <c r="AR231" s="366"/>
      <c r="AS231" s="366"/>
      <c r="AT231" s="366"/>
      <c r="AU231" s="366"/>
      <c r="AV231" s="366"/>
      <c r="AW231" s="366"/>
      <c r="AX231" s="367"/>
    </row>
    <row r="232" spans="1:50" ht="26.2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635</v>
      </c>
      <c r="AE232" s="371"/>
      <c r="AF232" s="371"/>
      <c r="AG232" s="365" t="s">
        <v>690</v>
      </c>
      <c r="AH232" s="366"/>
      <c r="AI232" s="366"/>
      <c r="AJ232" s="366"/>
      <c r="AK232" s="366"/>
      <c r="AL232" s="366"/>
      <c r="AM232" s="366"/>
      <c r="AN232" s="366"/>
      <c r="AO232" s="366"/>
      <c r="AP232" s="366"/>
      <c r="AQ232" s="366"/>
      <c r="AR232" s="366"/>
      <c r="AS232" s="366"/>
      <c r="AT232" s="366"/>
      <c r="AU232" s="366"/>
      <c r="AV232" s="366"/>
      <c r="AW232" s="366"/>
      <c r="AX232" s="367"/>
    </row>
    <row r="233" spans="1:50" ht="41.25" customHeight="1" x14ac:dyDescent="0.15">
      <c r="A233" s="347"/>
      <c r="B233" s="348"/>
      <c r="C233" s="368" t="s">
        <v>231</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716</v>
      </c>
      <c r="AE233" s="408"/>
      <c r="AF233" s="408"/>
      <c r="AG233" s="409" t="s">
        <v>717</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232</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636</v>
      </c>
      <c r="AE234" s="371"/>
      <c r="AF234" s="440"/>
      <c r="AG234" s="365" t="s">
        <v>725</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219</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636</v>
      </c>
      <c r="AE235" s="401"/>
      <c r="AF235" s="402"/>
      <c r="AG235" s="403" t="s">
        <v>725</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220</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c r="AE236" s="355"/>
      <c r="AF236" s="356"/>
      <c r="AG236" s="357" t="s">
        <v>688</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636</v>
      </c>
      <c r="AE237" s="364"/>
      <c r="AF237" s="364"/>
      <c r="AG237" s="365" t="s">
        <v>724</v>
      </c>
      <c r="AH237" s="366"/>
      <c r="AI237" s="366"/>
      <c r="AJ237" s="366"/>
      <c r="AK237" s="366"/>
      <c r="AL237" s="366"/>
      <c r="AM237" s="366"/>
      <c r="AN237" s="366"/>
      <c r="AO237" s="366"/>
      <c r="AP237" s="366"/>
      <c r="AQ237" s="366"/>
      <c r="AR237" s="366"/>
      <c r="AS237" s="366"/>
      <c r="AT237" s="366"/>
      <c r="AU237" s="366"/>
      <c r="AV237" s="366"/>
      <c r="AW237" s="366"/>
      <c r="AX237" s="367"/>
    </row>
    <row r="238" spans="1:50" ht="36.75"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635</v>
      </c>
      <c r="AE238" s="371"/>
      <c r="AF238" s="371"/>
      <c r="AG238" s="365" t="s">
        <v>728</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636</v>
      </c>
      <c r="AE239" s="371"/>
      <c r="AF239" s="371"/>
      <c r="AG239" s="395" t="s">
        <v>724</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636</v>
      </c>
      <c r="AE240" s="389"/>
      <c r="AF240" s="390"/>
      <c r="AG240" s="391" t="s">
        <v>698</v>
      </c>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4" t="s">
        <v>0</v>
      </c>
      <c r="D241" s="895"/>
      <c r="E241" s="895"/>
      <c r="F241" s="895"/>
      <c r="G241" s="895"/>
      <c r="H241" s="895"/>
      <c r="I241" s="895"/>
      <c r="J241" s="895"/>
      <c r="K241" s="895"/>
      <c r="L241" s="895"/>
      <c r="M241" s="895"/>
      <c r="N241" s="895"/>
      <c r="O241" s="891" t="s">
        <v>602</v>
      </c>
      <c r="P241" s="892"/>
      <c r="Q241" s="892"/>
      <c r="R241" s="892"/>
      <c r="S241" s="892"/>
      <c r="T241" s="892"/>
      <c r="U241" s="892"/>
      <c r="V241" s="892"/>
      <c r="W241" s="892"/>
      <c r="X241" s="892"/>
      <c r="Y241" s="892"/>
      <c r="Z241" s="892"/>
      <c r="AA241" s="892"/>
      <c r="AB241" s="892"/>
      <c r="AC241" s="892"/>
      <c r="AD241" s="892"/>
      <c r="AE241" s="892"/>
      <c r="AF241" s="893"/>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customHeight="1" x14ac:dyDescent="0.15">
      <c r="A242" s="381"/>
      <c r="B242" s="382"/>
      <c r="C242" s="878"/>
      <c r="D242" s="879"/>
      <c r="E242" s="374"/>
      <c r="F242" s="374"/>
      <c r="G242" s="374"/>
      <c r="H242" s="375"/>
      <c r="I242" s="375"/>
      <c r="J242" s="880"/>
      <c r="K242" s="880"/>
      <c r="L242" s="880"/>
      <c r="M242" s="375"/>
      <c r="N242" s="881"/>
      <c r="O242" s="882"/>
      <c r="P242" s="883"/>
      <c r="Q242" s="883"/>
      <c r="R242" s="883"/>
      <c r="S242" s="883"/>
      <c r="T242" s="883"/>
      <c r="U242" s="883"/>
      <c r="V242" s="883"/>
      <c r="W242" s="883"/>
      <c r="X242" s="883"/>
      <c r="Y242" s="883"/>
      <c r="Z242" s="883"/>
      <c r="AA242" s="883"/>
      <c r="AB242" s="883"/>
      <c r="AC242" s="883"/>
      <c r="AD242" s="883"/>
      <c r="AE242" s="883"/>
      <c r="AF242" s="884"/>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hidden="1" customHeight="1" x14ac:dyDescent="0.15">
      <c r="A243" s="381"/>
      <c r="B243" s="382"/>
      <c r="C243" s="372"/>
      <c r="D243" s="373"/>
      <c r="E243" s="374"/>
      <c r="F243" s="374"/>
      <c r="G243" s="374"/>
      <c r="H243" s="375"/>
      <c r="I243" s="375"/>
      <c r="J243" s="376"/>
      <c r="K243" s="376"/>
      <c r="L243" s="376"/>
      <c r="M243" s="377"/>
      <c r="N243" s="378"/>
      <c r="O243" s="885"/>
      <c r="P243" s="886"/>
      <c r="Q243" s="886"/>
      <c r="R243" s="886"/>
      <c r="S243" s="886"/>
      <c r="T243" s="886"/>
      <c r="U243" s="886"/>
      <c r="V243" s="886"/>
      <c r="W243" s="886"/>
      <c r="X243" s="886"/>
      <c r="Y243" s="886"/>
      <c r="Z243" s="886"/>
      <c r="AA243" s="886"/>
      <c r="AB243" s="886"/>
      <c r="AC243" s="886"/>
      <c r="AD243" s="886"/>
      <c r="AE243" s="886"/>
      <c r="AF243" s="887"/>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15">
      <c r="A244" s="381"/>
      <c r="B244" s="382"/>
      <c r="C244" s="372"/>
      <c r="D244" s="373"/>
      <c r="E244" s="374"/>
      <c r="F244" s="374"/>
      <c r="G244" s="374"/>
      <c r="H244" s="375"/>
      <c r="I244" s="375"/>
      <c r="J244" s="376"/>
      <c r="K244" s="376"/>
      <c r="L244" s="376"/>
      <c r="M244" s="377"/>
      <c r="N244" s="378"/>
      <c r="O244" s="885"/>
      <c r="P244" s="886"/>
      <c r="Q244" s="886"/>
      <c r="R244" s="886"/>
      <c r="S244" s="886"/>
      <c r="T244" s="886"/>
      <c r="U244" s="886"/>
      <c r="V244" s="886"/>
      <c r="W244" s="886"/>
      <c r="X244" s="886"/>
      <c r="Y244" s="886"/>
      <c r="Z244" s="886"/>
      <c r="AA244" s="886"/>
      <c r="AB244" s="886"/>
      <c r="AC244" s="886"/>
      <c r="AD244" s="886"/>
      <c r="AE244" s="886"/>
      <c r="AF244" s="887"/>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15">
      <c r="A245" s="381"/>
      <c r="B245" s="382"/>
      <c r="C245" s="372"/>
      <c r="D245" s="373"/>
      <c r="E245" s="374"/>
      <c r="F245" s="374"/>
      <c r="G245" s="374"/>
      <c r="H245" s="375"/>
      <c r="I245" s="375"/>
      <c r="J245" s="376"/>
      <c r="K245" s="376"/>
      <c r="L245" s="376"/>
      <c r="M245" s="377"/>
      <c r="N245" s="378"/>
      <c r="O245" s="885"/>
      <c r="P245" s="886"/>
      <c r="Q245" s="886"/>
      <c r="R245" s="886"/>
      <c r="S245" s="886"/>
      <c r="T245" s="886"/>
      <c r="U245" s="886"/>
      <c r="V245" s="886"/>
      <c r="W245" s="886"/>
      <c r="X245" s="886"/>
      <c r="Y245" s="886"/>
      <c r="Z245" s="886"/>
      <c r="AA245" s="886"/>
      <c r="AB245" s="886"/>
      <c r="AC245" s="886"/>
      <c r="AD245" s="886"/>
      <c r="AE245" s="886"/>
      <c r="AF245" s="887"/>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hidden="1" customHeight="1" x14ac:dyDescent="0.15">
      <c r="A246" s="383"/>
      <c r="B246" s="384"/>
      <c r="C246" s="397"/>
      <c r="D246" s="398"/>
      <c r="E246" s="374"/>
      <c r="F246" s="374"/>
      <c r="G246" s="374"/>
      <c r="H246" s="375"/>
      <c r="I246" s="375"/>
      <c r="J246" s="399"/>
      <c r="K246" s="399"/>
      <c r="L246" s="399"/>
      <c r="M246" s="876"/>
      <c r="N246" s="877"/>
      <c r="O246" s="888"/>
      <c r="P246" s="889"/>
      <c r="Q246" s="889"/>
      <c r="R246" s="889"/>
      <c r="S246" s="889"/>
      <c r="T246" s="889"/>
      <c r="U246" s="889"/>
      <c r="V246" s="889"/>
      <c r="W246" s="889"/>
      <c r="X246" s="889"/>
      <c r="Y246" s="889"/>
      <c r="Z246" s="889"/>
      <c r="AA246" s="889"/>
      <c r="AB246" s="889"/>
      <c r="AC246" s="889"/>
      <c r="AD246" s="889"/>
      <c r="AE246" s="889"/>
      <c r="AF246" s="890"/>
      <c r="AG246" s="395"/>
      <c r="AH246" s="137"/>
      <c r="AI246" s="137"/>
      <c r="AJ246" s="137"/>
      <c r="AK246" s="137"/>
      <c r="AL246" s="137"/>
      <c r="AM246" s="137"/>
      <c r="AN246" s="137"/>
      <c r="AO246" s="137"/>
      <c r="AP246" s="137"/>
      <c r="AQ246" s="137"/>
      <c r="AR246" s="137"/>
      <c r="AS246" s="137"/>
      <c r="AT246" s="137"/>
      <c r="AU246" s="137"/>
      <c r="AV246" s="137"/>
      <c r="AW246" s="137"/>
      <c r="AX246" s="396"/>
    </row>
    <row r="247" spans="1:50" ht="67.5" customHeight="1" x14ac:dyDescent="0.15">
      <c r="A247" s="345" t="s">
        <v>45</v>
      </c>
      <c r="B247" s="906"/>
      <c r="C247" s="304" t="s">
        <v>49</v>
      </c>
      <c r="D247" s="724"/>
      <c r="E247" s="724"/>
      <c r="F247" s="725"/>
      <c r="G247" s="909" t="s">
        <v>718</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t="s">
        <v>719</v>
      </c>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t="s">
        <v>731</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329" t="s">
        <v>132</v>
      </c>
      <c r="B252" s="330"/>
      <c r="C252" s="330"/>
      <c r="D252" s="330"/>
      <c r="E252" s="331"/>
      <c r="F252" s="905" t="s">
        <v>732</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329" t="s">
        <v>132</v>
      </c>
      <c r="B254" s="330"/>
      <c r="C254" s="330"/>
      <c r="D254" s="330"/>
      <c r="E254" s="331"/>
      <c r="F254" s="332" t="s">
        <v>744</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67.5"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235</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274</v>
      </c>
      <c r="B258" s="90"/>
      <c r="C258" s="90"/>
      <c r="D258" s="91"/>
      <c r="E258" s="325" t="s">
        <v>628</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15">
      <c r="A259" s="256" t="s">
        <v>273</v>
      </c>
      <c r="B259" s="256"/>
      <c r="C259" s="256"/>
      <c r="D259" s="256"/>
      <c r="E259" s="325" t="s">
        <v>629</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56" t="s">
        <v>272</v>
      </c>
      <c r="B260" s="256"/>
      <c r="C260" s="256"/>
      <c r="D260" s="256"/>
      <c r="E260" s="325" t="s">
        <v>630</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56" t="s">
        <v>271</v>
      </c>
      <c r="B261" s="256"/>
      <c r="C261" s="256"/>
      <c r="D261" s="256"/>
      <c r="E261" s="325" t="s">
        <v>631</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56" t="s">
        <v>270</v>
      </c>
      <c r="B262" s="256"/>
      <c r="C262" s="256"/>
      <c r="D262" s="256"/>
      <c r="E262" s="325" t="s">
        <v>632</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56" t="s">
        <v>269</v>
      </c>
      <c r="B263" s="256"/>
      <c r="C263" s="256"/>
      <c r="D263" s="256"/>
      <c r="E263" s="325" t="s">
        <v>632</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56" t="s">
        <v>268</v>
      </c>
      <c r="B264" s="256"/>
      <c r="C264" s="256"/>
      <c r="D264" s="256"/>
      <c r="E264" s="325" t="s">
        <v>633</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56" t="s">
        <v>267</v>
      </c>
      <c r="B265" s="256"/>
      <c r="C265" s="256"/>
      <c r="D265" s="256"/>
      <c r="E265" s="325" t="s">
        <v>634</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56" t="s">
        <v>413</v>
      </c>
      <c r="B266" s="256"/>
      <c r="C266" s="256"/>
      <c r="D266" s="256"/>
      <c r="E266" s="100" t="s">
        <v>604</v>
      </c>
      <c r="F266" s="86"/>
      <c r="G266" s="86"/>
      <c r="H266" s="77" t="str">
        <f>IF(E266="","","-")</f>
        <v>-</v>
      </c>
      <c r="I266" s="86"/>
      <c r="J266" s="86"/>
      <c r="K266" s="77" t="str">
        <f>IF(I266="","","-")</f>
        <v/>
      </c>
      <c r="L266" s="101">
        <v>165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593</v>
      </c>
      <c r="B267" s="256"/>
      <c r="C267" s="256"/>
      <c r="D267" s="256"/>
      <c r="E267" s="100" t="s">
        <v>604</v>
      </c>
      <c r="F267" s="86"/>
      <c r="G267" s="86"/>
      <c r="H267" s="77"/>
      <c r="I267" s="86"/>
      <c r="J267" s="86"/>
      <c r="K267" s="77"/>
      <c r="L267" s="101">
        <v>173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381</v>
      </c>
      <c r="B268" s="256"/>
      <c r="C268" s="256"/>
      <c r="D268" s="256"/>
      <c r="E268" s="84">
        <v>2021</v>
      </c>
      <c r="F268" s="85"/>
      <c r="G268" s="86" t="s">
        <v>641</v>
      </c>
      <c r="H268" s="86"/>
      <c r="I268" s="86"/>
      <c r="J268" s="85">
        <v>20</v>
      </c>
      <c r="K268" s="85"/>
      <c r="L268" s="101">
        <v>218</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261</v>
      </c>
      <c r="B269" s="314"/>
      <c r="C269" s="314"/>
      <c r="D269" s="314"/>
      <c r="E269" s="314"/>
      <c r="F269" s="315"/>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thickBot="1" x14ac:dyDescent="0.2">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263</v>
      </c>
      <c r="B308" s="320"/>
      <c r="C308" s="320"/>
      <c r="D308" s="320"/>
      <c r="E308" s="320"/>
      <c r="F308" s="321"/>
      <c r="G308" s="300" t="s">
        <v>650</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651</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15">
      <c r="A310" s="322"/>
      <c r="B310" s="323"/>
      <c r="C310" s="323"/>
      <c r="D310" s="323"/>
      <c r="E310" s="323"/>
      <c r="F310" s="324"/>
      <c r="G310" s="290" t="s">
        <v>642</v>
      </c>
      <c r="H310" s="291"/>
      <c r="I310" s="291"/>
      <c r="J310" s="291"/>
      <c r="K310" s="292"/>
      <c r="L310" s="293" t="s">
        <v>700</v>
      </c>
      <c r="M310" s="294"/>
      <c r="N310" s="294"/>
      <c r="O310" s="294"/>
      <c r="P310" s="294"/>
      <c r="Q310" s="294"/>
      <c r="R310" s="294"/>
      <c r="S310" s="294"/>
      <c r="T310" s="294"/>
      <c r="U310" s="294"/>
      <c r="V310" s="294"/>
      <c r="W310" s="294"/>
      <c r="X310" s="295"/>
      <c r="Y310" s="296">
        <v>59</v>
      </c>
      <c r="Z310" s="297"/>
      <c r="AA310" s="297"/>
      <c r="AB310" s="298"/>
      <c r="AC310" s="290" t="s">
        <v>642</v>
      </c>
      <c r="AD310" s="291"/>
      <c r="AE310" s="291"/>
      <c r="AF310" s="291"/>
      <c r="AG310" s="292"/>
      <c r="AH310" s="293" t="s">
        <v>709</v>
      </c>
      <c r="AI310" s="294"/>
      <c r="AJ310" s="294"/>
      <c r="AK310" s="294"/>
      <c r="AL310" s="294"/>
      <c r="AM310" s="294"/>
      <c r="AN310" s="294"/>
      <c r="AO310" s="294"/>
      <c r="AP310" s="294"/>
      <c r="AQ310" s="294"/>
      <c r="AR310" s="294"/>
      <c r="AS310" s="294"/>
      <c r="AT310" s="295"/>
      <c r="AU310" s="296">
        <v>9.5</v>
      </c>
      <c r="AV310" s="297"/>
      <c r="AW310" s="297"/>
      <c r="AX310" s="299"/>
    </row>
    <row r="311" spans="1:50" ht="24.75" customHeight="1" x14ac:dyDescent="0.15">
      <c r="A311" s="322"/>
      <c r="B311" s="323"/>
      <c r="C311" s="323"/>
      <c r="D311" s="323"/>
      <c r="E311" s="323"/>
      <c r="F311" s="324"/>
      <c r="G311" s="280" t="s">
        <v>643</v>
      </c>
      <c r="H311" s="281"/>
      <c r="I311" s="281"/>
      <c r="J311" s="281"/>
      <c r="K311" s="282"/>
      <c r="L311" s="283" t="s">
        <v>701</v>
      </c>
      <c r="M311" s="284"/>
      <c r="N311" s="284"/>
      <c r="O311" s="284"/>
      <c r="P311" s="284"/>
      <c r="Q311" s="284"/>
      <c r="R311" s="284"/>
      <c r="S311" s="284"/>
      <c r="T311" s="284"/>
      <c r="U311" s="284"/>
      <c r="V311" s="284"/>
      <c r="W311" s="284"/>
      <c r="X311" s="285"/>
      <c r="Y311" s="286">
        <v>1.1000000000000001</v>
      </c>
      <c r="Z311" s="287"/>
      <c r="AA311" s="287"/>
      <c r="AB311" s="288"/>
      <c r="AC311" s="280" t="s">
        <v>649</v>
      </c>
      <c r="AD311" s="281"/>
      <c r="AE311" s="281"/>
      <c r="AF311" s="281"/>
      <c r="AG311" s="282"/>
      <c r="AH311" s="283" t="s">
        <v>710</v>
      </c>
      <c r="AI311" s="284"/>
      <c r="AJ311" s="284"/>
      <c r="AK311" s="284"/>
      <c r="AL311" s="284"/>
      <c r="AM311" s="284"/>
      <c r="AN311" s="284"/>
      <c r="AO311" s="284"/>
      <c r="AP311" s="284"/>
      <c r="AQ311" s="284"/>
      <c r="AR311" s="284"/>
      <c r="AS311" s="284"/>
      <c r="AT311" s="285"/>
      <c r="AU311" s="286">
        <v>3.6</v>
      </c>
      <c r="AV311" s="287"/>
      <c r="AW311" s="287"/>
      <c r="AX311" s="289"/>
    </row>
    <row r="312" spans="1:50" ht="24.75" customHeight="1" x14ac:dyDescent="0.15">
      <c r="A312" s="322"/>
      <c r="B312" s="323"/>
      <c r="C312" s="323"/>
      <c r="D312" s="323"/>
      <c r="E312" s="323"/>
      <c r="F312" s="324"/>
      <c r="G312" s="280" t="s">
        <v>644</v>
      </c>
      <c r="H312" s="281"/>
      <c r="I312" s="281"/>
      <c r="J312" s="281"/>
      <c r="K312" s="282"/>
      <c r="L312" s="283" t="s">
        <v>702</v>
      </c>
      <c r="M312" s="284"/>
      <c r="N312" s="284"/>
      <c r="O312" s="284"/>
      <c r="P312" s="284"/>
      <c r="Q312" s="284"/>
      <c r="R312" s="284"/>
      <c r="S312" s="284"/>
      <c r="T312" s="284"/>
      <c r="U312" s="284"/>
      <c r="V312" s="284"/>
      <c r="W312" s="284"/>
      <c r="X312" s="285"/>
      <c r="Y312" s="286">
        <v>9</v>
      </c>
      <c r="Z312" s="287"/>
      <c r="AA312" s="287"/>
      <c r="AB312" s="288"/>
      <c r="AC312" s="280" t="s">
        <v>644</v>
      </c>
      <c r="AD312" s="281"/>
      <c r="AE312" s="281"/>
      <c r="AF312" s="281"/>
      <c r="AG312" s="282"/>
      <c r="AH312" s="283" t="s">
        <v>711</v>
      </c>
      <c r="AI312" s="284"/>
      <c r="AJ312" s="284"/>
      <c r="AK312" s="284"/>
      <c r="AL312" s="284"/>
      <c r="AM312" s="284"/>
      <c r="AN312" s="284"/>
      <c r="AO312" s="284"/>
      <c r="AP312" s="284"/>
      <c r="AQ312" s="284"/>
      <c r="AR312" s="284"/>
      <c r="AS312" s="284"/>
      <c r="AT312" s="285"/>
      <c r="AU312" s="286">
        <v>0.7</v>
      </c>
      <c r="AV312" s="287"/>
      <c r="AW312" s="287"/>
      <c r="AX312" s="289"/>
    </row>
    <row r="313" spans="1:50" ht="24.75" customHeight="1" x14ac:dyDescent="0.15">
      <c r="A313" s="322"/>
      <c r="B313" s="323"/>
      <c r="C313" s="323"/>
      <c r="D313" s="323"/>
      <c r="E313" s="323"/>
      <c r="F313" s="324"/>
      <c r="G313" s="280" t="s">
        <v>645</v>
      </c>
      <c r="H313" s="281"/>
      <c r="I313" s="281"/>
      <c r="J313" s="281"/>
      <c r="K313" s="282"/>
      <c r="L313" s="283" t="s">
        <v>703</v>
      </c>
      <c r="M313" s="284"/>
      <c r="N313" s="284"/>
      <c r="O313" s="284"/>
      <c r="P313" s="284"/>
      <c r="Q313" s="284"/>
      <c r="R313" s="284"/>
      <c r="S313" s="284"/>
      <c r="T313" s="284"/>
      <c r="U313" s="284"/>
      <c r="V313" s="284"/>
      <c r="W313" s="284"/>
      <c r="X313" s="285"/>
      <c r="Y313" s="286">
        <v>2.1</v>
      </c>
      <c r="Z313" s="287"/>
      <c r="AA313" s="287"/>
      <c r="AB313" s="288"/>
      <c r="AC313" s="280" t="s">
        <v>647</v>
      </c>
      <c r="AD313" s="281"/>
      <c r="AE313" s="281"/>
      <c r="AF313" s="281"/>
      <c r="AG313" s="282"/>
      <c r="AH313" s="283" t="s">
        <v>712</v>
      </c>
      <c r="AI313" s="284"/>
      <c r="AJ313" s="284"/>
      <c r="AK313" s="284"/>
      <c r="AL313" s="284"/>
      <c r="AM313" s="284"/>
      <c r="AN313" s="284"/>
      <c r="AO313" s="284"/>
      <c r="AP313" s="284"/>
      <c r="AQ313" s="284"/>
      <c r="AR313" s="284"/>
      <c r="AS313" s="284"/>
      <c r="AT313" s="285"/>
      <c r="AU313" s="286">
        <v>0.4</v>
      </c>
      <c r="AV313" s="287"/>
      <c r="AW313" s="287"/>
      <c r="AX313" s="289"/>
    </row>
    <row r="314" spans="1:50" ht="24.75" customHeight="1" x14ac:dyDescent="0.15">
      <c r="A314" s="322"/>
      <c r="B314" s="323"/>
      <c r="C314" s="323"/>
      <c r="D314" s="323"/>
      <c r="E314" s="323"/>
      <c r="F314" s="324"/>
      <c r="G314" s="280" t="s">
        <v>646</v>
      </c>
      <c r="H314" s="281"/>
      <c r="I314" s="281"/>
      <c r="J314" s="281"/>
      <c r="K314" s="282"/>
      <c r="L314" s="283" t="s">
        <v>704</v>
      </c>
      <c r="M314" s="284"/>
      <c r="N314" s="284"/>
      <c r="O314" s="284"/>
      <c r="P314" s="284"/>
      <c r="Q314" s="284"/>
      <c r="R314" s="284"/>
      <c r="S314" s="284"/>
      <c r="T314" s="284"/>
      <c r="U314" s="284"/>
      <c r="V314" s="284"/>
      <c r="W314" s="284"/>
      <c r="X314" s="285"/>
      <c r="Y314" s="286">
        <v>2.1</v>
      </c>
      <c r="Z314" s="287"/>
      <c r="AA314" s="287"/>
      <c r="AB314" s="288"/>
      <c r="AC314" s="280" t="s">
        <v>645</v>
      </c>
      <c r="AD314" s="281"/>
      <c r="AE314" s="281"/>
      <c r="AF314" s="281"/>
      <c r="AG314" s="282"/>
      <c r="AH314" s="283" t="s">
        <v>713</v>
      </c>
      <c r="AI314" s="284"/>
      <c r="AJ314" s="284"/>
      <c r="AK314" s="284"/>
      <c r="AL314" s="284"/>
      <c r="AM314" s="284"/>
      <c r="AN314" s="284"/>
      <c r="AO314" s="284"/>
      <c r="AP314" s="284"/>
      <c r="AQ314" s="284"/>
      <c r="AR314" s="284"/>
      <c r="AS314" s="284"/>
      <c r="AT314" s="285"/>
      <c r="AU314" s="286">
        <v>0.1</v>
      </c>
      <c r="AV314" s="287"/>
      <c r="AW314" s="287"/>
      <c r="AX314" s="289"/>
    </row>
    <row r="315" spans="1:50" ht="24.75" customHeight="1" x14ac:dyDescent="0.15">
      <c r="A315" s="322"/>
      <c r="B315" s="323"/>
      <c r="C315" s="323"/>
      <c r="D315" s="323"/>
      <c r="E315" s="323"/>
      <c r="F315" s="324"/>
      <c r="G315" s="280" t="s">
        <v>647</v>
      </c>
      <c r="H315" s="281"/>
      <c r="I315" s="281"/>
      <c r="J315" s="281"/>
      <c r="K315" s="282"/>
      <c r="L315" s="283" t="s">
        <v>705</v>
      </c>
      <c r="M315" s="284"/>
      <c r="N315" s="284"/>
      <c r="O315" s="284"/>
      <c r="P315" s="284"/>
      <c r="Q315" s="284"/>
      <c r="R315" s="284"/>
      <c r="S315" s="284"/>
      <c r="T315" s="284"/>
      <c r="U315" s="284"/>
      <c r="V315" s="284"/>
      <c r="W315" s="284"/>
      <c r="X315" s="285"/>
      <c r="Y315" s="286">
        <v>2.1</v>
      </c>
      <c r="Z315" s="287"/>
      <c r="AA315" s="287"/>
      <c r="AB315" s="288"/>
      <c r="AC315" s="280" t="s">
        <v>643</v>
      </c>
      <c r="AD315" s="281"/>
      <c r="AE315" s="281"/>
      <c r="AF315" s="281"/>
      <c r="AG315" s="282"/>
      <c r="AH315" s="283" t="s">
        <v>701</v>
      </c>
      <c r="AI315" s="284"/>
      <c r="AJ315" s="284"/>
      <c r="AK315" s="284"/>
      <c r="AL315" s="284"/>
      <c r="AM315" s="284"/>
      <c r="AN315" s="284"/>
      <c r="AO315" s="284"/>
      <c r="AP315" s="284"/>
      <c r="AQ315" s="284"/>
      <c r="AR315" s="284"/>
      <c r="AS315" s="284"/>
      <c r="AT315" s="285"/>
      <c r="AU315" s="286">
        <v>0.1</v>
      </c>
      <c r="AV315" s="287"/>
      <c r="AW315" s="287"/>
      <c r="AX315" s="289"/>
    </row>
    <row r="316" spans="1:50" ht="24.75" customHeight="1" x14ac:dyDescent="0.15">
      <c r="A316" s="322"/>
      <c r="B316" s="323"/>
      <c r="C316" s="323"/>
      <c r="D316" s="323"/>
      <c r="E316" s="323"/>
      <c r="F316" s="324"/>
      <c r="G316" s="280" t="s">
        <v>648</v>
      </c>
      <c r="H316" s="281"/>
      <c r="I316" s="281"/>
      <c r="J316" s="281"/>
      <c r="K316" s="282"/>
      <c r="L316" s="283" t="s">
        <v>706</v>
      </c>
      <c r="M316" s="284"/>
      <c r="N316" s="284"/>
      <c r="O316" s="284"/>
      <c r="P316" s="284"/>
      <c r="Q316" s="284"/>
      <c r="R316" s="284"/>
      <c r="S316" s="284"/>
      <c r="T316" s="284"/>
      <c r="U316" s="284"/>
      <c r="V316" s="284"/>
      <c r="W316" s="284"/>
      <c r="X316" s="285"/>
      <c r="Y316" s="286">
        <v>0.5</v>
      </c>
      <c r="Z316" s="287"/>
      <c r="AA316" s="287"/>
      <c r="AB316" s="288"/>
      <c r="AC316" s="280" t="s">
        <v>646</v>
      </c>
      <c r="AD316" s="281"/>
      <c r="AE316" s="281"/>
      <c r="AF316" s="281"/>
      <c r="AG316" s="282"/>
      <c r="AH316" s="283" t="s">
        <v>714</v>
      </c>
      <c r="AI316" s="284"/>
      <c r="AJ316" s="284"/>
      <c r="AK316" s="284"/>
      <c r="AL316" s="284"/>
      <c r="AM316" s="284"/>
      <c r="AN316" s="284"/>
      <c r="AO316" s="284"/>
      <c r="AP316" s="284"/>
      <c r="AQ316" s="284"/>
      <c r="AR316" s="284"/>
      <c r="AS316" s="284"/>
      <c r="AT316" s="285"/>
      <c r="AU316" s="286">
        <v>0.1</v>
      </c>
      <c r="AV316" s="287"/>
      <c r="AW316" s="287"/>
      <c r="AX316" s="289"/>
    </row>
    <row r="317" spans="1:50" ht="24.75" customHeight="1" x14ac:dyDescent="0.15">
      <c r="A317" s="322"/>
      <c r="B317" s="323"/>
      <c r="C317" s="323"/>
      <c r="D317" s="323"/>
      <c r="E317" s="323"/>
      <c r="F317" s="324"/>
      <c r="G317" s="280" t="s">
        <v>649</v>
      </c>
      <c r="H317" s="281"/>
      <c r="I317" s="281"/>
      <c r="J317" s="281"/>
      <c r="K317" s="282"/>
      <c r="L317" s="283" t="s">
        <v>707</v>
      </c>
      <c r="M317" s="284"/>
      <c r="N317" s="284"/>
      <c r="O317" s="284"/>
      <c r="P317" s="284"/>
      <c r="Q317" s="284"/>
      <c r="R317" s="284"/>
      <c r="S317" s="284"/>
      <c r="T317" s="284"/>
      <c r="U317" s="284"/>
      <c r="V317" s="284"/>
      <c r="W317" s="284"/>
      <c r="X317" s="285"/>
      <c r="Y317" s="286">
        <v>0.2</v>
      </c>
      <c r="Z317" s="287"/>
      <c r="AA317" s="287"/>
      <c r="AB317" s="288"/>
      <c r="AC317" s="280" t="s">
        <v>708</v>
      </c>
      <c r="AD317" s="281"/>
      <c r="AE317" s="281"/>
      <c r="AF317" s="281"/>
      <c r="AG317" s="282"/>
      <c r="AH317" s="283" t="s">
        <v>715</v>
      </c>
      <c r="AI317" s="284"/>
      <c r="AJ317" s="284"/>
      <c r="AK317" s="284"/>
      <c r="AL317" s="284"/>
      <c r="AM317" s="284"/>
      <c r="AN317" s="284"/>
      <c r="AO317" s="284"/>
      <c r="AP317" s="284"/>
      <c r="AQ317" s="284"/>
      <c r="AR317" s="284"/>
      <c r="AS317" s="284"/>
      <c r="AT317" s="285"/>
      <c r="AU317" s="286">
        <v>0.1</v>
      </c>
      <c r="AV317" s="287"/>
      <c r="AW317" s="287"/>
      <c r="AX317" s="289"/>
    </row>
    <row r="318" spans="1:50" ht="24.75" hidden="1"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thickBot="1" x14ac:dyDescent="0.2">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76.09999999999998</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14.599999999999998</v>
      </c>
      <c r="AV320" s="277"/>
      <c r="AW320" s="277"/>
      <c r="AX320" s="279"/>
    </row>
    <row r="321" spans="1:51" ht="24.75" customHeight="1" x14ac:dyDescent="0.15">
      <c r="A321" s="322"/>
      <c r="B321" s="323"/>
      <c r="C321" s="323"/>
      <c r="D321" s="323"/>
      <c r="E321" s="323"/>
      <c r="F321" s="324"/>
      <c r="G321" s="300" t="s">
        <v>677</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739</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2</v>
      </c>
    </row>
    <row r="322" spans="1:51" ht="24.75"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2</v>
      </c>
    </row>
    <row r="323" spans="1:51" ht="24.75" customHeight="1" x14ac:dyDescent="0.15">
      <c r="A323" s="322"/>
      <c r="B323" s="323"/>
      <c r="C323" s="323"/>
      <c r="D323" s="323"/>
      <c r="E323" s="323"/>
      <c r="F323" s="324"/>
      <c r="G323" s="290" t="s">
        <v>675</v>
      </c>
      <c r="H323" s="291"/>
      <c r="I323" s="291"/>
      <c r="J323" s="291"/>
      <c r="K323" s="292"/>
      <c r="L323" s="293" t="s">
        <v>676</v>
      </c>
      <c r="M323" s="294"/>
      <c r="N323" s="294"/>
      <c r="O323" s="294"/>
      <c r="P323" s="294"/>
      <c r="Q323" s="294"/>
      <c r="R323" s="294"/>
      <c r="S323" s="294"/>
      <c r="T323" s="294"/>
      <c r="U323" s="294"/>
      <c r="V323" s="294"/>
      <c r="W323" s="294"/>
      <c r="X323" s="295"/>
      <c r="Y323" s="296">
        <v>4.7</v>
      </c>
      <c r="Z323" s="297"/>
      <c r="AA323" s="297"/>
      <c r="AB323" s="298"/>
      <c r="AC323" s="290" t="s">
        <v>740</v>
      </c>
      <c r="AD323" s="291"/>
      <c r="AE323" s="291"/>
      <c r="AF323" s="291"/>
      <c r="AG323" s="292"/>
      <c r="AH323" s="293" t="s">
        <v>735</v>
      </c>
      <c r="AI323" s="294"/>
      <c r="AJ323" s="294"/>
      <c r="AK323" s="294"/>
      <c r="AL323" s="294"/>
      <c r="AM323" s="294"/>
      <c r="AN323" s="294"/>
      <c r="AO323" s="294"/>
      <c r="AP323" s="294"/>
      <c r="AQ323" s="294"/>
      <c r="AR323" s="294"/>
      <c r="AS323" s="294"/>
      <c r="AT323" s="295"/>
      <c r="AU323" s="296">
        <v>35</v>
      </c>
      <c r="AV323" s="297"/>
      <c r="AW323" s="297"/>
      <c r="AX323" s="299"/>
      <c r="AY323">
        <f t="shared" si="11"/>
        <v>2</v>
      </c>
    </row>
    <row r="324" spans="1:51" ht="24.75" hidden="1"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2</v>
      </c>
    </row>
    <row r="325" spans="1:51" ht="24.75" hidden="1"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2</v>
      </c>
    </row>
    <row r="326" spans="1:51" ht="24.75" hidden="1"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2</v>
      </c>
    </row>
    <row r="327" spans="1:51" ht="24.75" hidden="1"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2</v>
      </c>
    </row>
    <row r="328" spans="1:51" ht="24.75" hidden="1"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2</v>
      </c>
    </row>
    <row r="329" spans="1:51" ht="24.75" hidden="1"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2</v>
      </c>
    </row>
    <row r="330" spans="1:51" ht="24.75" hidden="1"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2</v>
      </c>
    </row>
    <row r="331" spans="1:51" ht="24.75" hidden="1"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2</v>
      </c>
    </row>
    <row r="332" spans="1:51" ht="24.75" hidden="1"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2</v>
      </c>
    </row>
    <row r="333" spans="1:51" ht="24.75" customHeight="1" thickBot="1" x14ac:dyDescent="0.2">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4.7</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35</v>
      </c>
      <c r="AV333" s="277"/>
      <c r="AW333" s="277"/>
      <c r="AX333" s="279"/>
      <c r="AY333">
        <f t="shared" si="11"/>
        <v>2</v>
      </c>
    </row>
    <row r="334" spans="1:51" ht="24.75" customHeight="1" x14ac:dyDescent="0.15">
      <c r="A334" s="322"/>
      <c r="B334" s="323"/>
      <c r="C334" s="323"/>
      <c r="D334" s="323"/>
      <c r="E334" s="323"/>
      <c r="F334" s="324"/>
      <c r="G334" s="300" t="s">
        <v>721</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217</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1</v>
      </c>
    </row>
    <row r="335" spans="1:51" ht="24.75"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1</v>
      </c>
    </row>
    <row r="336" spans="1:51" ht="24.75" customHeight="1" x14ac:dyDescent="0.15">
      <c r="A336" s="322"/>
      <c r="B336" s="323"/>
      <c r="C336" s="323"/>
      <c r="D336" s="323"/>
      <c r="E336" s="323"/>
      <c r="F336" s="324"/>
      <c r="G336" s="290" t="s">
        <v>642</v>
      </c>
      <c r="H336" s="291"/>
      <c r="I336" s="291"/>
      <c r="J336" s="291"/>
      <c r="K336" s="292"/>
      <c r="L336" s="293" t="s">
        <v>722</v>
      </c>
      <c r="M336" s="294"/>
      <c r="N336" s="294"/>
      <c r="O336" s="294"/>
      <c r="P336" s="294"/>
      <c r="Q336" s="294"/>
      <c r="R336" s="294"/>
      <c r="S336" s="294"/>
      <c r="T336" s="294"/>
      <c r="U336" s="294"/>
      <c r="V336" s="294"/>
      <c r="W336" s="294"/>
      <c r="X336" s="295"/>
      <c r="Y336" s="296">
        <v>18.5</v>
      </c>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1</v>
      </c>
    </row>
    <row r="337" spans="1:51" ht="24.75" hidden="1"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1</v>
      </c>
    </row>
    <row r="338" spans="1:51" ht="24.75" hidden="1"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1</v>
      </c>
    </row>
    <row r="339" spans="1:51" ht="24.75" hidden="1"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1</v>
      </c>
    </row>
    <row r="340" spans="1:51" ht="24.75" hidden="1"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1</v>
      </c>
    </row>
    <row r="341" spans="1:51" ht="24.75" hidden="1"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1</v>
      </c>
    </row>
    <row r="342" spans="1:51" ht="24.75" hidden="1"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1</v>
      </c>
    </row>
    <row r="343" spans="1:51" ht="24.75" hidden="1"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1</v>
      </c>
    </row>
    <row r="344" spans="1:51" ht="24.75" hidden="1"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1</v>
      </c>
    </row>
    <row r="345" spans="1:51" ht="24.75" hidden="1"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1</v>
      </c>
    </row>
    <row r="346" spans="1:51" ht="24.75" customHeight="1" x14ac:dyDescent="0.15">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18.5</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1</v>
      </c>
    </row>
    <row r="347" spans="1:51" ht="24.75" hidden="1" customHeight="1" x14ac:dyDescent="0.15">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15">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customHeight="1" thickBot="1" x14ac:dyDescent="0.2">
      <c r="A360" s="266" t="s">
        <v>574</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229</v>
      </c>
      <c r="AM360" s="270"/>
      <c r="AN360" s="270"/>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227</v>
      </c>
      <c r="AD365" s="241"/>
      <c r="AE365" s="241"/>
      <c r="AF365" s="241"/>
      <c r="AG365" s="241"/>
      <c r="AH365" s="257" t="s">
        <v>245</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652</v>
      </c>
      <c r="D366" s="251"/>
      <c r="E366" s="251"/>
      <c r="F366" s="251"/>
      <c r="G366" s="251"/>
      <c r="H366" s="251"/>
      <c r="I366" s="251"/>
      <c r="J366" s="233">
        <v>8000020130001</v>
      </c>
      <c r="K366" s="234"/>
      <c r="L366" s="234"/>
      <c r="M366" s="234"/>
      <c r="N366" s="234"/>
      <c r="O366" s="234"/>
      <c r="P366" s="235" t="s">
        <v>662</v>
      </c>
      <c r="Q366" s="235"/>
      <c r="R366" s="235"/>
      <c r="S366" s="235"/>
      <c r="T366" s="235"/>
      <c r="U366" s="235"/>
      <c r="V366" s="235"/>
      <c r="W366" s="235"/>
      <c r="X366" s="235"/>
      <c r="Y366" s="236">
        <v>76.099999999999994</v>
      </c>
      <c r="Z366" s="237"/>
      <c r="AA366" s="237"/>
      <c r="AB366" s="238"/>
      <c r="AC366" s="222" t="s">
        <v>663</v>
      </c>
      <c r="AD366" s="223"/>
      <c r="AE366" s="223"/>
      <c r="AF366" s="223"/>
      <c r="AG366" s="223"/>
      <c r="AH366" s="253" t="s">
        <v>754</v>
      </c>
      <c r="AI366" s="254"/>
      <c r="AJ366" s="254"/>
      <c r="AK366" s="254"/>
      <c r="AL366" s="226" t="s">
        <v>754</v>
      </c>
      <c r="AM366" s="227"/>
      <c r="AN366" s="227"/>
      <c r="AO366" s="228"/>
      <c r="AP366" s="229" t="s">
        <v>754</v>
      </c>
      <c r="AQ366" s="229"/>
      <c r="AR366" s="229"/>
      <c r="AS366" s="229"/>
      <c r="AT366" s="229"/>
      <c r="AU366" s="229"/>
      <c r="AV366" s="229"/>
      <c r="AW366" s="229"/>
      <c r="AX366" s="229"/>
    </row>
    <row r="367" spans="1:51" ht="30" customHeight="1" x14ac:dyDescent="0.15">
      <c r="A367" s="230">
        <v>2</v>
      </c>
      <c r="B367" s="230">
        <v>1</v>
      </c>
      <c r="C367" s="252" t="s">
        <v>653</v>
      </c>
      <c r="D367" s="251"/>
      <c r="E367" s="251"/>
      <c r="F367" s="251"/>
      <c r="G367" s="251"/>
      <c r="H367" s="251"/>
      <c r="I367" s="251"/>
      <c r="J367" s="233">
        <v>1000020110001</v>
      </c>
      <c r="K367" s="234"/>
      <c r="L367" s="234"/>
      <c r="M367" s="234"/>
      <c r="N367" s="234"/>
      <c r="O367" s="234"/>
      <c r="P367" s="235" t="s">
        <v>662</v>
      </c>
      <c r="Q367" s="235"/>
      <c r="R367" s="235"/>
      <c r="S367" s="235"/>
      <c r="T367" s="235"/>
      <c r="U367" s="235"/>
      <c r="V367" s="235"/>
      <c r="W367" s="235"/>
      <c r="X367" s="235"/>
      <c r="Y367" s="236">
        <v>21.4</v>
      </c>
      <c r="Z367" s="237"/>
      <c r="AA367" s="237"/>
      <c r="AB367" s="238"/>
      <c r="AC367" s="222" t="s">
        <v>663</v>
      </c>
      <c r="AD367" s="223"/>
      <c r="AE367" s="223"/>
      <c r="AF367" s="223"/>
      <c r="AG367" s="223"/>
      <c r="AH367" s="253" t="s">
        <v>754</v>
      </c>
      <c r="AI367" s="254"/>
      <c r="AJ367" s="254"/>
      <c r="AK367" s="254"/>
      <c r="AL367" s="226" t="s">
        <v>754</v>
      </c>
      <c r="AM367" s="227"/>
      <c r="AN367" s="227"/>
      <c r="AO367" s="228"/>
      <c r="AP367" s="229" t="s">
        <v>754</v>
      </c>
      <c r="AQ367" s="229"/>
      <c r="AR367" s="229"/>
      <c r="AS367" s="229"/>
      <c r="AT367" s="229"/>
      <c r="AU367" s="229"/>
      <c r="AV367" s="229"/>
      <c r="AW367" s="229"/>
      <c r="AX367" s="229"/>
      <c r="AY367">
        <f>COUNTA($C$367)</f>
        <v>1</v>
      </c>
    </row>
    <row r="368" spans="1:51" ht="30" customHeight="1" x14ac:dyDescent="0.15">
      <c r="A368" s="230">
        <v>3</v>
      </c>
      <c r="B368" s="230">
        <v>1</v>
      </c>
      <c r="C368" s="252" t="s">
        <v>654</v>
      </c>
      <c r="D368" s="251"/>
      <c r="E368" s="251"/>
      <c r="F368" s="251"/>
      <c r="G368" s="251"/>
      <c r="H368" s="251"/>
      <c r="I368" s="251"/>
      <c r="J368" s="233">
        <v>5000020090000</v>
      </c>
      <c r="K368" s="234"/>
      <c r="L368" s="234"/>
      <c r="M368" s="234"/>
      <c r="N368" s="234"/>
      <c r="O368" s="234"/>
      <c r="P368" s="245" t="s">
        <v>662</v>
      </c>
      <c r="Q368" s="235"/>
      <c r="R368" s="235"/>
      <c r="S368" s="235"/>
      <c r="T368" s="235"/>
      <c r="U368" s="235"/>
      <c r="V368" s="235"/>
      <c r="W368" s="235"/>
      <c r="X368" s="235"/>
      <c r="Y368" s="236">
        <v>20.6</v>
      </c>
      <c r="Z368" s="237"/>
      <c r="AA368" s="237"/>
      <c r="AB368" s="238"/>
      <c r="AC368" s="222" t="s">
        <v>663</v>
      </c>
      <c r="AD368" s="223"/>
      <c r="AE368" s="223"/>
      <c r="AF368" s="223"/>
      <c r="AG368" s="223"/>
      <c r="AH368" s="224" t="s">
        <v>754</v>
      </c>
      <c r="AI368" s="225"/>
      <c r="AJ368" s="225"/>
      <c r="AK368" s="225"/>
      <c r="AL368" s="226" t="s">
        <v>754</v>
      </c>
      <c r="AM368" s="227"/>
      <c r="AN368" s="227"/>
      <c r="AO368" s="228"/>
      <c r="AP368" s="229" t="s">
        <v>754</v>
      </c>
      <c r="AQ368" s="229"/>
      <c r="AR368" s="229"/>
      <c r="AS368" s="229"/>
      <c r="AT368" s="229"/>
      <c r="AU368" s="229"/>
      <c r="AV368" s="229"/>
      <c r="AW368" s="229"/>
      <c r="AX368" s="229"/>
      <c r="AY368">
        <f>COUNTA($C$368)</f>
        <v>1</v>
      </c>
    </row>
    <row r="369" spans="1:51" ht="30" customHeight="1" x14ac:dyDescent="0.15">
      <c r="A369" s="230">
        <v>4</v>
      </c>
      <c r="B369" s="230">
        <v>1</v>
      </c>
      <c r="C369" s="252" t="s">
        <v>655</v>
      </c>
      <c r="D369" s="251"/>
      <c r="E369" s="251"/>
      <c r="F369" s="251"/>
      <c r="G369" s="251"/>
      <c r="H369" s="251"/>
      <c r="I369" s="251"/>
      <c r="J369" s="233">
        <v>4000020120006</v>
      </c>
      <c r="K369" s="234"/>
      <c r="L369" s="234"/>
      <c r="M369" s="234"/>
      <c r="N369" s="234"/>
      <c r="O369" s="234"/>
      <c r="P369" s="245" t="s">
        <v>662</v>
      </c>
      <c r="Q369" s="235"/>
      <c r="R369" s="235"/>
      <c r="S369" s="235"/>
      <c r="T369" s="235"/>
      <c r="U369" s="235"/>
      <c r="V369" s="235"/>
      <c r="W369" s="235"/>
      <c r="X369" s="235"/>
      <c r="Y369" s="236">
        <v>20.399999999999999</v>
      </c>
      <c r="Z369" s="237"/>
      <c r="AA369" s="237"/>
      <c r="AB369" s="238"/>
      <c r="AC369" s="222" t="s">
        <v>663</v>
      </c>
      <c r="AD369" s="223"/>
      <c r="AE369" s="223"/>
      <c r="AF369" s="223"/>
      <c r="AG369" s="223"/>
      <c r="AH369" s="224" t="s">
        <v>754</v>
      </c>
      <c r="AI369" s="225"/>
      <c r="AJ369" s="225"/>
      <c r="AK369" s="225"/>
      <c r="AL369" s="226" t="s">
        <v>754</v>
      </c>
      <c r="AM369" s="227"/>
      <c r="AN369" s="227"/>
      <c r="AO369" s="228"/>
      <c r="AP369" s="229" t="s">
        <v>754</v>
      </c>
      <c r="AQ369" s="229"/>
      <c r="AR369" s="229"/>
      <c r="AS369" s="229"/>
      <c r="AT369" s="229"/>
      <c r="AU369" s="229"/>
      <c r="AV369" s="229"/>
      <c r="AW369" s="229"/>
      <c r="AX369" s="229"/>
      <c r="AY369">
        <f>COUNTA($C$369)</f>
        <v>1</v>
      </c>
    </row>
    <row r="370" spans="1:51" ht="30" customHeight="1" x14ac:dyDescent="0.15">
      <c r="A370" s="230">
        <v>5</v>
      </c>
      <c r="B370" s="230">
        <v>1</v>
      </c>
      <c r="C370" s="252" t="s">
        <v>656</v>
      </c>
      <c r="D370" s="251"/>
      <c r="E370" s="251"/>
      <c r="F370" s="251"/>
      <c r="G370" s="251"/>
      <c r="H370" s="251"/>
      <c r="I370" s="251"/>
      <c r="J370" s="233">
        <v>8000020040002</v>
      </c>
      <c r="K370" s="234"/>
      <c r="L370" s="234"/>
      <c r="M370" s="234"/>
      <c r="N370" s="234"/>
      <c r="O370" s="234"/>
      <c r="P370" s="235" t="s">
        <v>662</v>
      </c>
      <c r="Q370" s="235"/>
      <c r="R370" s="235"/>
      <c r="S370" s="235"/>
      <c r="T370" s="235"/>
      <c r="U370" s="235"/>
      <c r="V370" s="235"/>
      <c r="W370" s="235"/>
      <c r="X370" s="235"/>
      <c r="Y370" s="236">
        <v>18.600000000000001</v>
      </c>
      <c r="Z370" s="237"/>
      <c r="AA370" s="237"/>
      <c r="AB370" s="238"/>
      <c r="AC370" s="222" t="s">
        <v>663</v>
      </c>
      <c r="AD370" s="223"/>
      <c r="AE370" s="223"/>
      <c r="AF370" s="223"/>
      <c r="AG370" s="223"/>
      <c r="AH370" s="224" t="s">
        <v>754</v>
      </c>
      <c r="AI370" s="225"/>
      <c r="AJ370" s="225"/>
      <c r="AK370" s="225"/>
      <c r="AL370" s="226" t="s">
        <v>754</v>
      </c>
      <c r="AM370" s="227"/>
      <c r="AN370" s="227"/>
      <c r="AO370" s="228"/>
      <c r="AP370" s="229" t="s">
        <v>754</v>
      </c>
      <c r="AQ370" s="229"/>
      <c r="AR370" s="229"/>
      <c r="AS370" s="229"/>
      <c r="AT370" s="229"/>
      <c r="AU370" s="229"/>
      <c r="AV370" s="229"/>
      <c r="AW370" s="229"/>
      <c r="AX370" s="229"/>
      <c r="AY370">
        <f>COUNTA($C$370)</f>
        <v>1</v>
      </c>
    </row>
    <row r="371" spans="1:51" ht="30" customHeight="1" x14ac:dyDescent="0.15">
      <c r="A371" s="230">
        <v>6</v>
      </c>
      <c r="B371" s="230">
        <v>1</v>
      </c>
      <c r="C371" s="252" t="s">
        <v>657</v>
      </c>
      <c r="D371" s="251"/>
      <c r="E371" s="251"/>
      <c r="F371" s="251"/>
      <c r="G371" s="251"/>
      <c r="H371" s="251"/>
      <c r="I371" s="251"/>
      <c r="J371" s="233">
        <v>7000020100005</v>
      </c>
      <c r="K371" s="234"/>
      <c r="L371" s="234"/>
      <c r="M371" s="234"/>
      <c r="N371" s="234"/>
      <c r="O371" s="234"/>
      <c r="P371" s="235" t="s">
        <v>662</v>
      </c>
      <c r="Q371" s="235"/>
      <c r="R371" s="235"/>
      <c r="S371" s="235"/>
      <c r="T371" s="235"/>
      <c r="U371" s="235"/>
      <c r="V371" s="235"/>
      <c r="W371" s="235"/>
      <c r="X371" s="235"/>
      <c r="Y371" s="236">
        <v>18.5</v>
      </c>
      <c r="Z371" s="237"/>
      <c r="AA371" s="237"/>
      <c r="AB371" s="238"/>
      <c r="AC371" s="222" t="s">
        <v>663</v>
      </c>
      <c r="AD371" s="223"/>
      <c r="AE371" s="223"/>
      <c r="AF371" s="223"/>
      <c r="AG371" s="223"/>
      <c r="AH371" s="224" t="s">
        <v>754</v>
      </c>
      <c r="AI371" s="225"/>
      <c r="AJ371" s="225"/>
      <c r="AK371" s="225"/>
      <c r="AL371" s="226" t="s">
        <v>754</v>
      </c>
      <c r="AM371" s="227"/>
      <c r="AN371" s="227"/>
      <c r="AO371" s="228"/>
      <c r="AP371" s="229" t="s">
        <v>754</v>
      </c>
      <c r="AQ371" s="229"/>
      <c r="AR371" s="229"/>
      <c r="AS371" s="229"/>
      <c r="AT371" s="229"/>
      <c r="AU371" s="229"/>
      <c r="AV371" s="229"/>
      <c r="AW371" s="229"/>
      <c r="AX371" s="229"/>
      <c r="AY371">
        <f>COUNTA($C$371)</f>
        <v>1</v>
      </c>
    </row>
    <row r="372" spans="1:51" ht="30" customHeight="1" x14ac:dyDescent="0.15">
      <c r="A372" s="230">
        <v>7</v>
      </c>
      <c r="B372" s="230">
        <v>1</v>
      </c>
      <c r="C372" s="252" t="s">
        <v>658</v>
      </c>
      <c r="D372" s="251"/>
      <c r="E372" s="251"/>
      <c r="F372" s="251"/>
      <c r="G372" s="251"/>
      <c r="H372" s="251"/>
      <c r="I372" s="251"/>
      <c r="J372" s="233">
        <v>1000020140007</v>
      </c>
      <c r="K372" s="234"/>
      <c r="L372" s="234"/>
      <c r="M372" s="234"/>
      <c r="N372" s="234"/>
      <c r="O372" s="234"/>
      <c r="P372" s="235" t="s">
        <v>662</v>
      </c>
      <c r="Q372" s="235"/>
      <c r="R372" s="235"/>
      <c r="S372" s="235"/>
      <c r="T372" s="235"/>
      <c r="U372" s="235"/>
      <c r="V372" s="235"/>
      <c r="W372" s="235"/>
      <c r="X372" s="235"/>
      <c r="Y372" s="236">
        <v>18.2</v>
      </c>
      <c r="Z372" s="237"/>
      <c r="AA372" s="237"/>
      <c r="AB372" s="238"/>
      <c r="AC372" s="222" t="s">
        <v>663</v>
      </c>
      <c r="AD372" s="223"/>
      <c r="AE372" s="223"/>
      <c r="AF372" s="223"/>
      <c r="AG372" s="223"/>
      <c r="AH372" s="224" t="s">
        <v>754</v>
      </c>
      <c r="AI372" s="225"/>
      <c r="AJ372" s="225"/>
      <c r="AK372" s="225"/>
      <c r="AL372" s="226" t="s">
        <v>754</v>
      </c>
      <c r="AM372" s="227"/>
      <c r="AN372" s="227"/>
      <c r="AO372" s="228"/>
      <c r="AP372" s="229" t="s">
        <v>754</v>
      </c>
      <c r="AQ372" s="229"/>
      <c r="AR372" s="229"/>
      <c r="AS372" s="229"/>
      <c r="AT372" s="229"/>
      <c r="AU372" s="229"/>
      <c r="AV372" s="229"/>
      <c r="AW372" s="229"/>
      <c r="AX372" s="229"/>
      <c r="AY372">
        <f>COUNTA($C$372)</f>
        <v>1</v>
      </c>
    </row>
    <row r="373" spans="1:51" ht="30" customHeight="1" x14ac:dyDescent="0.15">
      <c r="A373" s="230">
        <v>8</v>
      </c>
      <c r="B373" s="230">
        <v>1</v>
      </c>
      <c r="C373" s="252" t="s">
        <v>659</v>
      </c>
      <c r="D373" s="251"/>
      <c r="E373" s="251"/>
      <c r="F373" s="251"/>
      <c r="G373" s="251"/>
      <c r="H373" s="251"/>
      <c r="I373" s="251"/>
      <c r="J373" s="233">
        <v>6000020400009</v>
      </c>
      <c r="K373" s="234"/>
      <c r="L373" s="234"/>
      <c r="M373" s="234"/>
      <c r="N373" s="234"/>
      <c r="O373" s="234"/>
      <c r="P373" s="235" t="s">
        <v>662</v>
      </c>
      <c r="Q373" s="235"/>
      <c r="R373" s="235"/>
      <c r="S373" s="235"/>
      <c r="T373" s="235"/>
      <c r="U373" s="235"/>
      <c r="V373" s="235"/>
      <c r="W373" s="235"/>
      <c r="X373" s="235"/>
      <c r="Y373" s="236">
        <v>17.600000000000001</v>
      </c>
      <c r="Z373" s="237"/>
      <c r="AA373" s="237"/>
      <c r="AB373" s="238"/>
      <c r="AC373" s="222" t="s">
        <v>663</v>
      </c>
      <c r="AD373" s="223"/>
      <c r="AE373" s="223"/>
      <c r="AF373" s="223"/>
      <c r="AG373" s="223"/>
      <c r="AH373" s="224" t="s">
        <v>754</v>
      </c>
      <c r="AI373" s="225"/>
      <c r="AJ373" s="225"/>
      <c r="AK373" s="225"/>
      <c r="AL373" s="226" t="s">
        <v>754</v>
      </c>
      <c r="AM373" s="227"/>
      <c r="AN373" s="227"/>
      <c r="AO373" s="228"/>
      <c r="AP373" s="229" t="s">
        <v>754</v>
      </c>
      <c r="AQ373" s="229"/>
      <c r="AR373" s="229"/>
      <c r="AS373" s="229"/>
      <c r="AT373" s="229"/>
      <c r="AU373" s="229"/>
      <c r="AV373" s="229"/>
      <c r="AW373" s="229"/>
      <c r="AX373" s="229"/>
      <c r="AY373">
        <f>COUNTA($C$373)</f>
        <v>1</v>
      </c>
    </row>
    <row r="374" spans="1:51" ht="30" customHeight="1" x14ac:dyDescent="0.15">
      <c r="A374" s="230">
        <v>9</v>
      </c>
      <c r="B374" s="230">
        <v>1</v>
      </c>
      <c r="C374" s="252" t="s">
        <v>660</v>
      </c>
      <c r="D374" s="251"/>
      <c r="E374" s="251"/>
      <c r="F374" s="251"/>
      <c r="G374" s="251"/>
      <c r="H374" s="251"/>
      <c r="I374" s="251"/>
      <c r="J374" s="233">
        <v>4000020270008</v>
      </c>
      <c r="K374" s="234"/>
      <c r="L374" s="234"/>
      <c r="M374" s="234"/>
      <c r="N374" s="234"/>
      <c r="O374" s="234"/>
      <c r="P374" s="235" t="s">
        <v>662</v>
      </c>
      <c r="Q374" s="235"/>
      <c r="R374" s="235"/>
      <c r="S374" s="235"/>
      <c r="T374" s="235"/>
      <c r="U374" s="235"/>
      <c r="V374" s="235"/>
      <c r="W374" s="235"/>
      <c r="X374" s="235"/>
      <c r="Y374" s="236">
        <v>17.3</v>
      </c>
      <c r="Z374" s="237"/>
      <c r="AA374" s="237"/>
      <c r="AB374" s="238"/>
      <c r="AC374" s="222" t="s">
        <v>663</v>
      </c>
      <c r="AD374" s="223"/>
      <c r="AE374" s="223"/>
      <c r="AF374" s="223"/>
      <c r="AG374" s="223"/>
      <c r="AH374" s="224" t="s">
        <v>754</v>
      </c>
      <c r="AI374" s="225"/>
      <c r="AJ374" s="225"/>
      <c r="AK374" s="225"/>
      <c r="AL374" s="226" t="s">
        <v>754</v>
      </c>
      <c r="AM374" s="227"/>
      <c r="AN374" s="227"/>
      <c r="AO374" s="228"/>
      <c r="AP374" s="229" t="s">
        <v>754</v>
      </c>
      <c r="AQ374" s="229"/>
      <c r="AR374" s="229"/>
      <c r="AS374" s="229"/>
      <c r="AT374" s="229"/>
      <c r="AU374" s="229"/>
      <c r="AV374" s="229"/>
      <c r="AW374" s="229"/>
      <c r="AX374" s="229"/>
      <c r="AY374">
        <f>COUNTA($C$374)</f>
        <v>1</v>
      </c>
    </row>
    <row r="375" spans="1:51" ht="30" customHeight="1" x14ac:dyDescent="0.15">
      <c r="A375" s="230">
        <v>10</v>
      </c>
      <c r="B375" s="230">
        <v>1</v>
      </c>
      <c r="C375" s="252" t="s">
        <v>661</v>
      </c>
      <c r="D375" s="251"/>
      <c r="E375" s="251"/>
      <c r="F375" s="251"/>
      <c r="G375" s="251"/>
      <c r="H375" s="251"/>
      <c r="I375" s="251"/>
      <c r="J375" s="233">
        <v>8000020280003</v>
      </c>
      <c r="K375" s="234"/>
      <c r="L375" s="234"/>
      <c r="M375" s="234"/>
      <c r="N375" s="234"/>
      <c r="O375" s="234"/>
      <c r="P375" s="235" t="s">
        <v>662</v>
      </c>
      <c r="Q375" s="235"/>
      <c r="R375" s="235"/>
      <c r="S375" s="235"/>
      <c r="T375" s="235"/>
      <c r="U375" s="235"/>
      <c r="V375" s="235"/>
      <c r="W375" s="235"/>
      <c r="X375" s="235"/>
      <c r="Y375" s="236">
        <v>14.9</v>
      </c>
      <c r="Z375" s="237"/>
      <c r="AA375" s="237"/>
      <c r="AB375" s="238"/>
      <c r="AC375" s="222" t="s">
        <v>663</v>
      </c>
      <c r="AD375" s="223"/>
      <c r="AE375" s="223"/>
      <c r="AF375" s="223"/>
      <c r="AG375" s="223"/>
      <c r="AH375" s="224" t="s">
        <v>754</v>
      </c>
      <c r="AI375" s="225"/>
      <c r="AJ375" s="225"/>
      <c r="AK375" s="225"/>
      <c r="AL375" s="226" t="s">
        <v>754</v>
      </c>
      <c r="AM375" s="227"/>
      <c r="AN375" s="227"/>
      <c r="AO375" s="228"/>
      <c r="AP375" s="229" t="s">
        <v>754</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t="s">
        <v>754</v>
      </c>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227</v>
      </c>
      <c r="AD398" s="241"/>
      <c r="AE398" s="241"/>
      <c r="AF398" s="241"/>
      <c r="AG398" s="241"/>
      <c r="AH398" s="257" t="s">
        <v>245</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664</v>
      </c>
      <c r="D399" s="251"/>
      <c r="E399" s="251"/>
      <c r="F399" s="251"/>
      <c r="G399" s="251"/>
      <c r="H399" s="251"/>
      <c r="I399" s="251"/>
      <c r="J399" s="233">
        <v>2000020111007</v>
      </c>
      <c r="K399" s="234"/>
      <c r="L399" s="234"/>
      <c r="M399" s="234"/>
      <c r="N399" s="234"/>
      <c r="O399" s="234"/>
      <c r="P399" s="260" t="s">
        <v>674</v>
      </c>
      <c r="Q399" s="261"/>
      <c r="R399" s="261"/>
      <c r="S399" s="261"/>
      <c r="T399" s="261"/>
      <c r="U399" s="261"/>
      <c r="V399" s="261"/>
      <c r="W399" s="261"/>
      <c r="X399" s="262"/>
      <c r="Y399" s="236">
        <v>14.6</v>
      </c>
      <c r="Z399" s="237"/>
      <c r="AA399" s="237"/>
      <c r="AB399" s="238"/>
      <c r="AC399" s="222" t="s">
        <v>663</v>
      </c>
      <c r="AD399" s="223"/>
      <c r="AE399" s="223"/>
      <c r="AF399" s="223"/>
      <c r="AG399" s="223"/>
      <c r="AH399" s="253" t="s">
        <v>754</v>
      </c>
      <c r="AI399" s="254"/>
      <c r="AJ399" s="254"/>
      <c r="AK399" s="254"/>
      <c r="AL399" s="226" t="s">
        <v>754</v>
      </c>
      <c r="AM399" s="227"/>
      <c r="AN399" s="227"/>
      <c r="AO399" s="228"/>
      <c r="AP399" s="229" t="s">
        <v>754</v>
      </c>
      <c r="AQ399" s="229"/>
      <c r="AR399" s="229"/>
      <c r="AS399" s="229"/>
      <c r="AT399" s="229"/>
      <c r="AU399" s="229"/>
      <c r="AV399" s="229"/>
      <c r="AW399" s="229"/>
      <c r="AX399" s="229"/>
      <c r="AY399">
        <f>$AY$396</f>
        <v>1</v>
      </c>
    </row>
    <row r="400" spans="1:51" ht="30" customHeight="1" x14ac:dyDescent="0.15">
      <c r="A400" s="230">
        <v>2</v>
      </c>
      <c r="B400" s="230">
        <v>1</v>
      </c>
      <c r="C400" s="252" t="s">
        <v>665</v>
      </c>
      <c r="D400" s="251"/>
      <c r="E400" s="251"/>
      <c r="F400" s="251"/>
      <c r="G400" s="251"/>
      <c r="H400" s="251"/>
      <c r="I400" s="251"/>
      <c r="J400" s="233">
        <v>2000020261009</v>
      </c>
      <c r="K400" s="234"/>
      <c r="L400" s="234"/>
      <c r="M400" s="234"/>
      <c r="N400" s="234"/>
      <c r="O400" s="234"/>
      <c r="P400" s="260" t="s">
        <v>674</v>
      </c>
      <c r="Q400" s="261"/>
      <c r="R400" s="261"/>
      <c r="S400" s="261"/>
      <c r="T400" s="261"/>
      <c r="U400" s="261"/>
      <c r="V400" s="261"/>
      <c r="W400" s="261"/>
      <c r="X400" s="262"/>
      <c r="Y400" s="236">
        <v>9</v>
      </c>
      <c r="Z400" s="237"/>
      <c r="AA400" s="237"/>
      <c r="AB400" s="238"/>
      <c r="AC400" s="222" t="s">
        <v>663</v>
      </c>
      <c r="AD400" s="223"/>
      <c r="AE400" s="223"/>
      <c r="AF400" s="223"/>
      <c r="AG400" s="223"/>
      <c r="AH400" s="253" t="s">
        <v>754</v>
      </c>
      <c r="AI400" s="254"/>
      <c r="AJ400" s="254"/>
      <c r="AK400" s="254"/>
      <c r="AL400" s="226" t="s">
        <v>754</v>
      </c>
      <c r="AM400" s="227"/>
      <c r="AN400" s="227"/>
      <c r="AO400" s="228"/>
      <c r="AP400" s="229" t="s">
        <v>754</v>
      </c>
      <c r="AQ400" s="229"/>
      <c r="AR400" s="229"/>
      <c r="AS400" s="229"/>
      <c r="AT400" s="229"/>
      <c r="AU400" s="229"/>
      <c r="AV400" s="229"/>
      <c r="AW400" s="229"/>
      <c r="AX400" s="229"/>
      <c r="AY400">
        <f>COUNTA($C$400)</f>
        <v>1</v>
      </c>
    </row>
    <row r="401" spans="1:51" ht="30" customHeight="1" x14ac:dyDescent="0.15">
      <c r="A401" s="230">
        <v>3</v>
      </c>
      <c r="B401" s="230">
        <v>1</v>
      </c>
      <c r="C401" s="252" t="s">
        <v>666</v>
      </c>
      <c r="D401" s="251"/>
      <c r="E401" s="251"/>
      <c r="F401" s="251"/>
      <c r="G401" s="251"/>
      <c r="H401" s="251"/>
      <c r="I401" s="251"/>
      <c r="J401" s="233">
        <v>8000020221007</v>
      </c>
      <c r="K401" s="234"/>
      <c r="L401" s="234"/>
      <c r="M401" s="234"/>
      <c r="N401" s="234"/>
      <c r="O401" s="234"/>
      <c r="P401" s="263" t="s">
        <v>674</v>
      </c>
      <c r="Q401" s="264"/>
      <c r="R401" s="264"/>
      <c r="S401" s="264"/>
      <c r="T401" s="264"/>
      <c r="U401" s="264"/>
      <c r="V401" s="264"/>
      <c r="W401" s="264"/>
      <c r="X401" s="265"/>
      <c r="Y401" s="236">
        <v>5.9</v>
      </c>
      <c r="Z401" s="237"/>
      <c r="AA401" s="237"/>
      <c r="AB401" s="238"/>
      <c r="AC401" s="222" t="s">
        <v>663</v>
      </c>
      <c r="AD401" s="223"/>
      <c r="AE401" s="223"/>
      <c r="AF401" s="223"/>
      <c r="AG401" s="223"/>
      <c r="AH401" s="224" t="s">
        <v>754</v>
      </c>
      <c r="AI401" s="225"/>
      <c r="AJ401" s="225"/>
      <c r="AK401" s="225"/>
      <c r="AL401" s="226" t="s">
        <v>754</v>
      </c>
      <c r="AM401" s="227"/>
      <c r="AN401" s="227"/>
      <c r="AO401" s="228"/>
      <c r="AP401" s="229" t="s">
        <v>754</v>
      </c>
      <c r="AQ401" s="229"/>
      <c r="AR401" s="229"/>
      <c r="AS401" s="229"/>
      <c r="AT401" s="229"/>
      <c r="AU401" s="229"/>
      <c r="AV401" s="229"/>
      <c r="AW401" s="229"/>
      <c r="AX401" s="229"/>
      <c r="AY401">
        <f>COUNTA($C$401)</f>
        <v>1</v>
      </c>
    </row>
    <row r="402" spans="1:51" ht="30" customHeight="1" x14ac:dyDescent="0.15">
      <c r="A402" s="230">
        <v>4</v>
      </c>
      <c r="B402" s="230">
        <v>1</v>
      </c>
      <c r="C402" s="252" t="s">
        <v>667</v>
      </c>
      <c r="D402" s="251"/>
      <c r="E402" s="251"/>
      <c r="F402" s="251"/>
      <c r="G402" s="251"/>
      <c r="H402" s="251"/>
      <c r="I402" s="251"/>
      <c r="J402" s="233">
        <v>5000020151009</v>
      </c>
      <c r="K402" s="234"/>
      <c r="L402" s="234"/>
      <c r="M402" s="234"/>
      <c r="N402" s="234"/>
      <c r="O402" s="234"/>
      <c r="P402" s="263" t="s">
        <v>674</v>
      </c>
      <c r="Q402" s="264"/>
      <c r="R402" s="264"/>
      <c r="S402" s="264"/>
      <c r="T402" s="264"/>
      <c r="U402" s="264"/>
      <c r="V402" s="264"/>
      <c r="W402" s="264"/>
      <c r="X402" s="265"/>
      <c r="Y402" s="236">
        <v>5.8</v>
      </c>
      <c r="Z402" s="237"/>
      <c r="AA402" s="237"/>
      <c r="AB402" s="238"/>
      <c r="AC402" s="222" t="s">
        <v>663</v>
      </c>
      <c r="AD402" s="223"/>
      <c r="AE402" s="223"/>
      <c r="AF402" s="223"/>
      <c r="AG402" s="223"/>
      <c r="AH402" s="224" t="s">
        <v>754</v>
      </c>
      <c r="AI402" s="225"/>
      <c r="AJ402" s="225"/>
      <c r="AK402" s="225"/>
      <c r="AL402" s="226" t="s">
        <v>754</v>
      </c>
      <c r="AM402" s="227"/>
      <c r="AN402" s="227"/>
      <c r="AO402" s="228"/>
      <c r="AP402" s="229" t="s">
        <v>754</v>
      </c>
      <c r="AQ402" s="229"/>
      <c r="AR402" s="229"/>
      <c r="AS402" s="229"/>
      <c r="AT402" s="229"/>
      <c r="AU402" s="229"/>
      <c r="AV402" s="229"/>
      <c r="AW402" s="229"/>
      <c r="AX402" s="229"/>
      <c r="AY402">
        <f>COUNTA($C$402)</f>
        <v>1</v>
      </c>
    </row>
    <row r="403" spans="1:51" ht="30" customHeight="1" x14ac:dyDescent="0.15">
      <c r="A403" s="230">
        <v>5</v>
      </c>
      <c r="B403" s="230">
        <v>1</v>
      </c>
      <c r="C403" s="252" t="s">
        <v>668</v>
      </c>
      <c r="D403" s="251"/>
      <c r="E403" s="251"/>
      <c r="F403" s="251"/>
      <c r="G403" s="251"/>
      <c r="H403" s="251"/>
      <c r="I403" s="251"/>
      <c r="J403" s="233">
        <v>6000020271004</v>
      </c>
      <c r="K403" s="234"/>
      <c r="L403" s="234"/>
      <c r="M403" s="234"/>
      <c r="N403" s="234"/>
      <c r="O403" s="234"/>
      <c r="P403" s="260" t="s">
        <v>674</v>
      </c>
      <c r="Q403" s="261"/>
      <c r="R403" s="261"/>
      <c r="S403" s="261"/>
      <c r="T403" s="261"/>
      <c r="U403" s="261"/>
      <c r="V403" s="261"/>
      <c r="W403" s="261"/>
      <c r="X403" s="262"/>
      <c r="Y403" s="236">
        <v>5.5</v>
      </c>
      <c r="Z403" s="237"/>
      <c r="AA403" s="237"/>
      <c r="AB403" s="238"/>
      <c r="AC403" s="222" t="s">
        <v>663</v>
      </c>
      <c r="AD403" s="223"/>
      <c r="AE403" s="223"/>
      <c r="AF403" s="223"/>
      <c r="AG403" s="223"/>
      <c r="AH403" s="224" t="s">
        <v>754</v>
      </c>
      <c r="AI403" s="225"/>
      <c r="AJ403" s="225"/>
      <c r="AK403" s="225"/>
      <c r="AL403" s="226" t="s">
        <v>754</v>
      </c>
      <c r="AM403" s="227"/>
      <c r="AN403" s="227"/>
      <c r="AO403" s="228"/>
      <c r="AP403" s="229" t="s">
        <v>754</v>
      </c>
      <c r="AQ403" s="229"/>
      <c r="AR403" s="229"/>
      <c r="AS403" s="229"/>
      <c r="AT403" s="229"/>
      <c r="AU403" s="229"/>
      <c r="AV403" s="229"/>
      <c r="AW403" s="229"/>
      <c r="AX403" s="229"/>
      <c r="AY403">
        <f>COUNTA($C$403)</f>
        <v>1</v>
      </c>
    </row>
    <row r="404" spans="1:51" ht="30" customHeight="1" x14ac:dyDescent="0.15">
      <c r="A404" s="230">
        <v>6</v>
      </c>
      <c r="B404" s="230">
        <v>1</v>
      </c>
      <c r="C404" s="252" t="s">
        <v>669</v>
      </c>
      <c r="D404" s="251"/>
      <c r="E404" s="251"/>
      <c r="F404" s="251"/>
      <c r="G404" s="251"/>
      <c r="H404" s="251"/>
      <c r="I404" s="251"/>
      <c r="J404" s="233">
        <v>7000020141305</v>
      </c>
      <c r="K404" s="234"/>
      <c r="L404" s="234"/>
      <c r="M404" s="234"/>
      <c r="N404" s="234"/>
      <c r="O404" s="234"/>
      <c r="P404" s="260" t="s">
        <v>674</v>
      </c>
      <c r="Q404" s="261"/>
      <c r="R404" s="261"/>
      <c r="S404" s="261"/>
      <c r="T404" s="261"/>
      <c r="U404" s="261"/>
      <c r="V404" s="261"/>
      <c r="W404" s="261"/>
      <c r="X404" s="262"/>
      <c r="Y404" s="236">
        <v>4.9000000000000004</v>
      </c>
      <c r="Z404" s="237"/>
      <c r="AA404" s="237"/>
      <c r="AB404" s="238"/>
      <c r="AC404" s="222" t="s">
        <v>663</v>
      </c>
      <c r="AD404" s="223"/>
      <c r="AE404" s="223"/>
      <c r="AF404" s="223"/>
      <c r="AG404" s="223"/>
      <c r="AH404" s="224" t="s">
        <v>754</v>
      </c>
      <c r="AI404" s="225"/>
      <c r="AJ404" s="225"/>
      <c r="AK404" s="225"/>
      <c r="AL404" s="226" t="s">
        <v>754</v>
      </c>
      <c r="AM404" s="227"/>
      <c r="AN404" s="227"/>
      <c r="AO404" s="228"/>
      <c r="AP404" s="229" t="s">
        <v>754</v>
      </c>
      <c r="AQ404" s="229"/>
      <c r="AR404" s="229"/>
      <c r="AS404" s="229"/>
      <c r="AT404" s="229"/>
      <c r="AU404" s="229"/>
      <c r="AV404" s="229"/>
      <c r="AW404" s="229"/>
      <c r="AX404" s="229"/>
      <c r="AY404">
        <f>COUNTA($C$404)</f>
        <v>1</v>
      </c>
    </row>
    <row r="405" spans="1:51" ht="30" customHeight="1" x14ac:dyDescent="0.15">
      <c r="A405" s="230">
        <v>7</v>
      </c>
      <c r="B405" s="230">
        <v>1</v>
      </c>
      <c r="C405" s="252" t="s">
        <v>670</v>
      </c>
      <c r="D405" s="251"/>
      <c r="E405" s="251"/>
      <c r="F405" s="251"/>
      <c r="G405" s="251"/>
      <c r="H405" s="251"/>
      <c r="I405" s="251"/>
      <c r="J405" s="233">
        <v>6000020121002</v>
      </c>
      <c r="K405" s="234"/>
      <c r="L405" s="234"/>
      <c r="M405" s="234"/>
      <c r="N405" s="234"/>
      <c r="O405" s="234"/>
      <c r="P405" s="260" t="s">
        <v>674</v>
      </c>
      <c r="Q405" s="261"/>
      <c r="R405" s="261"/>
      <c r="S405" s="261"/>
      <c r="T405" s="261"/>
      <c r="U405" s="261"/>
      <c r="V405" s="261"/>
      <c r="W405" s="261"/>
      <c r="X405" s="262"/>
      <c r="Y405" s="236">
        <v>4.5999999999999996</v>
      </c>
      <c r="Z405" s="237"/>
      <c r="AA405" s="237"/>
      <c r="AB405" s="238"/>
      <c r="AC405" s="222" t="s">
        <v>663</v>
      </c>
      <c r="AD405" s="223"/>
      <c r="AE405" s="223"/>
      <c r="AF405" s="223"/>
      <c r="AG405" s="223"/>
      <c r="AH405" s="224" t="s">
        <v>754</v>
      </c>
      <c r="AI405" s="225"/>
      <c r="AJ405" s="225"/>
      <c r="AK405" s="225"/>
      <c r="AL405" s="226" t="s">
        <v>754</v>
      </c>
      <c r="AM405" s="227"/>
      <c r="AN405" s="227"/>
      <c r="AO405" s="228"/>
      <c r="AP405" s="229" t="s">
        <v>754</v>
      </c>
      <c r="AQ405" s="229"/>
      <c r="AR405" s="229"/>
      <c r="AS405" s="229"/>
      <c r="AT405" s="229"/>
      <c r="AU405" s="229"/>
      <c r="AV405" s="229"/>
      <c r="AW405" s="229"/>
      <c r="AX405" s="229"/>
      <c r="AY405">
        <f>COUNTA($C$405)</f>
        <v>1</v>
      </c>
    </row>
    <row r="406" spans="1:51" ht="30" customHeight="1" x14ac:dyDescent="0.15">
      <c r="A406" s="230">
        <v>8</v>
      </c>
      <c r="B406" s="230">
        <v>1</v>
      </c>
      <c r="C406" s="252" t="s">
        <v>671</v>
      </c>
      <c r="D406" s="251"/>
      <c r="E406" s="251"/>
      <c r="F406" s="251"/>
      <c r="G406" s="251"/>
      <c r="H406" s="251"/>
      <c r="I406" s="251"/>
      <c r="J406" s="233">
        <v>1000020141500</v>
      </c>
      <c r="K406" s="234"/>
      <c r="L406" s="234"/>
      <c r="M406" s="234"/>
      <c r="N406" s="234"/>
      <c r="O406" s="234"/>
      <c r="P406" s="260" t="s">
        <v>674</v>
      </c>
      <c r="Q406" s="261"/>
      <c r="R406" s="261"/>
      <c r="S406" s="261"/>
      <c r="T406" s="261"/>
      <c r="U406" s="261"/>
      <c r="V406" s="261"/>
      <c r="W406" s="261"/>
      <c r="X406" s="262"/>
      <c r="Y406" s="236">
        <v>4</v>
      </c>
      <c r="Z406" s="237"/>
      <c r="AA406" s="237"/>
      <c r="AB406" s="238"/>
      <c r="AC406" s="222" t="s">
        <v>663</v>
      </c>
      <c r="AD406" s="223"/>
      <c r="AE406" s="223"/>
      <c r="AF406" s="223"/>
      <c r="AG406" s="223"/>
      <c r="AH406" s="224" t="s">
        <v>754</v>
      </c>
      <c r="AI406" s="225"/>
      <c r="AJ406" s="225"/>
      <c r="AK406" s="225"/>
      <c r="AL406" s="226" t="s">
        <v>754</v>
      </c>
      <c r="AM406" s="227"/>
      <c r="AN406" s="227"/>
      <c r="AO406" s="228"/>
      <c r="AP406" s="229" t="s">
        <v>754</v>
      </c>
      <c r="AQ406" s="229"/>
      <c r="AR406" s="229"/>
      <c r="AS406" s="229"/>
      <c r="AT406" s="229"/>
      <c r="AU406" s="229"/>
      <c r="AV406" s="229"/>
      <c r="AW406" s="229"/>
      <c r="AX406" s="229"/>
      <c r="AY406">
        <f>COUNTA($C$406)</f>
        <v>1</v>
      </c>
    </row>
    <row r="407" spans="1:51" ht="30" customHeight="1" x14ac:dyDescent="0.15">
      <c r="A407" s="230">
        <v>9</v>
      </c>
      <c r="B407" s="230">
        <v>1</v>
      </c>
      <c r="C407" s="252" t="s">
        <v>672</v>
      </c>
      <c r="D407" s="251"/>
      <c r="E407" s="251"/>
      <c r="F407" s="251"/>
      <c r="G407" s="251"/>
      <c r="H407" s="251"/>
      <c r="I407" s="251"/>
      <c r="J407" s="233">
        <v>8000020041009</v>
      </c>
      <c r="K407" s="234"/>
      <c r="L407" s="234"/>
      <c r="M407" s="234"/>
      <c r="N407" s="234"/>
      <c r="O407" s="234"/>
      <c r="P407" s="260" t="s">
        <v>674</v>
      </c>
      <c r="Q407" s="261"/>
      <c r="R407" s="261"/>
      <c r="S407" s="261"/>
      <c r="T407" s="261"/>
      <c r="U407" s="261"/>
      <c r="V407" s="261"/>
      <c r="W407" s="261"/>
      <c r="X407" s="262"/>
      <c r="Y407" s="236">
        <v>3.9</v>
      </c>
      <c r="Z407" s="237"/>
      <c r="AA407" s="237"/>
      <c r="AB407" s="238"/>
      <c r="AC407" s="222" t="s">
        <v>663</v>
      </c>
      <c r="AD407" s="223"/>
      <c r="AE407" s="223"/>
      <c r="AF407" s="223"/>
      <c r="AG407" s="223"/>
      <c r="AH407" s="224" t="s">
        <v>754</v>
      </c>
      <c r="AI407" s="225"/>
      <c r="AJ407" s="225"/>
      <c r="AK407" s="225"/>
      <c r="AL407" s="226" t="s">
        <v>754</v>
      </c>
      <c r="AM407" s="227"/>
      <c r="AN407" s="227"/>
      <c r="AO407" s="228"/>
      <c r="AP407" s="229" t="s">
        <v>754</v>
      </c>
      <c r="AQ407" s="229"/>
      <c r="AR407" s="229"/>
      <c r="AS407" s="229"/>
      <c r="AT407" s="229"/>
      <c r="AU407" s="229"/>
      <c r="AV407" s="229"/>
      <c r="AW407" s="229"/>
      <c r="AX407" s="229"/>
      <c r="AY407">
        <f>COUNTA($C$407)</f>
        <v>1</v>
      </c>
    </row>
    <row r="408" spans="1:51" ht="30" customHeight="1" x14ac:dyDescent="0.15">
      <c r="A408" s="230">
        <v>10</v>
      </c>
      <c r="B408" s="230">
        <v>1</v>
      </c>
      <c r="C408" s="252" t="s">
        <v>673</v>
      </c>
      <c r="D408" s="251"/>
      <c r="E408" s="251"/>
      <c r="F408" s="251"/>
      <c r="G408" s="251"/>
      <c r="H408" s="251"/>
      <c r="I408" s="251"/>
      <c r="J408" s="233">
        <v>9000020011002</v>
      </c>
      <c r="K408" s="234"/>
      <c r="L408" s="234"/>
      <c r="M408" s="234"/>
      <c r="N408" s="234"/>
      <c r="O408" s="234"/>
      <c r="P408" s="260" t="s">
        <v>674</v>
      </c>
      <c r="Q408" s="261"/>
      <c r="R408" s="261"/>
      <c r="S408" s="261"/>
      <c r="T408" s="261"/>
      <c r="U408" s="261"/>
      <c r="V408" s="261"/>
      <c r="W408" s="261"/>
      <c r="X408" s="262"/>
      <c r="Y408" s="236">
        <v>3.6</v>
      </c>
      <c r="Z408" s="237"/>
      <c r="AA408" s="237"/>
      <c r="AB408" s="238"/>
      <c r="AC408" s="222" t="s">
        <v>663</v>
      </c>
      <c r="AD408" s="223"/>
      <c r="AE408" s="223"/>
      <c r="AF408" s="223"/>
      <c r="AG408" s="223"/>
      <c r="AH408" s="224" t="s">
        <v>754</v>
      </c>
      <c r="AI408" s="225"/>
      <c r="AJ408" s="225"/>
      <c r="AK408" s="225"/>
      <c r="AL408" s="226" t="s">
        <v>754</v>
      </c>
      <c r="AM408" s="227"/>
      <c r="AN408" s="227"/>
      <c r="AO408" s="228"/>
      <c r="AP408" s="229" t="s">
        <v>754</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t="s">
        <v>663</v>
      </c>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t="s">
        <v>663</v>
      </c>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t="s">
        <v>663</v>
      </c>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t="s">
        <v>663</v>
      </c>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t="s">
        <v>663</v>
      </c>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t="s">
        <v>663</v>
      </c>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t="s">
        <v>663</v>
      </c>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t="s">
        <v>663</v>
      </c>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t="s">
        <v>663</v>
      </c>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t="s">
        <v>663</v>
      </c>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t="s">
        <v>663</v>
      </c>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t="s">
        <v>663</v>
      </c>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t="s">
        <v>663</v>
      </c>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t="s">
        <v>663</v>
      </c>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t="s">
        <v>663</v>
      </c>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t="s">
        <v>663</v>
      </c>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t="s">
        <v>663</v>
      </c>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t="s">
        <v>663</v>
      </c>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t="s">
        <v>663</v>
      </c>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t="s">
        <v>663</v>
      </c>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227</v>
      </c>
      <c r="AD431" s="241"/>
      <c r="AE431" s="241"/>
      <c r="AF431" s="241"/>
      <c r="AG431" s="241"/>
      <c r="AH431" s="257" t="s">
        <v>245</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52.5" customHeight="1" x14ac:dyDescent="0.15">
      <c r="A432" s="230">
        <v>1</v>
      </c>
      <c r="B432" s="230">
        <v>1</v>
      </c>
      <c r="C432" s="252" t="s">
        <v>733</v>
      </c>
      <c r="D432" s="251"/>
      <c r="E432" s="251"/>
      <c r="F432" s="251"/>
      <c r="G432" s="251"/>
      <c r="H432" s="251"/>
      <c r="I432" s="251"/>
      <c r="J432" s="233">
        <v>6012705001563</v>
      </c>
      <c r="K432" s="234"/>
      <c r="L432" s="234"/>
      <c r="M432" s="234"/>
      <c r="N432" s="234"/>
      <c r="O432" s="234"/>
      <c r="P432" s="235" t="s">
        <v>687</v>
      </c>
      <c r="Q432" s="235"/>
      <c r="R432" s="235"/>
      <c r="S432" s="235"/>
      <c r="T432" s="235"/>
      <c r="U432" s="235"/>
      <c r="V432" s="235"/>
      <c r="W432" s="235"/>
      <c r="X432" s="235"/>
      <c r="Y432" s="236">
        <v>4.7</v>
      </c>
      <c r="Z432" s="237"/>
      <c r="AA432" s="237"/>
      <c r="AB432" s="238"/>
      <c r="AC432" s="222" t="s">
        <v>663</v>
      </c>
      <c r="AD432" s="223"/>
      <c r="AE432" s="223"/>
      <c r="AF432" s="223"/>
      <c r="AG432" s="223"/>
      <c r="AH432" s="253" t="s">
        <v>754</v>
      </c>
      <c r="AI432" s="254"/>
      <c r="AJ432" s="254"/>
      <c r="AK432" s="254"/>
      <c r="AL432" s="226" t="s">
        <v>754</v>
      </c>
      <c r="AM432" s="227"/>
      <c r="AN432" s="227"/>
      <c r="AO432" s="228"/>
      <c r="AP432" s="229" t="s">
        <v>754</v>
      </c>
      <c r="AQ432" s="229"/>
      <c r="AR432" s="229"/>
      <c r="AS432" s="229"/>
      <c r="AT432" s="229"/>
      <c r="AU432" s="229"/>
      <c r="AV432" s="229"/>
      <c r="AW432" s="229"/>
      <c r="AX432" s="229"/>
      <c r="AY432">
        <f>$AY$429</f>
        <v>1</v>
      </c>
    </row>
    <row r="433" spans="1:51" ht="36.75" customHeight="1" x14ac:dyDescent="0.15">
      <c r="A433" s="230">
        <v>2</v>
      </c>
      <c r="B433" s="230">
        <v>1</v>
      </c>
      <c r="C433" s="252" t="s">
        <v>678</v>
      </c>
      <c r="D433" s="251"/>
      <c r="E433" s="251"/>
      <c r="F433" s="251"/>
      <c r="G433" s="251"/>
      <c r="H433" s="251"/>
      <c r="I433" s="251"/>
      <c r="J433" s="233">
        <v>2220005002604</v>
      </c>
      <c r="K433" s="234"/>
      <c r="L433" s="234"/>
      <c r="M433" s="234"/>
      <c r="N433" s="234"/>
      <c r="O433" s="234"/>
      <c r="P433" s="235" t="s">
        <v>687</v>
      </c>
      <c r="Q433" s="235"/>
      <c r="R433" s="235"/>
      <c r="S433" s="235"/>
      <c r="T433" s="235"/>
      <c r="U433" s="235"/>
      <c r="V433" s="235"/>
      <c r="W433" s="235"/>
      <c r="X433" s="235"/>
      <c r="Y433" s="236">
        <v>1.9</v>
      </c>
      <c r="Z433" s="237"/>
      <c r="AA433" s="237"/>
      <c r="AB433" s="238"/>
      <c r="AC433" s="222" t="s">
        <v>663</v>
      </c>
      <c r="AD433" s="223"/>
      <c r="AE433" s="223"/>
      <c r="AF433" s="223"/>
      <c r="AG433" s="223"/>
      <c r="AH433" s="253" t="s">
        <v>754</v>
      </c>
      <c r="AI433" s="254"/>
      <c r="AJ433" s="254"/>
      <c r="AK433" s="254"/>
      <c r="AL433" s="226" t="s">
        <v>754</v>
      </c>
      <c r="AM433" s="227"/>
      <c r="AN433" s="227"/>
      <c r="AO433" s="228"/>
      <c r="AP433" s="229" t="s">
        <v>754</v>
      </c>
      <c r="AQ433" s="229"/>
      <c r="AR433" s="229"/>
      <c r="AS433" s="229"/>
      <c r="AT433" s="229"/>
      <c r="AU433" s="229"/>
      <c r="AV433" s="229"/>
      <c r="AW433" s="229"/>
      <c r="AX433" s="229"/>
      <c r="AY433">
        <f>COUNTA($C$433)</f>
        <v>1</v>
      </c>
    </row>
    <row r="434" spans="1:51" ht="37.5" customHeight="1" x14ac:dyDescent="0.15">
      <c r="A434" s="230">
        <v>3</v>
      </c>
      <c r="B434" s="230">
        <v>1</v>
      </c>
      <c r="C434" s="252" t="s">
        <v>679</v>
      </c>
      <c r="D434" s="251"/>
      <c r="E434" s="251"/>
      <c r="F434" s="251"/>
      <c r="G434" s="251"/>
      <c r="H434" s="251"/>
      <c r="I434" s="251"/>
      <c r="J434" s="233">
        <v>3290005003743</v>
      </c>
      <c r="K434" s="234"/>
      <c r="L434" s="234"/>
      <c r="M434" s="234"/>
      <c r="N434" s="234"/>
      <c r="O434" s="234"/>
      <c r="P434" s="245" t="s">
        <v>687</v>
      </c>
      <c r="Q434" s="235"/>
      <c r="R434" s="235"/>
      <c r="S434" s="235"/>
      <c r="T434" s="235"/>
      <c r="U434" s="235"/>
      <c r="V434" s="235"/>
      <c r="W434" s="235"/>
      <c r="X434" s="235"/>
      <c r="Y434" s="236">
        <v>1.9</v>
      </c>
      <c r="Z434" s="237"/>
      <c r="AA434" s="237"/>
      <c r="AB434" s="238"/>
      <c r="AC434" s="222" t="s">
        <v>663</v>
      </c>
      <c r="AD434" s="223"/>
      <c r="AE434" s="223"/>
      <c r="AF434" s="223"/>
      <c r="AG434" s="223"/>
      <c r="AH434" s="224" t="s">
        <v>754</v>
      </c>
      <c r="AI434" s="225"/>
      <c r="AJ434" s="225"/>
      <c r="AK434" s="225"/>
      <c r="AL434" s="226" t="s">
        <v>754</v>
      </c>
      <c r="AM434" s="227"/>
      <c r="AN434" s="227"/>
      <c r="AO434" s="228"/>
      <c r="AP434" s="229" t="s">
        <v>754</v>
      </c>
      <c r="AQ434" s="229"/>
      <c r="AR434" s="229"/>
      <c r="AS434" s="229"/>
      <c r="AT434" s="229"/>
      <c r="AU434" s="229"/>
      <c r="AV434" s="229"/>
      <c r="AW434" s="229"/>
      <c r="AX434" s="229"/>
      <c r="AY434">
        <f>COUNTA($C$434)</f>
        <v>1</v>
      </c>
    </row>
    <row r="435" spans="1:51" ht="50.25" customHeight="1" x14ac:dyDescent="0.15">
      <c r="A435" s="230">
        <v>4</v>
      </c>
      <c r="B435" s="230">
        <v>1</v>
      </c>
      <c r="C435" s="252" t="s">
        <v>680</v>
      </c>
      <c r="D435" s="251"/>
      <c r="E435" s="251"/>
      <c r="F435" s="251"/>
      <c r="G435" s="251"/>
      <c r="H435" s="251"/>
      <c r="I435" s="251"/>
      <c r="J435" s="233">
        <v>1013205001281</v>
      </c>
      <c r="K435" s="234"/>
      <c r="L435" s="234"/>
      <c r="M435" s="234"/>
      <c r="N435" s="234"/>
      <c r="O435" s="234"/>
      <c r="P435" s="245" t="s">
        <v>687</v>
      </c>
      <c r="Q435" s="235"/>
      <c r="R435" s="235"/>
      <c r="S435" s="235"/>
      <c r="T435" s="235"/>
      <c r="U435" s="235"/>
      <c r="V435" s="235"/>
      <c r="W435" s="235"/>
      <c r="X435" s="235"/>
      <c r="Y435" s="236">
        <v>1.4</v>
      </c>
      <c r="Z435" s="237"/>
      <c r="AA435" s="237"/>
      <c r="AB435" s="238"/>
      <c r="AC435" s="222" t="s">
        <v>663</v>
      </c>
      <c r="AD435" s="223"/>
      <c r="AE435" s="223"/>
      <c r="AF435" s="223"/>
      <c r="AG435" s="223"/>
      <c r="AH435" s="224" t="s">
        <v>754</v>
      </c>
      <c r="AI435" s="225"/>
      <c r="AJ435" s="225"/>
      <c r="AK435" s="225"/>
      <c r="AL435" s="226" t="s">
        <v>754</v>
      </c>
      <c r="AM435" s="227"/>
      <c r="AN435" s="227"/>
      <c r="AO435" s="228"/>
      <c r="AP435" s="229" t="s">
        <v>754</v>
      </c>
      <c r="AQ435" s="229"/>
      <c r="AR435" s="229"/>
      <c r="AS435" s="229"/>
      <c r="AT435" s="229"/>
      <c r="AU435" s="229"/>
      <c r="AV435" s="229"/>
      <c r="AW435" s="229"/>
      <c r="AX435" s="229"/>
      <c r="AY435">
        <f>COUNTA($C$435)</f>
        <v>1</v>
      </c>
    </row>
    <row r="436" spans="1:51" ht="41.25" customHeight="1" x14ac:dyDescent="0.15">
      <c r="A436" s="230">
        <v>5</v>
      </c>
      <c r="B436" s="230">
        <v>1</v>
      </c>
      <c r="C436" s="252" t="s">
        <v>681</v>
      </c>
      <c r="D436" s="251"/>
      <c r="E436" s="251"/>
      <c r="F436" s="251"/>
      <c r="G436" s="251"/>
      <c r="H436" s="251"/>
      <c r="I436" s="251"/>
      <c r="J436" s="233">
        <v>1013205001281</v>
      </c>
      <c r="K436" s="234"/>
      <c r="L436" s="234"/>
      <c r="M436" s="234"/>
      <c r="N436" s="234"/>
      <c r="O436" s="234"/>
      <c r="P436" s="235" t="s">
        <v>687</v>
      </c>
      <c r="Q436" s="235"/>
      <c r="R436" s="235"/>
      <c r="S436" s="235"/>
      <c r="T436" s="235"/>
      <c r="U436" s="235"/>
      <c r="V436" s="235"/>
      <c r="W436" s="235"/>
      <c r="X436" s="235"/>
      <c r="Y436" s="236">
        <v>0.9</v>
      </c>
      <c r="Z436" s="237"/>
      <c r="AA436" s="237"/>
      <c r="AB436" s="238"/>
      <c r="AC436" s="222" t="s">
        <v>663</v>
      </c>
      <c r="AD436" s="223"/>
      <c r="AE436" s="223"/>
      <c r="AF436" s="223"/>
      <c r="AG436" s="223"/>
      <c r="AH436" s="224" t="s">
        <v>754</v>
      </c>
      <c r="AI436" s="225"/>
      <c r="AJ436" s="225"/>
      <c r="AK436" s="225"/>
      <c r="AL436" s="226" t="s">
        <v>754</v>
      </c>
      <c r="AM436" s="227"/>
      <c r="AN436" s="227"/>
      <c r="AO436" s="228"/>
      <c r="AP436" s="229" t="s">
        <v>754</v>
      </c>
      <c r="AQ436" s="229"/>
      <c r="AR436" s="229"/>
      <c r="AS436" s="229"/>
      <c r="AT436" s="229"/>
      <c r="AU436" s="229"/>
      <c r="AV436" s="229"/>
      <c r="AW436" s="229"/>
      <c r="AX436" s="229"/>
      <c r="AY436">
        <f>COUNTA($C$436)</f>
        <v>1</v>
      </c>
    </row>
    <row r="437" spans="1:51" ht="39" customHeight="1" x14ac:dyDescent="0.15">
      <c r="A437" s="230">
        <v>6</v>
      </c>
      <c r="B437" s="230">
        <v>1</v>
      </c>
      <c r="C437" s="252" t="s">
        <v>682</v>
      </c>
      <c r="D437" s="251"/>
      <c r="E437" s="251"/>
      <c r="F437" s="251"/>
      <c r="G437" s="251"/>
      <c r="H437" s="251"/>
      <c r="I437" s="251"/>
      <c r="J437" s="233">
        <v>1013205001281</v>
      </c>
      <c r="K437" s="234"/>
      <c r="L437" s="234"/>
      <c r="M437" s="234"/>
      <c r="N437" s="234"/>
      <c r="O437" s="234"/>
      <c r="P437" s="235" t="s">
        <v>687</v>
      </c>
      <c r="Q437" s="235"/>
      <c r="R437" s="235"/>
      <c r="S437" s="235"/>
      <c r="T437" s="235"/>
      <c r="U437" s="235"/>
      <c r="V437" s="235"/>
      <c r="W437" s="235"/>
      <c r="X437" s="235"/>
      <c r="Y437" s="236">
        <v>0.9</v>
      </c>
      <c r="Z437" s="237"/>
      <c r="AA437" s="237"/>
      <c r="AB437" s="238"/>
      <c r="AC437" s="222" t="s">
        <v>663</v>
      </c>
      <c r="AD437" s="223"/>
      <c r="AE437" s="223"/>
      <c r="AF437" s="223"/>
      <c r="AG437" s="223"/>
      <c r="AH437" s="224" t="s">
        <v>754</v>
      </c>
      <c r="AI437" s="225"/>
      <c r="AJ437" s="225"/>
      <c r="AK437" s="225"/>
      <c r="AL437" s="226" t="s">
        <v>754</v>
      </c>
      <c r="AM437" s="227"/>
      <c r="AN437" s="227"/>
      <c r="AO437" s="228"/>
      <c r="AP437" s="229" t="s">
        <v>754</v>
      </c>
      <c r="AQ437" s="229"/>
      <c r="AR437" s="229"/>
      <c r="AS437" s="229"/>
      <c r="AT437" s="229"/>
      <c r="AU437" s="229"/>
      <c r="AV437" s="229"/>
      <c r="AW437" s="229"/>
      <c r="AX437" s="229"/>
      <c r="AY437">
        <f>COUNTA($C$437)</f>
        <v>1</v>
      </c>
    </row>
    <row r="438" spans="1:51" ht="41.25" customHeight="1" x14ac:dyDescent="0.15">
      <c r="A438" s="230">
        <v>7</v>
      </c>
      <c r="B438" s="230">
        <v>1</v>
      </c>
      <c r="C438" s="252" t="s">
        <v>683</v>
      </c>
      <c r="D438" s="251"/>
      <c r="E438" s="251"/>
      <c r="F438" s="251"/>
      <c r="G438" s="251"/>
      <c r="H438" s="251"/>
      <c r="I438" s="251"/>
      <c r="J438" s="233">
        <v>6010005007397</v>
      </c>
      <c r="K438" s="234"/>
      <c r="L438" s="234"/>
      <c r="M438" s="234"/>
      <c r="N438" s="234"/>
      <c r="O438" s="234"/>
      <c r="P438" s="235" t="s">
        <v>687</v>
      </c>
      <c r="Q438" s="235"/>
      <c r="R438" s="235"/>
      <c r="S438" s="235"/>
      <c r="T438" s="235"/>
      <c r="U438" s="235"/>
      <c r="V438" s="235"/>
      <c r="W438" s="235"/>
      <c r="X438" s="235"/>
      <c r="Y438" s="236">
        <v>0.9</v>
      </c>
      <c r="Z438" s="237"/>
      <c r="AA438" s="237"/>
      <c r="AB438" s="238"/>
      <c r="AC438" s="222" t="s">
        <v>663</v>
      </c>
      <c r="AD438" s="223"/>
      <c r="AE438" s="223"/>
      <c r="AF438" s="223"/>
      <c r="AG438" s="223"/>
      <c r="AH438" s="224" t="s">
        <v>754</v>
      </c>
      <c r="AI438" s="225"/>
      <c r="AJ438" s="225"/>
      <c r="AK438" s="225"/>
      <c r="AL438" s="226" t="s">
        <v>754</v>
      </c>
      <c r="AM438" s="227"/>
      <c r="AN438" s="227"/>
      <c r="AO438" s="228"/>
      <c r="AP438" s="229" t="s">
        <v>754</v>
      </c>
      <c r="AQ438" s="229"/>
      <c r="AR438" s="229"/>
      <c r="AS438" s="229"/>
      <c r="AT438" s="229"/>
      <c r="AU438" s="229"/>
      <c r="AV438" s="229"/>
      <c r="AW438" s="229"/>
      <c r="AX438" s="229"/>
      <c r="AY438">
        <f>COUNTA($C$438)</f>
        <v>1</v>
      </c>
    </row>
    <row r="439" spans="1:51" ht="44.25" customHeight="1" x14ac:dyDescent="0.15">
      <c r="A439" s="230">
        <v>8</v>
      </c>
      <c r="B439" s="230">
        <v>1</v>
      </c>
      <c r="C439" s="252" t="s">
        <v>685</v>
      </c>
      <c r="D439" s="251"/>
      <c r="E439" s="251"/>
      <c r="F439" s="251"/>
      <c r="G439" s="251"/>
      <c r="H439" s="251"/>
      <c r="I439" s="251"/>
      <c r="J439" s="233">
        <v>1013205001281</v>
      </c>
      <c r="K439" s="234"/>
      <c r="L439" s="234"/>
      <c r="M439" s="234"/>
      <c r="N439" s="234"/>
      <c r="O439" s="234"/>
      <c r="P439" s="235" t="s">
        <v>687</v>
      </c>
      <c r="Q439" s="235"/>
      <c r="R439" s="235"/>
      <c r="S439" s="235"/>
      <c r="T439" s="235"/>
      <c r="U439" s="235"/>
      <c r="V439" s="235"/>
      <c r="W439" s="235"/>
      <c r="X439" s="235"/>
      <c r="Y439" s="236">
        <v>0.9</v>
      </c>
      <c r="Z439" s="237"/>
      <c r="AA439" s="237"/>
      <c r="AB439" s="238"/>
      <c r="AC439" s="222" t="s">
        <v>663</v>
      </c>
      <c r="AD439" s="223"/>
      <c r="AE439" s="223"/>
      <c r="AF439" s="223"/>
      <c r="AG439" s="223"/>
      <c r="AH439" s="224" t="s">
        <v>754</v>
      </c>
      <c r="AI439" s="225"/>
      <c r="AJ439" s="225"/>
      <c r="AK439" s="225"/>
      <c r="AL439" s="226" t="s">
        <v>754</v>
      </c>
      <c r="AM439" s="227"/>
      <c r="AN439" s="227"/>
      <c r="AO439" s="228"/>
      <c r="AP439" s="229" t="s">
        <v>754</v>
      </c>
      <c r="AQ439" s="229"/>
      <c r="AR439" s="229"/>
      <c r="AS439" s="229"/>
      <c r="AT439" s="229"/>
      <c r="AU439" s="229"/>
      <c r="AV439" s="229"/>
      <c r="AW439" s="229"/>
      <c r="AX439" s="229"/>
      <c r="AY439">
        <f>COUNTA($C$439)</f>
        <v>1</v>
      </c>
    </row>
    <row r="440" spans="1:51" ht="40.5" customHeight="1" x14ac:dyDescent="0.15">
      <c r="A440" s="230">
        <v>9</v>
      </c>
      <c r="B440" s="230">
        <v>1</v>
      </c>
      <c r="C440" s="252" t="s">
        <v>684</v>
      </c>
      <c r="D440" s="251"/>
      <c r="E440" s="251"/>
      <c r="F440" s="251"/>
      <c r="G440" s="251"/>
      <c r="H440" s="251"/>
      <c r="I440" s="251"/>
      <c r="J440" s="233">
        <v>1013205001281</v>
      </c>
      <c r="K440" s="234"/>
      <c r="L440" s="234"/>
      <c r="M440" s="234"/>
      <c r="N440" s="234"/>
      <c r="O440" s="234"/>
      <c r="P440" s="235" t="s">
        <v>687</v>
      </c>
      <c r="Q440" s="235"/>
      <c r="R440" s="235"/>
      <c r="S440" s="235"/>
      <c r="T440" s="235"/>
      <c r="U440" s="235"/>
      <c r="V440" s="235"/>
      <c r="W440" s="235"/>
      <c r="X440" s="235"/>
      <c r="Y440" s="236">
        <v>0.9</v>
      </c>
      <c r="Z440" s="237"/>
      <c r="AA440" s="237"/>
      <c r="AB440" s="238"/>
      <c r="AC440" s="222" t="s">
        <v>663</v>
      </c>
      <c r="AD440" s="223"/>
      <c r="AE440" s="223"/>
      <c r="AF440" s="223"/>
      <c r="AG440" s="223"/>
      <c r="AH440" s="224" t="s">
        <v>754</v>
      </c>
      <c r="AI440" s="225"/>
      <c r="AJ440" s="225"/>
      <c r="AK440" s="225"/>
      <c r="AL440" s="226" t="s">
        <v>754</v>
      </c>
      <c r="AM440" s="227"/>
      <c r="AN440" s="227"/>
      <c r="AO440" s="228"/>
      <c r="AP440" s="229" t="s">
        <v>754</v>
      </c>
      <c r="AQ440" s="229"/>
      <c r="AR440" s="229"/>
      <c r="AS440" s="229"/>
      <c r="AT440" s="229"/>
      <c r="AU440" s="229"/>
      <c r="AV440" s="229"/>
      <c r="AW440" s="229"/>
      <c r="AX440" s="229"/>
      <c r="AY440">
        <f>COUNTA($C$440)</f>
        <v>1</v>
      </c>
    </row>
    <row r="441" spans="1:51" ht="39.75" customHeight="1" x14ac:dyDescent="0.15">
      <c r="A441" s="230">
        <v>10</v>
      </c>
      <c r="B441" s="230">
        <v>1</v>
      </c>
      <c r="C441" s="252" t="s">
        <v>686</v>
      </c>
      <c r="D441" s="251"/>
      <c r="E441" s="251"/>
      <c r="F441" s="251"/>
      <c r="G441" s="251"/>
      <c r="H441" s="251"/>
      <c r="I441" s="251"/>
      <c r="J441" s="233">
        <v>1013205001281</v>
      </c>
      <c r="K441" s="234"/>
      <c r="L441" s="234"/>
      <c r="M441" s="234"/>
      <c r="N441" s="234"/>
      <c r="O441" s="234"/>
      <c r="P441" s="235" t="s">
        <v>687</v>
      </c>
      <c r="Q441" s="235"/>
      <c r="R441" s="235"/>
      <c r="S441" s="235"/>
      <c r="T441" s="235"/>
      <c r="U441" s="235"/>
      <c r="V441" s="235"/>
      <c r="W441" s="235"/>
      <c r="X441" s="235"/>
      <c r="Y441" s="236">
        <v>0.9</v>
      </c>
      <c r="Z441" s="237"/>
      <c r="AA441" s="237"/>
      <c r="AB441" s="238"/>
      <c r="AC441" s="222" t="s">
        <v>663</v>
      </c>
      <c r="AD441" s="223"/>
      <c r="AE441" s="223"/>
      <c r="AF441" s="223"/>
      <c r="AG441" s="223"/>
      <c r="AH441" s="224" t="s">
        <v>754</v>
      </c>
      <c r="AI441" s="225"/>
      <c r="AJ441" s="225"/>
      <c r="AK441" s="225"/>
      <c r="AL441" s="226" t="s">
        <v>754</v>
      </c>
      <c r="AM441" s="227"/>
      <c r="AN441" s="227"/>
      <c r="AO441" s="228"/>
      <c r="AP441" s="229" t="s">
        <v>754</v>
      </c>
      <c r="AQ441" s="229"/>
      <c r="AR441" s="229"/>
      <c r="AS441" s="229"/>
      <c r="AT441" s="229"/>
      <c r="AU441" s="229"/>
      <c r="AV441" s="229"/>
      <c r="AW441" s="229"/>
      <c r="AX441" s="229"/>
      <c r="AY441">
        <f>COUNTA($C$441)</f>
        <v>1</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227</v>
      </c>
      <c r="AD464" s="241"/>
      <c r="AE464" s="241"/>
      <c r="AF464" s="241"/>
      <c r="AG464" s="241"/>
      <c r="AH464" s="257" t="s">
        <v>245</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3.75" customHeight="1" x14ac:dyDescent="0.15">
      <c r="A465" s="230">
        <v>1</v>
      </c>
      <c r="B465" s="230">
        <v>1</v>
      </c>
      <c r="C465" s="252" t="s">
        <v>745</v>
      </c>
      <c r="D465" s="251"/>
      <c r="E465" s="251"/>
      <c r="F465" s="251"/>
      <c r="G465" s="251"/>
      <c r="H465" s="251"/>
      <c r="I465" s="251"/>
      <c r="J465" s="233">
        <v>3010005004538</v>
      </c>
      <c r="K465" s="234"/>
      <c r="L465" s="234"/>
      <c r="M465" s="234"/>
      <c r="N465" s="234"/>
      <c r="O465" s="234"/>
      <c r="P465" s="245" t="s">
        <v>735</v>
      </c>
      <c r="Q465" s="235"/>
      <c r="R465" s="235"/>
      <c r="S465" s="235"/>
      <c r="T465" s="235"/>
      <c r="U465" s="235"/>
      <c r="V465" s="235"/>
      <c r="W465" s="235"/>
      <c r="X465" s="235"/>
      <c r="Y465" s="236">
        <v>35</v>
      </c>
      <c r="Z465" s="237"/>
      <c r="AA465" s="237"/>
      <c r="AB465" s="238"/>
      <c r="AC465" s="222" t="s">
        <v>255</v>
      </c>
      <c r="AD465" s="223"/>
      <c r="AE465" s="223"/>
      <c r="AF465" s="223"/>
      <c r="AG465" s="223"/>
      <c r="AH465" s="253" t="s">
        <v>741</v>
      </c>
      <c r="AI465" s="254"/>
      <c r="AJ465" s="254"/>
      <c r="AK465" s="254"/>
      <c r="AL465" s="226">
        <v>100</v>
      </c>
      <c r="AM465" s="227"/>
      <c r="AN465" s="227"/>
      <c r="AO465" s="228"/>
      <c r="AP465" s="229" t="s">
        <v>742</v>
      </c>
      <c r="AQ465" s="229"/>
      <c r="AR465" s="229"/>
      <c r="AS465" s="229"/>
      <c r="AT465" s="229"/>
      <c r="AU465" s="229"/>
      <c r="AV465" s="229"/>
      <c r="AW465" s="229"/>
      <c r="AX465" s="229"/>
      <c r="AY465">
        <f>$AY$462</f>
        <v>1</v>
      </c>
    </row>
    <row r="466" spans="1:51" ht="53.25" customHeight="1" x14ac:dyDescent="0.15">
      <c r="A466" s="230">
        <v>2</v>
      </c>
      <c r="B466" s="230">
        <v>1</v>
      </c>
      <c r="C466" s="252" t="s">
        <v>753</v>
      </c>
      <c r="D466" s="251"/>
      <c r="E466" s="251"/>
      <c r="F466" s="251"/>
      <c r="G466" s="251"/>
      <c r="H466" s="251"/>
      <c r="I466" s="251"/>
      <c r="J466" s="233">
        <v>8010005002330</v>
      </c>
      <c r="K466" s="234"/>
      <c r="L466" s="234"/>
      <c r="M466" s="234"/>
      <c r="N466" s="234"/>
      <c r="O466" s="234"/>
      <c r="P466" s="245" t="s">
        <v>736</v>
      </c>
      <c r="Q466" s="235"/>
      <c r="R466" s="235"/>
      <c r="S466" s="235"/>
      <c r="T466" s="235"/>
      <c r="U466" s="235"/>
      <c r="V466" s="235"/>
      <c r="W466" s="235"/>
      <c r="X466" s="235"/>
      <c r="Y466" s="236">
        <v>13</v>
      </c>
      <c r="Z466" s="237"/>
      <c r="AA466" s="237"/>
      <c r="AB466" s="238"/>
      <c r="AC466" s="222" t="s">
        <v>255</v>
      </c>
      <c r="AD466" s="223"/>
      <c r="AE466" s="223"/>
      <c r="AF466" s="223"/>
      <c r="AG466" s="223"/>
      <c r="AH466" s="253" t="s">
        <v>741</v>
      </c>
      <c r="AI466" s="254"/>
      <c r="AJ466" s="254"/>
      <c r="AK466" s="254"/>
      <c r="AL466" s="226">
        <v>100</v>
      </c>
      <c r="AM466" s="227"/>
      <c r="AN466" s="227"/>
      <c r="AO466" s="228"/>
      <c r="AP466" s="229" t="s">
        <v>742</v>
      </c>
      <c r="AQ466" s="229"/>
      <c r="AR466" s="229"/>
      <c r="AS466" s="229"/>
      <c r="AT466" s="229"/>
      <c r="AU466" s="229"/>
      <c r="AV466" s="229"/>
      <c r="AW466" s="229"/>
      <c r="AX466" s="229"/>
      <c r="AY466">
        <f>COUNTA($C$466)</f>
        <v>1</v>
      </c>
    </row>
    <row r="467" spans="1:51" ht="47.25" customHeight="1" x14ac:dyDescent="0.15">
      <c r="A467" s="230">
        <v>3</v>
      </c>
      <c r="B467" s="230">
        <v>1</v>
      </c>
      <c r="C467" s="252" t="s">
        <v>752</v>
      </c>
      <c r="D467" s="251"/>
      <c r="E467" s="251"/>
      <c r="F467" s="251"/>
      <c r="G467" s="251"/>
      <c r="H467" s="251"/>
      <c r="I467" s="251"/>
      <c r="J467" s="233">
        <v>8011105010314</v>
      </c>
      <c r="K467" s="234"/>
      <c r="L467" s="234"/>
      <c r="M467" s="234"/>
      <c r="N467" s="234"/>
      <c r="O467" s="234"/>
      <c r="P467" s="245" t="s">
        <v>737</v>
      </c>
      <c r="Q467" s="235"/>
      <c r="R467" s="235"/>
      <c r="S467" s="235"/>
      <c r="T467" s="235"/>
      <c r="U467" s="235"/>
      <c r="V467" s="235"/>
      <c r="W467" s="235"/>
      <c r="X467" s="235"/>
      <c r="Y467" s="236">
        <v>9.5</v>
      </c>
      <c r="Z467" s="237"/>
      <c r="AA467" s="237"/>
      <c r="AB467" s="238"/>
      <c r="AC467" s="222" t="s">
        <v>255</v>
      </c>
      <c r="AD467" s="223"/>
      <c r="AE467" s="223"/>
      <c r="AF467" s="223"/>
      <c r="AG467" s="223"/>
      <c r="AH467" s="253" t="s">
        <v>741</v>
      </c>
      <c r="AI467" s="254"/>
      <c r="AJ467" s="254"/>
      <c r="AK467" s="254"/>
      <c r="AL467" s="226">
        <v>100</v>
      </c>
      <c r="AM467" s="227"/>
      <c r="AN467" s="227"/>
      <c r="AO467" s="228"/>
      <c r="AP467" s="229" t="s">
        <v>742</v>
      </c>
      <c r="AQ467" s="229"/>
      <c r="AR467" s="229"/>
      <c r="AS467" s="229"/>
      <c r="AT467" s="229"/>
      <c r="AU467" s="229"/>
      <c r="AV467" s="229"/>
      <c r="AW467" s="229"/>
      <c r="AX467" s="229"/>
      <c r="AY467">
        <f>COUNTA($C$467)</f>
        <v>1</v>
      </c>
    </row>
    <row r="468" spans="1:51" ht="30" customHeight="1" x14ac:dyDescent="0.15">
      <c r="A468" s="230">
        <v>4</v>
      </c>
      <c r="B468" s="230">
        <v>1</v>
      </c>
      <c r="C468" s="252" t="s">
        <v>734</v>
      </c>
      <c r="D468" s="251"/>
      <c r="E468" s="251"/>
      <c r="F468" s="251"/>
      <c r="G468" s="251"/>
      <c r="H468" s="251"/>
      <c r="I468" s="251"/>
      <c r="J468" s="233">
        <v>6011101018180</v>
      </c>
      <c r="K468" s="234"/>
      <c r="L468" s="234"/>
      <c r="M468" s="234"/>
      <c r="N468" s="234"/>
      <c r="O468" s="234"/>
      <c r="P468" s="245" t="s">
        <v>738</v>
      </c>
      <c r="Q468" s="235"/>
      <c r="R468" s="235"/>
      <c r="S468" s="235"/>
      <c r="T468" s="235"/>
      <c r="U468" s="235"/>
      <c r="V468" s="235"/>
      <c r="W468" s="235"/>
      <c r="X468" s="235"/>
      <c r="Y468" s="236">
        <v>7.5</v>
      </c>
      <c r="Z468" s="237"/>
      <c r="AA468" s="237"/>
      <c r="AB468" s="238"/>
      <c r="AC468" s="222" t="s">
        <v>250</v>
      </c>
      <c r="AD468" s="223"/>
      <c r="AE468" s="223"/>
      <c r="AF468" s="223"/>
      <c r="AG468" s="223"/>
      <c r="AH468" s="253" t="s">
        <v>741</v>
      </c>
      <c r="AI468" s="254"/>
      <c r="AJ468" s="254"/>
      <c r="AK468" s="254"/>
      <c r="AL468" s="226">
        <v>100</v>
      </c>
      <c r="AM468" s="227"/>
      <c r="AN468" s="227"/>
      <c r="AO468" s="228"/>
      <c r="AP468" s="229" t="s">
        <v>742</v>
      </c>
      <c r="AQ468" s="229"/>
      <c r="AR468" s="229"/>
      <c r="AS468" s="229"/>
      <c r="AT468" s="229"/>
      <c r="AU468" s="229"/>
      <c r="AV468" s="229"/>
      <c r="AW468" s="229"/>
      <c r="AX468" s="229"/>
      <c r="AY468">
        <f>COUNTA($C$468)</f>
        <v>1</v>
      </c>
    </row>
    <row r="469" spans="1:51" ht="48.75" customHeight="1" x14ac:dyDescent="0.15">
      <c r="A469" s="230">
        <v>5</v>
      </c>
      <c r="B469" s="230">
        <v>1</v>
      </c>
      <c r="C469" s="252" t="s">
        <v>746</v>
      </c>
      <c r="D469" s="251"/>
      <c r="E469" s="251"/>
      <c r="F469" s="251"/>
      <c r="G469" s="251"/>
      <c r="H469" s="251"/>
      <c r="I469" s="251"/>
      <c r="J469" s="233">
        <v>8011405001442</v>
      </c>
      <c r="K469" s="234"/>
      <c r="L469" s="234"/>
      <c r="M469" s="234"/>
      <c r="N469" s="234"/>
      <c r="O469" s="234"/>
      <c r="P469" s="245" t="s">
        <v>737</v>
      </c>
      <c r="Q469" s="235"/>
      <c r="R469" s="235"/>
      <c r="S469" s="235"/>
      <c r="T469" s="235"/>
      <c r="U469" s="235"/>
      <c r="V469" s="235"/>
      <c r="W469" s="235"/>
      <c r="X469" s="235"/>
      <c r="Y469" s="236">
        <v>6.5</v>
      </c>
      <c r="Z469" s="237"/>
      <c r="AA469" s="237"/>
      <c r="AB469" s="238"/>
      <c r="AC469" s="222" t="s">
        <v>255</v>
      </c>
      <c r="AD469" s="223"/>
      <c r="AE469" s="223"/>
      <c r="AF469" s="223"/>
      <c r="AG469" s="223"/>
      <c r="AH469" s="253" t="s">
        <v>741</v>
      </c>
      <c r="AI469" s="254"/>
      <c r="AJ469" s="254"/>
      <c r="AK469" s="254"/>
      <c r="AL469" s="226">
        <v>100</v>
      </c>
      <c r="AM469" s="227"/>
      <c r="AN469" s="227"/>
      <c r="AO469" s="228"/>
      <c r="AP469" s="229" t="s">
        <v>742</v>
      </c>
      <c r="AQ469" s="229"/>
      <c r="AR469" s="229"/>
      <c r="AS469" s="229"/>
      <c r="AT469" s="229"/>
      <c r="AU469" s="229"/>
      <c r="AV469" s="229"/>
      <c r="AW469" s="229"/>
      <c r="AX469" s="229"/>
      <c r="AY469">
        <f>COUNTA($C$469)</f>
        <v>1</v>
      </c>
    </row>
    <row r="470" spans="1:51" ht="30" customHeight="1" x14ac:dyDescent="0.15">
      <c r="A470" s="230">
        <v>6</v>
      </c>
      <c r="B470" s="230">
        <v>1</v>
      </c>
      <c r="C470" s="252" t="s">
        <v>751</v>
      </c>
      <c r="D470" s="251"/>
      <c r="E470" s="251"/>
      <c r="F470" s="251"/>
      <c r="G470" s="251"/>
      <c r="H470" s="251"/>
      <c r="I470" s="251"/>
      <c r="J470" s="233">
        <v>2010005002559</v>
      </c>
      <c r="K470" s="234"/>
      <c r="L470" s="234"/>
      <c r="M470" s="234"/>
      <c r="N470" s="234"/>
      <c r="O470" s="234"/>
      <c r="P470" s="245" t="s">
        <v>737</v>
      </c>
      <c r="Q470" s="235"/>
      <c r="R470" s="235"/>
      <c r="S470" s="235"/>
      <c r="T470" s="235"/>
      <c r="U470" s="235"/>
      <c r="V470" s="235"/>
      <c r="W470" s="235"/>
      <c r="X470" s="235"/>
      <c r="Y470" s="236">
        <v>6.5</v>
      </c>
      <c r="Z470" s="237"/>
      <c r="AA470" s="237"/>
      <c r="AB470" s="238"/>
      <c r="AC470" s="222" t="s">
        <v>255</v>
      </c>
      <c r="AD470" s="223"/>
      <c r="AE470" s="223"/>
      <c r="AF470" s="223"/>
      <c r="AG470" s="223"/>
      <c r="AH470" s="253" t="s">
        <v>741</v>
      </c>
      <c r="AI470" s="254"/>
      <c r="AJ470" s="254"/>
      <c r="AK470" s="254"/>
      <c r="AL470" s="226">
        <v>100</v>
      </c>
      <c r="AM470" s="227"/>
      <c r="AN470" s="227"/>
      <c r="AO470" s="228"/>
      <c r="AP470" s="229" t="s">
        <v>742</v>
      </c>
      <c r="AQ470" s="229"/>
      <c r="AR470" s="229"/>
      <c r="AS470" s="229"/>
      <c r="AT470" s="229"/>
      <c r="AU470" s="229"/>
      <c r="AV470" s="229"/>
      <c r="AW470" s="229"/>
      <c r="AX470" s="229"/>
      <c r="AY470">
        <f>COUNTA($C$470)</f>
        <v>1</v>
      </c>
    </row>
    <row r="471" spans="1:51" ht="53.25" customHeight="1" x14ac:dyDescent="0.15">
      <c r="A471" s="230">
        <v>7</v>
      </c>
      <c r="B471" s="230">
        <v>1</v>
      </c>
      <c r="C471" s="252" t="s">
        <v>747</v>
      </c>
      <c r="D471" s="251"/>
      <c r="E471" s="251"/>
      <c r="F471" s="251"/>
      <c r="G471" s="251"/>
      <c r="H471" s="251"/>
      <c r="I471" s="251"/>
      <c r="J471" s="233">
        <v>6012705001563</v>
      </c>
      <c r="K471" s="234"/>
      <c r="L471" s="234"/>
      <c r="M471" s="234"/>
      <c r="N471" s="234"/>
      <c r="O471" s="234"/>
      <c r="P471" s="245" t="s">
        <v>737</v>
      </c>
      <c r="Q471" s="235"/>
      <c r="R471" s="235"/>
      <c r="S471" s="235"/>
      <c r="T471" s="235"/>
      <c r="U471" s="235"/>
      <c r="V471" s="235"/>
      <c r="W471" s="235"/>
      <c r="X471" s="235"/>
      <c r="Y471" s="236">
        <v>6.5</v>
      </c>
      <c r="Z471" s="237"/>
      <c r="AA471" s="237"/>
      <c r="AB471" s="238"/>
      <c r="AC471" s="222" t="s">
        <v>255</v>
      </c>
      <c r="AD471" s="223"/>
      <c r="AE471" s="223"/>
      <c r="AF471" s="223"/>
      <c r="AG471" s="223"/>
      <c r="AH471" s="253" t="s">
        <v>741</v>
      </c>
      <c r="AI471" s="254"/>
      <c r="AJ471" s="254"/>
      <c r="AK471" s="254"/>
      <c r="AL471" s="226">
        <v>100</v>
      </c>
      <c r="AM471" s="227"/>
      <c r="AN471" s="227"/>
      <c r="AO471" s="228"/>
      <c r="AP471" s="229" t="s">
        <v>742</v>
      </c>
      <c r="AQ471" s="229"/>
      <c r="AR471" s="229"/>
      <c r="AS471" s="229"/>
      <c r="AT471" s="229"/>
      <c r="AU471" s="229"/>
      <c r="AV471" s="229"/>
      <c r="AW471" s="229"/>
      <c r="AX471" s="229"/>
      <c r="AY471">
        <f>COUNTA($C$471)</f>
        <v>1</v>
      </c>
    </row>
    <row r="472" spans="1:51" ht="42" customHeight="1" x14ac:dyDescent="0.15">
      <c r="A472" s="230">
        <v>8</v>
      </c>
      <c r="B472" s="230">
        <v>1</v>
      </c>
      <c r="C472" s="252" t="s">
        <v>750</v>
      </c>
      <c r="D472" s="251"/>
      <c r="E472" s="251"/>
      <c r="F472" s="251"/>
      <c r="G472" s="251"/>
      <c r="H472" s="251"/>
      <c r="I472" s="251"/>
      <c r="J472" s="233">
        <v>4011105000772</v>
      </c>
      <c r="K472" s="234"/>
      <c r="L472" s="234"/>
      <c r="M472" s="234"/>
      <c r="N472" s="234"/>
      <c r="O472" s="234"/>
      <c r="P472" s="245" t="s">
        <v>737</v>
      </c>
      <c r="Q472" s="235"/>
      <c r="R472" s="235"/>
      <c r="S472" s="235"/>
      <c r="T472" s="235"/>
      <c r="U472" s="235"/>
      <c r="V472" s="235"/>
      <c r="W472" s="235"/>
      <c r="X472" s="235"/>
      <c r="Y472" s="236">
        <v>6.5</v>
      </c>
      <c r="Z472" s="237"/>
      <c r="AA472" s="237"/>
      <c r="AB472" s="238"/>
      <c r="AC472" s="222" t="s">
        <v>255</v>
      </c>
      <c r="AD472" s="223"/>
      <c r="AE472" s="223"/>
      <c r="AF472" s="223"/>
      <c r="AG472" s="223"/>
      <c r="AH472" s="253" t="s">
        <v>741</v>
      </c>
      <c r="AI472" s="254"/>
      <c r="AJ472" s="254"/>
      <c r="AK472" s="254"/>
      <c r="AL472" s="226">
        <v>100</v>
      </c>
      <c r="AM472" s="227"/>
      <c r="AN472" s="227"/>
      <c r="AO472" s="228"/>
      <c r="AP472" s="229" t="s">
        <v>742</v>
      </c>
      <c r="AQ472" s="229"/>
      <c r="AR472" s="229"/>
      <c r="AS472" s="229"/>
      <c r="AT472" s="229"/>
      <c r="AU472" s="229"/>
      <c r="AV472" s="229"/>
      <c r="AW472" s="229"/>
      <c r="AX472" s="229"/>
      <c r="AY472">
        <f>COUNTA($C$472)</f>
        <v>1</v>
      </c>
    </row>
    <row r="473" spans="1:51" ht="50.25" customHeight="1" x14ac:dyDescent="0.15">
      <c r="A473" s="230">
        <v>9</v>
      </c>
      <c r="B473" s="230">
        <v>1</v>
      </c>
      <c r="C473" s="252" t="s">
        <v>748</v>
      </c>
      <c r="D473" s="251"/>
      <c r="E473" s="251"/>
      <c r="F473" s="251"/>
      <c r="G473" s="251"/>
      <c r="H473" s="251"/>
      <c r="I473" s="251"/>
      <c r="J473" s="233">
        <v>8011105010314</v>
      </c>
      <c r="K473" s="234"/>
      <c r="L473" s="234"/>
      <c r="M473" s="234"/>
      <c r="N473" s="234"/>
      <c r="O473" s="234"/>
      <c r="P473" s="245" t="s">
        <v>737</v>
      </c>
      <c r="Q473" s="235"/>
      <c r="R473" s="235"/>
      <c r="S473" s="235"/>
      <c r="T473" s="235"/>
      <c r="U473" s="235"/>
      <c r="V473" s="235"/>
      <c r="W473" s="235"/>
      <c r="X473" s="235"/>
      <c r="Y473" s="236">
        <v>3.5</v>
      </c>
      <c r="Z473" s="237"/>
      <c r="AA473" s="237"/>
      <c r="AB473" s="238"/>
      <c r="AC473" s="222" t="s">
        <v>255</v>
      </c>
      <c r="AD473" s="223"/>
      <c r="AE473" s="223"/>
      <c r="AF473" s="223"/>
      <c r="AG473" s="223"/>
      <c r="AH473" s="253" t="s">
        <v>741</v>
      </c>
      <c r="AI473" s="254"/>
      <c r="AJ473" s="254"/>
      <c r="AK473" s="254"/>
      <c r="AL473" s="226">
        <v>100</v>
      </c>
      <c r="AM473" s="227"/>
      <c r="AN473" s="227"/>
      <c r="AO473" s="228"/>
      <c r="AP473" s="229" t="s">
        <v>742</v>
      </c>
      <c r="AQ473" s="229"/>
      <c r="AR473" s="229"/>
      <c r="AS473" s="229"/>
      <c r="AT473" s="229"/>
      <c r="AU473" s="229"/>
      <c r="AV473" s="229"/>
      <c r="AW473" s="229"/>
      <c r="AX473" s="229"/>
      <c r="AY473">
        <f>COUNTA($C$473)</f>
        <v>1</v>
      </c>
    </row>
    <row r="474" spans="1:51" ht="57" customHeight="1" x14ac:dyDescent="0.15">
      <c r="A474" s="230">
        <v>10</v>
      </c>
      <c r="B474" s="230">
        <v>1</v>
      </c>
      <c r="C474" s="252" t="s">
        <v>749</v>
      </c>
      <c r="D474" s="251"/>
      <c r="E474" s="251"/>
      <c r="F474" s="251"/>
      <c r="G474" s="251"/>
      <c r="H474" s="251"/>
      <c r="I474" s="251"/>
      <c r="J474" s="233">
        <v>8011105010314</v>
      </c>
      <c r="K474" s="234"/>
      <c r="L474" s="234"/>
      <c r="M474" s="234"/>
      <c r="N474" s="234"/>
      <c r="O474" s="234"/>
      <c r="P474" s="245" t="s">
        <v>737</v>
      </c>
      <c r="Q474" s="235"/>
      <c r="R474" s="235"/>
      <c r="S474" s="235"/>
      <c r="T474" s="235"/>
      <c r="U474" s="235"/>
      <c r="V474" s="235"/>
      <c r="W474" s="235"/>
      <c r="X474" s="235"/>
      <c r="Y474" s="236">
        <v>3.5</v>
      </c>
      <c r="Z474" s="237"/>
      <c r="AA474" s="237"/>
      <c r="AB474" s="238"/>
      <c r="AC474" s="222" t="s">
        <v>255</v>
      </c>
      <c r="AD474" s="223"/>
      <c r="AE474" s="223"/>
      <c r="AF474" s="223"/>
      <c r="AG474" s="223"/>
      <c r="AH474" s="253" t="s">
        <v>741</v>
      </c>
      <c r="AI474" s="254"/>
      <c r="AJ474" s="254"/>
      <c r="AK474" s="254"/>
      <c r="AL474" s="226">
        <v>100</v>
      </c>
      <c r="AM474" s="227"/>
      <c r="AN474" s="227"/>
      <c r="AO474" s="228"/>
      <c r="AP474" s="229" t="s">
        <v>742</v>
      </c>
      <c r="AQ474" s="229"/>
      <c r="AR474" s="229"/>
      <c r="AS474" s="229"/>
      <c r="AT474" s="229"/>
      <c r="AU474" s="229"/>
      <c r="AV474" s="229"/>
      <c r="AW474" s="229"/>
      <c r="AX474" s="229"/>
      <c r="AY474">
        <f>COUNTA($C$474)</f>
        <v>1</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227</v>
      </c>
      <c r="AD497" s="241"/>
      <c r="AE497" s="241"/>
      <c r="AF497" s="241"/>
      <c r="AG497" s="241"/>
      <c r="AH497" s="257" t="s">
        <v>245</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60.75" customHeight="1" x14ac:dyDescent="0.15">
      <c r="A498" s="230">
        <v>1</v>
      </c>
      <c r="B498" s="230">
        <v>1</v>
      </c>
      <c r="C498" s="252" t="s">
        <v>723</v>
      </c>
      <c r="D498" s="251"/>
      <c r="E498" s="251"/>
      <c r="F498" s="251"/>
      <c r="G498" s="251"/>
      <c r="H498" s="251"/>
      <c r="I498" s="251"/>
      <c r="J498" s="233">
        <v>5010001006767</v>
      </c>
      <c r="K498" s="234"/>
      <c r="L498" s="234"/>
      <c r="M498" s="234"/>
      <c r="N498" s="234"/>
      <c r="O498" s="234"/>
      <c r="P498" s="245" t="s">
        <v>722</v>
      </c>
      <c r="Q498" s="235"/>
      <c r="R498" s="235"/>
      <c r="S498" s="235"/>
      <c r="T498" s="235"/>
      <c r="U498" s="235"/>
      <c r="V498" s="235"/>
      <c r="W498" s="235"/>
      <c r="X498" s="235"/>
      <c r="Y498" s="236">
        <v>18.5</v>
      </c>
      <c r="Z498" s="237"/>
      <c r="AA498" s="237"/>
      <c r="AB498" s="238"/>
      <c r="AC498" s="222" t="s">
        <v>256</v>
      </c>
      <c r="AD498" s="223"/>
      <c r="AE498" s="223"/>
      <c r="AF498" s="223"/>
      <c r="AG498" s="223"/>
      <c r="AH498" s="253">
        <v>1</v>
      </c>
      <c r="AI498" s="254"/>
      <c r="AJ498" s="254"/>
      <c r="AK498" s="254"/>
      <c r="AL498" s="226">
        <v>100</v>
      </c>
      <c r="AM498" s="227"/>
      <c r="AN498" s="227"/>
      <c r="AO498" s="228"/>
      <c r="AP498" s="229" t="s">
        <v>754</v>
      </c>
      <c r="AQ498" s="229"/>
      <c r="AR498" s="229"/>
      <c r="AS498" s="229"/>
      <c r="AT498" s="229"/>
      <c r="AU498" s="229"/>
      <c r="AV498" s="229"/>
      <c r="AW498" s="229"/>
      <c r="AX498" s="229"/>
      <c r="AY498">
        <f>$AY$495</f>
        <v>1</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227</v>
      </c>
      <c r="AD530" s="241"/>
      <c r="AE530" s="241"/>
      <c r="AF530" s="241"/>
      <c r="AG530" s="241"/>
      <c r="AH530" s="257" t="s">
        <v>245</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227</v>
      </c>
      <c r="AD563" s="241"/>
      <c r="AE563" s="241"/>
      <c r="AF563" s="241"/>
      <c r="AG563" s="241"/>
      <c r="AH563" s="257" t="s">
        <v>245</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227</v>
      </c>
      <c r="AD596" s="241"/>
      <c r="AE596" s="241"/>
      <c r="AF596" s="241"/>
      <c r="AG596" s="241"/>
      <c r="AH596" s="257" t="s">
        <v>245</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575</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229</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223</v>
      </c>
      <c r="AQ630" s="244"/>
      <c r="AR630" s="244"/>
      <c r="AS630" s="244"/>
      <c r="AT630" s="244"/>
      <c r="AU630" s="244"/>
      <c r="AV630" s="244"/>
      <c r="AW630" s="244"/>
      <c r="AX630" s="244"/>
    </row>
    <row r="631" spans="1:51" ht="30" customHeight="1" x14ac:dyDescent="0.15">
      <c r="A631" s="230">
        <v>1</v>
      </c>
      <c r="B631" s="230">
        <v>1</v>
      </c>
      <c r="C631" s="231"/>
      <c r="D631" s="231"/>
      <c r="E631" s="240" t="s">
        <v>698</v>
      </c>
      <c r="F631" s="232"/>
      <c r="G631" s="232"/>
      <c r="H631" s="232"/>
      <c r="I631" s="232"/>
      <c r="J631" s="233" t="s">
        <v>698</v>
      </c>
      <c r="K631" s="234"/>
      <c r="L631" s="234"/>
      <c r="M631" s="234"/>
      <c r="N631" s="234"/>
      <c r="O631" s="234"/>
      <c r="P631" s="245" t="s">
        <v>698</v>
      </c>
      <c r="Q631" s="235"/>
      <c r="R631" s="235"/>
      <c r="S631" s="235"/>
      <c r="T631" s="235"/>
      <c r="U631" s="235"/>
      <c r="V631" s="235"/>
      <c r="W631" s="235"/>
      <c r="X631" s="235"/>
      <c r="Y631" s="236" t="s">
        <v>698</v>
      </c>
      <c r="Z631" s="237"/>
      <c r="AA631" s="237"/>
      <c r="AB631" s="238"/>
      <c r="AC631" s="222"/>
      <c r="AD631" s="223"/>
      <c r="AE631" s="223"/>
      <c r="AF631" s="223"/>
      <c r="AG631" s="223"/>
      <c r="AH631" s="224" t="s">
        <v>698</v>
      </c>
      <c r="AI631" s="225"/>
      <c r="AJ631" s="225"/>
      <c r="AK631" s="225"/>
      <c r="AL631" s="226" t="s">
        <v>698</v>
      </c>
      <c r="AM631" s="227"/>
      <c r="AN631" s="227"/>
      <c r="AO631" s="228"/>
      <c r="AP631" s="229" t="s">
        <v>698</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95" priority="905">
      <formula>IF(RIGHT(TEXT(P14,"0.#"),1)=".",FALSE,TRUE)</formula>
    </cfRule>
    <cfRule type="expression" dxfId="794" priority="906">
      <formula>IF(RIGHT(TEXT(P14,"0.#"),1)=".",TRUE,FALSE)</formula>
    </cfRule>
  </conditionalFormatting>
  <conditionalFormatting sqref="P18:AX18">
    <cfRule type="expression" dxfId="793" priority="903">
      <formula>IF(RIGHT(TEXT(P18,"0.#"),1)=".",FALSE,TRUE)</formula>
    </cfRule>
    <cfRule type="expression" dxfId="792" priority="904">
      <formula>IF(RIGHT(TEXT(P18,"0.#"),1)=".",TRUE,FALSE)</formula>
    </cfRule>
  </conditionalFormatting>
  <conditionalFormatting sqref="Y311">
    <cfRule type="expression" dxfId="791" priority="901">
      <formula>IF(RIGHT(TEXT(Y311,"0.#"),1)=".",FALSE,TRUE)</formula>
    </cfRule>
    <cfRule type="expression" dxfId="790" priority="902">
      <formula>IF(RIGHT(TEXT(Y311,"0.#"),1)=".",TRUE,FALSE)</formula>
    </cfRule>
  </conditionalFormatting>
  <conditionalFormatting sqref="Y320">
    <cfRule type="expression" dxfId="789" priority="899">
      <formula>IF(RIGHT(TEXT(Y320,"0.#"),1)=".",FALSE,TRUE)</formula>
    </cfRule>
    <cfRule type="expression" dxfId="788" priority="900">
      <formula>IF(RIGHT(TEXT(Y320,"0.#"),1)=".",TRUE,FALSE)</formula>
    </cfRule>
  </conditionalFormatting>
  <conditionalFormatting sqref="Y351:Y358 Y349 Y338:Y345 Y336 Y325:Y332 Y323">
    <cfRule type="expression" dxfId="787" priority="879">
      <formula>IF(RIGHT(TEXT(Y323,"0.#"),1)=".",FALSE,TRUE)</formula>
    </cfRule>
    <cfRule type="expression" dxfId="786" priority="880">
      <formula>IF(RIGHT(TEXT(Y323,"0.#"),1)=".",TRUE,FALSE)</formula>
    </cfRule>
  </conditionalFormatting>
  <conditionalFormatting sqref="P13:AX13 AR15:AX15 P15:AQ17">
    <cfRule type="expression" dxfId="785" priority="897">
      <formula>IF(RIGHT(TEXT(P13,"0.#"),1)=".",FALSE,TRUE)</formula>
    </cfRule>
    <cfRule type="expression" dxfId="784" priority="898">
      <formula>IF(RIGHT(TEXT(P13,"0.#"),1)=".",TRUE,FALSE)</formula>
    </cfRule>
  </conditionalFormatting>
  <conditionalFormatting sqref="P19:AJ19">
    <cfRule type="expression" dxfId="783" priority="895">
      <formula>IF(RIGHT(TEXT(P19,"0.#"),1)=".",FALSE,TRUE)</formula>
    </cfRule>
    <cfRule type="expression" dxfId="782" priority="896">
      <formula>IF(RIGHT(TEXT(P19,"0.#"),1)=".",TRUE,FALSE)</formula>
    </cfRule>
  </conditionalFormatting>
  <conditionalFormatting sqref="AE32 AQ32 AU32">
    <cfRule type="expression" dxfId="781" priority="893">
      <formula>IF(RIGHT(TEXT(AE32,"0.#"),1)=".",FALSE,TRUE)</formula>
    </cfRule>
    <cfRule type="expression" dxfId="780" priority="894">
      <formula>IF(RIGHT(TEXT(AE32,"0.#"),1)=".",TRUE,FALSE)</formula>
    </cfRule>
  </conditionalFormatting>
  <conditionalFormatting sqref="Y312:Y319 Y310">
    <cfRule type="expression" dxfId="779" priority="891">
      <formula>IF(RIGHT(TEXT(Y310,"0.#"),1)=".",FALSE,TRUE)</formula>
    </cfRule>
    <cfRule type="expression" dxfId="778" priority="892">
      <formula>IF(RIGHT(TEXT(Y310,"0.#"),1)=".",TRUE,FALSE)</formula>
    </cfRule>
  </conditionalFormatting>
  <conditionalFormatting sqref="AU311">
    <cfRule type="expression" dxfId="777" priority="889">
      <formula>IF(RIGHT(TEXT(AU311,"0.#"),1)=".",FALSE,TRUE)</formula>
    </cfRule>
    <cfRule type="expression" dxfId="776" priority="890">
      <formula>IF(RIGHT(TEXT(AU311,"0.#"),1)=".",TRUE,FALSE)</formula>
    </cfRule>
  </conditionalFormatting>
  <conditionalFormatting sqref="AU320">
    <cfRule type="expression" dxfId="775" priority="887">
      <formula>IF(RIGHT(TEXT(AU320,"0.#"),1)=".",FALSE,TRUE)</formula>
    </cfRule>
    <cfRule type="expression" dxfId="774" priority="888">
      <formula>IF(RIGHT(TEXT(AU320,"0.#"),1)=".",TRUE,FALSE)</formula>
    </cfRule>
  </conditionalFormatting>
  <conditionalFormatting sqref="AU312:AU319 AU310">
    <cfRule type="expression" dxfId="773" priority="885">
      <formula>IF(RIGHT(TEXT(AU310,"0.#"),1)=".",FALSE,TRUE)</formula>
    </cfRule>
    <cfRule type="expression" dxfId="772" priority="886">
      <formula>IF(RIGHT(TEXT(AU310,"0.#"),1)=".",TRUE,FALSE)</formula>
    </cfRule>
  </conditionalFormatting>
  <conditionalFormatting sqref="Y350 Y337 Y324">
    <cfRule type="expression" dxfId="771" priority="883">
      <formula>IF(RIGHT(TEXT(Y324,"0.#"),1)=".",FALSE,TRUE)</formula>
    </cfRule>
    <cfRule type="expression" dxfId="770" priority="884">
      <formula>IF(RIGHT(TEXT(Y324,"0.#"),1)=".",TRUE,FALSE)</formula>
    </cfRule>
  </conditionalFormatting>
  <conditionalFormatting sqref="Y359 Y346 Y333">
    <cfRule type="expression" dxfId="769" priority="881">
      <formula>IF(RIGHT(TEXT(Y333,"0.#"),1)=".",FALSE,TRUE)</formula>
    </cfRule>
    <cfRule type="expression" dxfId="768" priority="882">
      <formula>IF(RIGHT(TEXT(Y333,"0.#"),1)=".",TRUE,FALSE)</formula>
    </cfRule>
  </conditionalFormatting>
  <conditionalFormatting sqref="AU350 AU337 AU324">
    <cfRule type="expression" dxfId="767" priority="877">
      <formula>IF(RIGHT(TEXT(AU324,"0.#"),1)=".",FALSE,TRUE)</formula>
    </cfRule>
    <cfRule type="expression" dxfId="766" priority="878">
      <formula>IF(RIGHT(TEXT(AU324,"0.#"),1)=".",TRUE,FALSE)</formula>
    </cfRule>
  </conditionalFormatting>
  <conditionalFormatting sqref="AU359 AU346 AU333">
    <cfRule type="expression" dxfId="765" priority="875">
      <formula>IF(RIGHT(TEXT(AU333,"0.#"),1)=".",FALSE,TRUE)</formula>
    </cfRule>
    <cfRule type="expression" dxfId="764" priority="876">
      <formula>IF(RIGHT(TEXT(AU333,"0.#"),1)=".",TRUE,FALSE)</formula>
    </cfRule>
  </conditionalFormatting>
  <conditionalFormatting sqref="AU351:AU358 AU349 AU338:AU345 AU336 AU325:AU332 AU323">
    <cfRule type="expression" dxfId="763" priority="873">
      <formula>IF(RIGHT(TEXT(AU323,"0.#"),1)=".",FALSE,TRUE)</formula>
    </cfRule>
    <cfRule type="expression" dxfId="762" priority="874">
      <formula>IF(RIGHT(TEXT(AU323,"0.#"),1)=".",TRUE,FALSE)</formula>
    </cfRule>
  </conditionalFormatting>
  <conditionalFormatting sqref="AI32">
    <cfRule type="expression" dxfId="761" priority="871">
      <formula>IF(RIGHT(TEXT(AI32,"0.#"),1)=".",FALSE,TRUE)</formula>
    </cfRule>
    <cfRule type="expression" dxfId="760" priority="872">
      <formula>IF(RIGHT(TEXT(AI32,"0.#"),1)=".",TRUE,FALSE)</formula>
    </cfRule>
  </conditionalFormatting>
  <conditionalFormatting sqref="AM32">
    <cfRule type="expression" dxfId="759" priority="869">
      <formula>IF(RIGHT(TEXT(AM32,"0.#"),1)=".",FALSE,TRUE)</formula>
    </cfRule>
    <cfRule type="expression" dxfId="758" priority="870">
      <formula>IF(RIGHT(TEXT(AM32,"0.#"),1)=".",TRUE,FALSE)</formula>
    </cfRule>
  </conditionalFormatting>
  <conditionalFormatting sqref="AE33">
    <cfRule type="expression" dxfId="757" priority="867">
      <formula>IF(RIGHT(TEXT(AE33,"0.#"),1)=".",FALSE,TRUE)</formula>
    </cfRule>
    <cfRule type="expression" dxfId="756" priority="868">
      <formula>IF(RIGHT(TEXT(AE33,"0.#"),1)=".",TRUE,FALSE)</formula>
    </cfRule>
  </conditionalFormatting>
  <conditionalFormatting sqref="AI33">
    <cfRule type="expression" dxfId="755" priority="865">
      <formula>IF(RIGHT(TEXT(AI33,"0.#"),1)=".",FALSE,TRUE)</formula>
    </cfRule>
    <cfRule type="expression" dxfId="754" priority="866">
      <formula>IF(RIGHT(TEXT(AI33,"0.#"),1)=".",TRUE,FALSE)</formula>
    </cfRule>
  </conditionalFormatting>
  <conditionalFormatting sqref="AM33">
    <cfRule type="expression" dxfId="753" priority="863">
      <formula>IF(RIGHT(TEXT(AM33,"0.#"),1)=".",FALSE,TRUE)</formula>
    </cfRule>
    <cfRule type="expression" dxfId="752" priority="864">
      <formula>IF(RIGHT(TEXT(AM33,"0.#"),1)=".",TRUE,FALSE)</formula>
    </cfRule>
  </conditionalFormatting>
  <conditionalFormatting sqref="AQ33 AU33">
    <cfRule type="expression" dxfId="751" priority="861">
      <formula>IF(RIGHT(TEXT(AQ33,"0.#"),1)=".",FALSE,TRUE)</formula>
    </cfRule>
    <cfRule type="expression" dxfId="750" priority="862">
      <formula>IF(RIGHT(TEXT(AQ33,"0.#"),1)=".",TRUE,FALSE)</formula>
    </cfRule>
  </conditionalFormatting>
  <conditionalFormatting sqref="AE210">
    <cfRule type="expression" dxfId="749" priority="859">
      <formula>IF(RIGHT(TEXT(AE210,"0.#"),1)=".",FALSE,TRUE)</formula>
    </cfRule>
    <cfRule type="expression" dxfId="748" priority="860">
      <formula>IF(RIGHT(TEXT(AE210,"0.#"),1)=".",TRUE,FALSE)</formula>
    </cfRule>
  </conditionalFormatting>
  <conditionalFormatting sqref="AE211">
    <cfRule type="expression" dxfId="747" priority="857">
      <formula>IF(RIGHT(TEXT(AE211,"0.#"),1)=".",FALSE,TRUE)</formula>
    </cfRule>
    <cfRule type="expression" dxfId="746" priority="858">
      <formula>IF(RIGHT(TEXT(AE211,"0.#"),1)=".",TRUE,FALSE)</formula>
    </cfRule>
  </conditionalFormatting>
  <conditionalFormatting sqref="AE212">
    <cfRule type="expression" dxfId="745" priority="855">
      <formula>IF(RIGHT(TEXT(AE212,"0.#"),1)=".",FALSE,TRUE)</formula>
    </cfRule>
    <cfRule type="expression" dxfId="744" priority="856">
      <formula>IF(RIGHT(TEXT(AE212,"0.#"),1)=".",TRUE,FALSE)</formula>
    </cfRule>
  </conditionalFormatting>
  <conditionalFormatting sqref="AI212">
    <cfRule type="expression" dxfId="743" priority="853">
      <formula>IF(RIGHT(TEXT(AI212,"0.#"),1)=".",FALSE,TRUE)</formula>
    </cfRule>
    <cfRule type="expression" dxfId="742" priority="854">
      <formula>IF(RIGHT(TEXT(AI212,"0.#"),1)=".",TRUE,FALSE)</formula>
    </cfRule>
  </conditionalFormatting>
  <conditionalFormatting sqref="AI211">
    <cfRule type="expression" dxfId="741" priority="851">
      <formula>IF(RIGHT(TEXT(AI211,"0.#"),1)=".",FALSE,TRUE)</formula>
    </cfRule>
    <cfRule type="expression" dxfId="740" priority="852">
      <formula>IF(RIGHT(TEXT(AI211,"0.#"),1)=".",TRUE,FALSE)</formula>
    </cfRule>
  </conditionalFormatting>
  <conditionalFormatting sqref="AI210">
    <cfRule type="expression" dxfId="739" priority="849">
      <formula>IF(RIGHT(TEXT(AI210,"0.#"),1)=".",FALSE,TRUE)</formula>
    </cfRule>
    <cfRule type="expression" dxfId="738" priority="850">
      <formula>IF(RIGHT(TEXT(AI210,"0.#"),1)=".",TRUE,FALSE)</formula>
    </cfRule>
  </conditionalFormatting>
  <conditionalFormatting sqref="AM210">
    <cfRule type="expression" dxfId="737" priority="847">
      <formula>IF(RIGHT(TEXT(AM210,"0.#"),1)=".",FALSE,TRUE)</formula>
    </cfRule>
    <cfRule type="expression" dxfId="736" priority="848">
      <formula>IF(RIGHT(TEXT(AM210,"0.#"),1)=".",TRUE,FALSE)</formula>
    </cfRule>
  </conditionalFormatting>
  <conditionalFormatting sqref="AM211">
    <cfRule type="expression" dxfId="735" priority="845">
      <formula>IF(RIGHT(TEXT(AM211,"0.#"),1)=".",FALSE,TRUE)</formula>
    </cfRule>
    <cfRule type="expression" dxfId="734" priority="846">
      <formula>IF(RIGHT(TEXT(AM211,"0.#"),1)=".",TRUE,FALSE)</formula>
    </cfRule>
  </conditionalFormatting>
  <conditionalFormatting sqref="AM212">
    <cfRule type="expression" dxfId="733" priority="843">
      <formula>IF(RIGHT(TEXT(AM212,"0.#"),1)=".",FALSE,TRUE)</formula>
    </cfRule>
    <cfRule type="expression" dxfId="732" priority="844">
      <formula>IF(RIGHT(TEXT(AM212,"0.#"),1)=".",TRUE,FALSE)</formula>
    </cfRule>
  </conditionalFormatting>
  <conditionalFormatting sqref="AL368:AO395">
    <cfRule type="expression" dxfId="731" priority="839">
      <formula>IF(AND(AL368&gt;=0, RIGHT(TEXT(AL368,"0.#"),1)&lt;&gt;"."),TRUE,FALSE)</formula>
    </cfRule>
    <cfRule type="expression" dxfId="730" priority="840">
      <formula>IF(AND(AL368&gt;=0, RIGHT(TEXT(AL368,"0.#"),1)="."),TRUE,FALSE)</formula>
    </cfRule>
    <cfRule type="expression" dxfId="729" priority="841">
      <formula>IF(AND(AL368&lt;0, RIGHT(TEXT(AL368,"0.#"),1)&lt;&gt;"."),TRUE,FALSE)</formula>
    </cfRule>
    <cfRule type="expression" dxfId="728" priority="842">
      <formula>IF(AND(AL368&lt;0, RIGHT(TEXT(AL368,"0.#"),1)="."),TRUE,FALSE)</formula>
    </cfRule>
  </conditionalFormatting>
  <conditionalFormatting sqref="AQ210:AQ212">
    <cfRule type="expression" dxfId="727" priority="837">
      <formula>IF(RIGHT(TEXT(AQ210,"0.#"),1)=".",FALSE,TRUE)</formula>
    </cfRule>
    <cfRule type="expression" dxfId="726" priority="838">
      <formula>IF(RIGHT(TEXT(AQ210,"0.#"),1)=".",TRUE,FALSE)</formula>
    </cfRule>
  </conditionalFormatting>
  <conditionalFormatting sqref="AU210:AU212">
    <cfRule type="expression" dxfId="725" priority="835">
      <formula>IF(RIGHT(TEXT(AU210,"0.#"),1)=".",FALSE,TRUE)</formula>
    </cfRule>
    <cfRule type="expression" dxfId="724" priority="836">
      <formula>IF(RIGHT(TEXT(AU210,"0.#"),1)=".",TRUE,FALSE)</formula>
    </cfRule>
  </conditionalFormatting>
  <conditionalFormatting sqref="Y368:Y395">
    <cfRule type="expression" dxfId="723" priority="833">
      <formula>IF(RIGHT(TEXT(Y368,"0.#"),1)=".",FALSE,TRUE)</formula>
    </cfRule>
    <cfRule type="expression" dxfId="722" priority="834">
      <formula>IF(RIGHT(TEXT(Y368,"0.#"),1)=".",TRUE,FALSE)</formula>
    </cfRule>
  </conditionalFormatting>
  <conditionalFormatting sqref="AL631:AO660">
    <cfRule type="expression" dxfId="721" priority="829">
      <formula>IF(AND(AL631&gt;=0, RIGHT(TEXT(AL631,"0.#"),1)&lt;&gt;"."),TRUE,FALSE)</formula>
    </cfRule>
    <cfRule type="expression" dxfId="720" priority="830">
      <formula>IF(AND(AL631&gt;=0, RIGHT(TEXT(AL631,"0.#"),1)="."),TRUE,FALSE)</formula>
    </cfRule>
    <cfRule type="expression" dxfId="719" priority="831">
      <formula>IF(AND(AL631&lt;0, RIGHT(TEXT(AL631,"0.#"),1)&lt;&gt;"."),TRUE,FALSE)</formula>
    </cfRule>
    <cfRule type="expression" dxfId="718" priority="832">
      <formula>IF(AND(AL631&lt;0, RIGHT(TEXT(AL631,"0.#"),1)="."),TRUE,FALSE)</formula>
    </cfRule>
  </conditionalFormatting>
  <conditionalFormatting sqref="Y631:Y660">
    <cfRule type="expression" dxfId="717" priority="827">
      <formula>IF(RIGHT(TEXT(Y631,"0.#"),1)=".",FALSE,TRUE)</formula>
    </cfRule>
    <cfRule type="expression" dxfId="716" priority="828">
      <formula>IF(RIGHT(TEXT(Y631,"0.#"),1)=".",TRUE,FALSE)</formula>
    </cfRule>
  </conditionalFormatting>
  <conditionalFormatting sqref="AL366:AO367">
    <cfRule type="expression" dxfId="715" priority="823">
      <formula>IF(AND(AL366&gt;=0, RIGHT(TEXT(AL366,"0.#"),1)&lt;&gt;"."),TRUE,FALSE)</formula>
    </cfRule>
    <cfRule type="expression" dxfId="714" priority="824">
      <formula>IF(AND(AL366&gt;=0, RIGHT(TEXT(AL366,"0.#"),1)="."),TRUE,FALSE)</formula>
    </cfRule>
    <cfRule type="expression" dxfId="713" priority="825">
      <formula>IF(AND(AL366&lt;0, RIGHT(TEXT(AL366,"0.#"),1)&lt;&gt;"."),TRUE,FALSE)</formula>
    </cfRule>
    <cfRule type="expression" dxfId="712" priority="826">
      <formula>IF(AND(AL366&lt;0, RIGHT(TEXT(AL366,"0.#"),1)="."),TRUE,FALSE)</formula>
    </cfRule>
  </conditionalFormatting>
  <conditionalFormatting sqref="Y366:Y367">
    <cfRule type="expression" dxfId="711" priority="821">
      <formula>IF(RIGHT(TEXT(Y366,"0.#"),1)=".",FALSE,TRUE)</formula>
    </cfRule>
    <cfRule type="expression" dxfId="710" priority="822">
      <formula>IF(RIGHT(TEXT(Y366,"0.#"),1)=".",TRUE,FALSE)</formula>
    </cfRule>
  </conditionalFormatting>
  <conditionalFormatting sqref="Y401:Y428">
    <cfRule type="expression" dxfId="709" priority="759">
      <formula>IF(RIGHT(TEXT(Y401,"0.#"),1)=".",FALSE,TRUE)</formula>
    </cfRule>
    <cfRule type="expression" dxfId="708" priority="760">
      <formula>IF(RIGHT(TEXT(Y401,"0.#"),1)=".",TRUE,FALSE)</formula>
    </cfRule>
  </conditionalFormatting>
  <conditionalFormatting sqref="Y399:Y400">
    <cfRule type="expression" dxfId="707" priority="753">
      <formula>IF(RIGHT(TEXT(Y399,"0.#"),1)=".",FALSE,TRUE)</formula>
    </cfRule>
    <cfRule type="expression" dxfId="706" priority="754">
      <formula>IF(RIGHT(TEXT(Y399,"0.#"),1)=".",TRUE,FALSE)</formula>
    </cfRule>
  </conditionalFormatting>
  <conditionalFormatting sqref="Y434:Y461">
    <cfRule type="expression" dxfId="705" priority="747">
      <formula>IF(RIGHT(TEXT(Y434,"0.#"),1)=".",FALSE,TRUE)</formula>
    </cfRule>
    <cfRule type="expression" dxfId="704" priority="748">
      <formula>IF(RIGHT(TEXT(Y434,"0.#"),1)=".",TRUE,FALSE)</formula>
    </cfRule>
  </conditionalFormatting>
  <conditionalFormatting sqref="Y432:Y433">
    <cfRule type="expression" dxfId="703" priority="741">
      <formula>IF(RIGHT(TEXT(Y432,"0.#"),1)=".",FALSE,TRUE)</formula>
    </cfRule>
    <cfRule type="expression" dxfId="702" priority="742">
      <formula>IF(RIGHT(TEXT(Y432,"0.#"),1)=".",TRUE,FALSE)</formula>
    </cfRule>
  </conditionalFormatting>
  <conditionalFormatting sqref="Y467:Y494">
    <cfRule type="expression" dxfId="701" priority="735">
      <formula>IF(RIGHT(TEXT(Y467,"0.#"),1)=".",FALSE,TRUE)</formula>
    </cfRule>
    <cfRule type="expression" dxfId="700" priority="736">
      <formula>IF(RIGHT(TEXT(Y467,"0.#"),1)=".",TRUE,FALSE)</formula>
    </cfRule>
  </conditionalFormatting>
  <conditionalFormatting sqref="Y465:Y466">
    <cfRule type="expression" dxfId="699" priority="729">
      <formula>IF(RIGHT(TEXT(Y465,"0.#"),1)=".",FALSE,TRUE)</formula>
    </cfRule>
    <cfRule type="expression" dxfId="698" priority="730">
      <formula>IF(RIGHT(TEXT(Y465,"0.#"),1)=".",TRUE,FALSE)</formula>
    </cfRule>
  </conditionalFormatting>
  <conditionalFormatting sqref="Y500:Y527">
    <cfRule type="expression" dxfId="697" priority="723">
      <formula>IF(RIGHT(TEXT(Y500,"0.#"),1)=".",FALSE,TRUE)</formula>
    </cfRule>
    <cfRule type="expression" dxfId="696" priority="724">
      <formula>IF(RIGHT(TEXT(Y500,"0.#"),1)=".",TRUE,FALSE)</formula>
    </cfRule>
  </conditionalFormatting>
  <conditionalFormatting sqref="Y498:Y499">
    <cfRule type="expression" dxfId="695" priority="717">
      <formula>IF(RIGHT(TEXT(Y498,"0.#"),1)=".",FALSE,TRUE)</formula>
    </cfRule>
    <cfRule type="expression" dxfId="694" priority="718">
      <formula>IF(RIGHT(TEXT(Y498,"0.#"),1)=".",TRUE,FALSE)</formula>
    </cfRule>
  </conditionalFormatting>
  <conditionalFormatting sqref="Y533:Y560">
    <cfRule type="expression" dxfId="693" priority="711">
      <formula>IF(RIGHT(TEXT(Y533,"0.#"),1)=".",FALSE,TRUE)</formula>
    </cfRule>
    <cfRule type="expression" dxfId="692" priority="712">
      <formula>IF(RIGHT(TEXT(Y533,"0.#"),1)=".",TRUE,FALSE)</formula>
    </cfRule>
  </conditionalFormatting>
  <conditionalFormatting sqref="W23">
    <cfRule type="expression" dxfId="691" priority="819">
      <formula>IF(RIGHT(TEXT(W23,"0.#"),1)=".",FALSE,TRUE)</formula>
    </cfRule>
    <cfRule type="expression" dxfId="690" priority="820">
      <formula>IF(RIGHT(TEXT(W23,"0.#"),1)=".",TRUE,FALSE)</formula>
    </cfRule>
  </conditionalFormatting>
  <conditionalFormatting sqref="W24:W27">
    <cfRule type="expression" dxfId="689" priority="817">
      <formula>IF(RIGHT(TEXT(W24,"0.#"),1)=".",FALSE,TRUE)</formula>
    </cfRule>
    <cfRule type="expression" dxfId="688" priority="818">
      <formula>IF(RIGHT(TEXT(W24,"0.#"),1)=".",TRUE,FALSE)</formula>
    </cfRule>
  </conditionalFormatting>
  <conditionalFormatting sqref="W28">
    <cfRule type="expression" dxfId="687" priority="815">
      <formula>IF(RIGHT(TEXT(W28,"0.#"),1)=".",FALSE,TRUE)</formula>
    </cfRule>
    <cfRule type="expression" dxfId="686" priority="816">
      <formula>IF(RIGHT(TEXT(W28,"0.#"),1)=".",TRUE,FALSE)</formula>
    </cfRule>
  </conditionalFormatting>
  <conditionalFormatting sqref="P23">
    <cfRule type="expression" dxfId="685" priority="813">
      <formula>IF(RIGHT(TEXT(P23,"0.#"),1)=".",FALSE,TRUE)</formula>
    </cfRule>
    <cfRule type="expression" dxfId="684" priority="814">
      <formula>IF(RIGHT(TEXT(P23,"0.#"),1)=".",TRUE,FALSE)</formula>
    </cfRule>
  </conditionalFormatting>
  <conditionalFormatting sqref="P24:P27">
    <cfRule type="expression" dxfId="683" priority="811">
      <formula>IF(RIGHT(TEXT(P24,"0.#"),1)=".",FALSE,TRUE)</formula>
    </cfRule>
    <cfRule type="expression" dxfId="682" priority="812">
      <formula>IF(RIGHT(TEXT(P24,"0.#"),1)=".",TRUE,FALSE)</formula>
    </cfRule>
  </conditionalFormatting>
  <conditionalFormatting sqref="P28">
    <cfRule type="expression" dxfId="681" priority="809">
      <formula>IF(RIGHT(TEXT(P28,"0.#"),1)=".",FALSE,TRUE)</formula>
    </cfRule>
    <cfRule type="expression" dxfId="680" priority="810">
      <formula>IF(RIGHT(TEXT(P28,"0.#"),1)=".",TRUE,FALSE)</formula>
    </cfRule>
  </conditionalFormatting>
  <conditionalFormatting sqref="AE202">
    <cfRule type="expression" dxfId="679" priority="807">
      <formula>IF(RIGHT(TEXT(AE202,"0.#"),1)=".",FALSE,TRUE)</formula>
    </cfRule>
    <cfRule type="expression" dxfId="678" priority="808">
      <formula>IF(RIGHT(TEXT(AE202,"0.#"),1)=".",TRUE,FALSE)</formula>
    </cfRule>
  </conditionalFormatting>
  <conditionalFormatting sqref="AE203">
    <cfRule type="expression" dxfId="677" priority="805">
      <formula>IF(RIGHT(TEXT(AE203,"0.#"),1)=".",FALSE,TRUE)</formula>
    </cfRule>
    <cfRule type="expression" dxfId="676" priority="806">
      <formula>IF(RIGHT(TEXT(AE203,"0.#"),1)=".",TRUE,FALSE)</formula>
    </cfRule>
  </conditionalFormatting>
  <conditionalFormatting sqref="AE204">
    <cfRule type="expression" dxfId="675" priority="803">
      <formula>IF(RIGHT(TEXT(AE204,"0.#"),1)=".",FALSE,TRUE)</formula>
    </cfRule>
    <cfRule type="expression" dxfId="674" priority="804">
      <formula>IF(RIGHT(TEXT(AE204,"0.#"),1)=".",TRUE,FALSE)</formula>
    </cfRule>
  </conditionalFormatting>
  <conditionalFormatting sqref="AI204">
    <cfRule type="expression" dxfId="673" priority="801">
      <formula>IF(RIGHT(TEXT(AI204,"0.#"),1)=".",FALSE,TRUE)</formula>
    </cfRule>
    <cfRule type="expression" dxfId="672" priority="802">
      <formula>IF(RIGHT(TEXT(AI204,"0.#"),1)=".",TRUE,FALSE)</formula>
    </cfRule>
  </conditionalFormatting>
  <conditionalFormatting sqref="AI203">
    <cfRule type="expression" dxfId="671" priority="799">
      <formula>IF(RIGHT(TEXT(AI203,"0.#"),1)=".",FALSE,TRUE)</formula>
    </cfRule>
    <cfRule type="expression" dxfId="670" priority="800">
      <formula>IF(RIGHT(TEXT(AI203,"0.#"),1)=".",TRUE,FALSE)</formula>
    </cfRule>
  </conditionalFormatting>
  <conditionalFormatting sqref="AI202">
    <cfRule type="expression" dxfId="669" priority="797">
      <formula>IF(RIGHT(TEXT(AI202,"0.#"),1)=".",FALSE,TRUE)</formula>
    </cfRule>
    <cfRule type="expression" dxfId="668" priority="798">
      <formula>IF(RIGHT(TEXT(AI202,"0.#"),1)=".",TRUE,FALSE)</formula>
    </cfRule>
  </conditionalFormatting>
  <conditionalFormatting sqref="AM202">
    <cfRule type="expression" dxfId="667" priority="795">
      <formula>IF(RIGHT(TEXT(AM202,"0.#"),1)=".",FALSE,TRUE)</formula>
    </cfRule>
    <cfRule type="expression" dxfId="666" priority="796">
      <formula>IF(RIGHT(TEXT(AM202,"0.#"),1)=".",TRUE,FALSE)</formula>
    </cfRule>
  </conditionalFormatting>
  <conditionalFormatting sqref="AM203">
    <cfRule type="expression" dxfId="665" priority="793">
      <formula>IF(RIGHT(TEXT(AM203,"0.#"),1)=".",FALSE,TRUE)</formula>
    </cfRule>
    <cfRule type="expression" dxfId="664" priority="794">
      <formula>IF(RIGHT(TEXT(AM203,"0.#"),1)=".",TRUE,FALSE)</formula>
    </cfRule>
  </conditionalFormatting>
  <conditionalFormatting sqref="AM204">
    <cfRule type="expression" dxfId="663" priority="791">
      <formula>IF(RIGHT(TEXT(AM204,"0.#"),1)=".",FALSE,TRUE)</formula>
    </cfRule>
    <cfRule type="expression" dxfId="662" priority="792">
      <formula>IF(RIGHT(TEXT(AM204,"0.#"),1)=".",TRUE,FALSE)</formula>
    </cfRule>
  </conditionalFormatting>
  <conditionalFormatting sqref="AQ202:AQ204">
    <cfRule type="expression" dxfId="661" priority="789">
      <formula>IF(RIGHT(TEXT(AQ202,"0.#"),1)=".",FALSE,TRUE)</formula>
    </cfRule>
    <cfRule type="expression" dxfId="660" priority="790">
      <formula>IF(RIGHT(TEXT(AQ202,"0.#"),1)=".",TRUE,FALSE)</formula>
    </cfRule>
  </conditionalFormatting>
  <conditionalFormatting sqref="AU202:AU204">
    <cfRule type="expression" dxfId="659" priority="787">
      <formula>IF(RIGHT(TEXT(AU202,"0.#"),1)=".",FALSE,TRUE)</formula>
    </cfRule>
    <cfRule type="expression" dxfId="658" priority="788">
      <formula>IF(RIGHT(TEXT(AU202,"0.#"),1)=".",TRUE,FALSE)</formula>
    </cfRule>
  </conditionalFormatting>
  <conditionalFormatting sqref="AE205">
    <cfRule type="expression" dxfId="657" priority="785">
      <formula>IF(RIGHT(TEXT(AE205,"0.#"),1)=".",FALSE,TRUE)</formula>
    </cfRule>
    <cfRule type="expression" dxfId="656" priority="786">
      <formula>IF(RIGHT(TEXT(AE205,"0.#"),1)=".",TRUE,FALSE)</formula>
    </cfRule>
  </conditionalFormatting>
  <conditionalFormatting sqref="AE206">
    <cfRule type="expression" dxfId="655" priority="783">
      <formula>IF(RIGHT(TEXT(AE206,"0.#"),1)=".",FALSE,TRUE)</formula>
    </cfRule>
    <cfRule type="expression" dxfId="654" priority="784">
      <formula>IF(RIGHT(TEXT(AE206,"0.#"),1)=".",TRUE,FALSE)</formula>
    </cfRule>
  </conditionalFormatting>
  <conditionalFormatting sqref="AE207">
    <cfRule type="expression" dxfId="653" priority="781">
      <formula>IF(RIGHT(TEXT(AE207,"0.#"),1)=".",FALSE,TRUE)</formula>
    </cfRule>
    <cfRule type="expression" dxfId="652" priority="782">
      <formula>IF(RIGHT(TEXT(AE207,"0.#"),1)=".",TRUE,FALSE)</formula>
    </cfRule>
  </conditionalFormatting>
  <conditionalFormatting sqref="AI207">
    <cfRule type="expression" dxfId="651" priority="779">
      <formula>IF(RIGHT(TEXT(AI207,"0.#"),1)=".",FALSE,TRUE)</formula>
    </cfRule>
    <cfRule type="expression" dxfId="650" priority="780">
      <formula>IF(RIGHT(TEXT(AI207,"0.#"),1)=".",TRUE,FALSE)</formula>
    </cfRule>
  </conditionalFormatting>
  <conditionalFormatting sqref="AI206">
    <cfRule type="expression" dxfId="649" priority="777">
      <formula>IF(RIGHT(TEXT(AI206,"0.#"),1)=".",FALSE,TRUE)</formula>
    </cfRule>
    <cfRule type="expression" dxfId="648" priority="778">
      <formula>IF(RIGHT(TEXT(AI206,"0.#"),1)=".",TRUE,FALSE)</formula>
    </cfRule>
  </conditionalFormatting>
  <conditionalFormatting sqref="AI205">
    <cfRule type="expression" dxfId="647" priority="775">
      <formula>IF(RIGHT(TEXT(AI205,"0.#"),1)=".",FALSE,TRUE)</formula>
    </cfRule>
    <cfRule type="expression" dxfId="646" priority="776">
      <formula>IF(RIGHT(TEXT(AI205,"0.#"),1)=".",TRUE,FALSE)</formula>
    </cfRule>
  </conditionalFormatting>
  <conditionalFormatting sqref="AM205">
    <cfRule type="expression" dxfId="645" priority="773">
      <formula>IF(RIGHT(TEXT(AM205,"0.#"),1)=".",FALSE,TRUE)</formula>
    </cfRule>
    <cfRule type="expression" dxfId="644" priority="774">
      <formula>IF(RIGHT(TEXT(AM205,"0.#"),1)=".",TRUE,FALSE)</formula>
    </cfRule>
  </conditionalFormatting>
  <conditionalFormatting sqref="AM206">
    <cfRule type="expression" dxfId="643" priority="771">
      <formula>IF(RIGHT(TEXT(AM206,"0.#"),1)=".",FALSE,TRUE)</formula>
    </cfRule>
    <cfRule type="expression" dxfId="642" priority="772">
      <formula>IF(RIGHT(TEXT(AM206,"0.#"),1)=".",TRUE,FALSE)</formula>
    </cfRule>
  </conditionalFormatting>
  <conditionalFormatting sqref="AM207">
    <cfRule type="expression" dxfId="641" priority="769">
      <formula>IF(RIGHT(TEXT(AM207,"0.#"),1)=".",FALSE,TRUE)</formula>
    </cfRule>
    <cfRule type="expression" dxfId="640" priority="770">
      <formula>IF(RIGHT(TEXT(AM207,"0.#"),1)=".",TRUE,FALSE)</formula>
    </cfRule>
  </conditionalFormatting>
  <conditionalFormatting sqref="AQ205:AQ207">
    <cfRule type="expression" dxfId="639" priority="767">
      <formula>IF(RIGHT(TEXT(AQ205,"0.#"),1)=".",FALSE,TRUE)</formula>
    </cfRule>
    <cfRule type="expression" dxfId="638" priority="768">
      <formula>IF(RIGHT(TEXT(AQ205,"0.#"),1)=".",TRUE,FALSE)</formula>
    </cfRule>
  </conditionalFormatting>
  <conditionalFormatting sqref="AU205:AU207">
    <cfRule type="expression" dxfId="637" priority="765">
      <formula>IF(RIGHT(TEXT(AU205,"0.#"),1)=".",FALSE,TRUE)</formula>
    </cfRule>
    <cfRule type="expression" dxfId="636" priority="766">
      <formula>IF(RIGHT(TEXT(AU205,"0.#"),1)=".",TRUE,FALSE)</formula>
    </cfRule>
  </conditionalFormatting>
  <conditionalFormatting sqref="AL401:AO428">
    <cfRule type="expression" dxfId="635" priority="761">
      <formula>IF(AND(AL401&gt;=0, RIGHT(TEXT(AL401,"0.#"),1)&lt;&gt;"."),TRUE,FALSE)</formula>
    </cfRule>
    <cfRule type="expression" dxfId="634" priority="762">
      <formula>IF(AND(AL401&gt;=0, RIGHT(TEXT(AL401,"0.#"),1)="."),TRUE,FALSE)</formula>
    </cfRule>
    <cfRule type="expression" dxfId="633" priority="763">
      <formula>IF(AND(AL401&lt;0, RIGHT(TEXT(AL401,"0.#"),1)&lt;&gt;"."),TRUE,FALSE)</formula>
    </cfRule>
    <cfRule type="expression" dxfId="632" priority="764">
      <formula>IF(AND(AL401&lt;0, RIGHT(TEXT(AL401,"0.#"),1)="."),TRUE,FALSE)</formula>
    </cfRule>
  </conditionalFormatting>
  <conditionalFormatting sqref="AL399:AO400">
    <cfRule type="expression" dxfId="631" priority="755">
      <formula>IF(AND(AL399&gt;=0, RIGHT(TEXT(AL399,"0.#"),1)&lt;&gt;"."),TRUE,FALSE)</formula>
    </cfRule>
    <cfRule type="expression" dxfId="630" priority="756">
      <formula>IF(AND(AL399&gt;=0, RIGHT(TEXT(AL399,"0.#"),1)="."),TRUE,FALSE)</formula>
    </cfRule>
    <cfRule type="expression" dxfId="629" priority="757">
      <formula>IF(AND(AL399&lt;0, RIGHT(TEXT(AL399,"0.#"),1)&lt;&gt;"."),TRUE,FALSE)</formula>
    </cfRule>
    <cfRule type="expression" dxfId="628" priority="758">
      <formula>IF(AND(AL399&lt;0, RIGHT(TEXT(AL399,"0.#"),1)="."),TRUE,FALSE)</formula>
    </cfRule>
  </conditionalFormatting>
  <conditionalFormatting sqref="AL434:AO461">
    <cfRule type="expression" dxfId="627" priority="749">
      <formula>IF(AND(AL434&gt;=0, RIGHT(TEXT(AL434,"0.#"),1)&lt;&gt;"."),TRUE,FALSE)</formula>
    </cfRule>
    <cfRule type="expression" dxfId="626" priority="750">
      <formula>IF(AND(AL434&gt;=0, RIGHT(TEXT(AL434,"0.#"),1)="."),TRUE,FALSE)</formula>
    </cfRule>
    <cfRule type="expression" dxfId="625" priority="751">
      <formula>IF(AND(AL434&lt;0, RIGHT(TEXT(AL434,"0.#"),1)&lt;&gt;"."),TRUE,FALSE)</formula>
    </cfRule>
    <cfRule type="expression" dxfId="624" priority="752">
      <formula>IF(AND(AL434&lt;0, RIGHT(TEXT(AL434,"0.#"),1)="."),TRUE,FALSE)</formula>
    </cfRule>
  </conditionalFormatting>
  <conditionalFormatting sqref="AL432:AO433">
    <cfRule type="expression" dxfId="623" priority="743">
      <formula>IF(AND(AL432&gt;=0, RIGHT(TEXT(AL432,"0.#"),1)&lt;&gt;"."),TRUE,FALSE)</formula>
    </cfRule>
    <cfRule type="expression" dxfId="622" priority="744">
      <formula>IF(AND(AL432&gt;=0, RIGHT(TEXT(AL432,"0.#"),1)="."),TRUE,FALSE)</formula>
    </cfRule>
    <cfRule type="expression" dxfId="621" priority="745">
      <formula>IF(AND(AL432&lt;0, RIGHT(TEXT(AL432,"0.#"),1)&lt;&gt;"."),TRUE,FALSE)</formula>
    </cfRule>
    <cfRule type="expression" dxfId="620" priority="746">
      <formula>IF(AND(AL432&lt;0, RIGHT(TEXT(AL432,"0.#"),1)="."),TRUE,FALSE)</formula>
    </cfRule>
  </conditionalFormatting>
  <conditionalFormatting sqref="AL475:AO494">
    <cfRule type="expression" dxfId="619" priority="737">
      <formula>IF(AND(AL475&gt;=0, RIGHT(TEXT(AL475,"0.#"),1)&lt;&gt;"."),TRUE,FALSE)</formula>
    </cfRule>
    <cfRule type="expression" dxfId="618" priority="738">
      <formula>IF(AND(AL475&gt;=0, RIGHT(TEXT(AL475,"0.#"),1)="."),TRUE,FALSE)</formula>
    </cfRule>
    <cfRule type="expression" dxfId="617" priority="739">
      <formula>IF(AND(AL475&lt;0, RIGHT(TEXT(AL475,"0.#"),1)&lt;&gt;"."),TRUE,FALSE)</formula>
    </cfRule>
    <cfRule type="expression" dxfId="616" priority="740">
      <formula>IF(AND(AL475&lt;0, RIGHT(TEXT(AL475,"0.#"),1)="."),TRUE,FALSE)</formula>
    </cfRule>
  </conditionalFormatting>
  <conditionalFormatting sqref="AL465:AO474">
    <cfRule type="expression" dxfId="615" priority="731">
      <formula>IF(AND(AL465&gt;=0, RIGHT(TEXT(AL465,"0.#"),1)&lt;&gt;"."),TRUE,FALSE)</formula>
    </cfRule>
    <cfRule type="expression" dxfId="614" priority="732">
      <formula>IF(AND(AL465&gt;=0, RIGHT(TEXT(AL465,"0.#"),1)="."),TRUE,FALSE)</formula>
    </cfRule>
    <cfRule type="expression" dxfId="613" priority="733">
      <formula>IF(AND(AL465&lt;0, RIGHT(TEXT(AL465,"0.#"),1)&lt;&gt;"."),TRUE,FALSE)</formula>
    </cfRule>
    <cfRule type="expression" dxfId="612" priority="734">
      <formula>IF(AND(AL465&lt;0, RIGHT(TEXT(AL465,"0.#"),1)="."),TRUE,FALSE)</formula>
    </cfRule>
  </conditionalFormatting>
  <conditionalFormatting sqref="AL500:AO527">
    <cfRule type="expression" dxfId="611" priority="725">
      <formula>IF(AND(AL500&gt;=0, RIGHT(TEXT(AL500,"0.#"),1)&lt;&gt;"."),TRUE,FALSE)</formula>
    </cfRule>
    <cfRule type="expression" dxfId="610" priority="726">
      <formula>IF(AND(AL500&gt;=0, RIGHT(TEXT(AL500,"0.#"),1)="."),TRUE,FALSE)</formula>
    </cfRule>
    <cfRule type="expression" dxfId="609" priority="727">
      <formula>IF(AND(AL500&lt;0, RIGHT(TEXT(AL500,"0.#"),1)&lt;&gt;"."),TRUE,FALSE)</formula>
    </cfRule>
    <cfRule type="expression" dxfId="608" priority="728">
      <formula>IF(AND(AL500&lt;0, RIGHT(TEXT(AL500,"0.#"),1)="."),TRUE,FALSE)</formula>
    </cfRule>
  </conditionalFormatting>
  <conditionalFormatting sqref="AL498:AO499">
    <cfRule type="expression" dxfId="607" priority="719">
      <formula>IF(AND(AL498&gt;=0, RIGHT(TEXT(AL498,"0.#"),1)&lt;&gt;"."),TRUE,FALSE)</formula>
    </cfRule>
    <cfRule type="expression" dxfId="606" priority="720">
      <formula>IF(AND(AL498&gt;=0, RIGHT(TEXT(AL498,"0.#"),1)="."),TRUE,FALSE)</formula>
    </cfRule>
    <cfRule type="expression" dxfId="605" priority="721">
      <formula>IF(AND(AL498&lt;0, RIGHT(TEXT(AL498,"0.#"),1)&lt;&gt;"."),TRUE,FALSE)</formula>
    </cfRule>
    <cfRule type="expression" dxfId="604" priority="722">
      <formula>IF(AND(AL498&lt;0, RIGHT(TEXT(AL498,"0.#"),1)="."),TRUE,FALSE)</formula>
    </cfRule>
  </conditionalFormatting>
  <conditionalFormatting sqref="AL533:AO560">
    <cfRule type="expression" dxfId="603" priority="713">
      <formula>IF(AND(AL533&gt;=0, RIGHT(TEXT(AL533,"0.#"),1)&lt;&gt;"."),TRUE,FALSE)</formula>
    </cfRule>
    <cfRule type="expression" dxfId="602" priority="714">
      <formula>IF(AND(AL533&gt;=0, RIGHT(TEXT(AL533,"0.#"),1)="."),TRUE,FALSE)</formula>
    </cfRule>
    <cfRule type="expression" dxfId="601" priority="715">
      <formula>IF(AND(AL533&lt;0, RIGHT(TEXT(AL533,"0.#"),1)&lt;&gt;"."),TRUE,FALSE)</formula>
    </cfRule>
    <cfRule type="expression" dxfId="600" priority="716">
      <formula>IF(AND(AL533&lt;0, RIGHT(TEXT(AL533,"0.#"),1)="."),TRUE,FALSE)</formula>
    </cfRule>
  </conditionalFormatting>
  <conditionalFormatting sqref="AL531:AO532">
    <cfRule type="expression" dxfId="599" priority="707">
      <formula>IF(AND(AL531&gt;=0, RIGHT(TEXT(AL531,"0.#"),1)&lt;&gt;"."),TRUE,FALSE)</formula>
    </cfRule>
    <cfRule type="expression" dxfId="598" priority="708">
      <formula>IF(AND(AL531&gt;=0, RIGHT(TEXT(AL531,"0.#"),1)="."),TRUE,FALSE)</formula>
    </cfRule>
    <cfRule type="expression" dxfId="597" priority="709">
      <formula>IF(AND(AL531&lt;0, RIGHT(TEXT(AL531,"0.#"),1)&lt;&gt;"."),TRUE,FALSE)</formula>
    </cfRule>
    <cfRule type="expression" dxfId="596" priority="710">
      <formula>IF(AND(AL531&lt;0, RIGHT(TEXT(AL531,"0.#"),1)="."),TRUE,FALSE)</formula>
    </cfRule>
  </conditionalFormatting>
  <conditionalFormatting sqref="Y531:Y532">
    <cfRule type="expression" dxfId="595" priority="705">
      <formula>IF(RIGHT(TEXT(Y531,"0.#"),1)=".",FALSE,TRUE)</formula>
    </cfRule>
    <cfRule type="expression" dxfId="594" priority="706">
      <formula>IF(RIGHT(TEXT(Y531,"0.#"),1)=".",TRUE,FALSE)</formula>
    </cfRule>
  </conditionalFormatting>
  <conditionalFormatting sqref="AL566:AO593">
    <cfRule type="expression" dxfId="593" priority="701">
      <formula>IF(AND(AL566&gt;=0, RIGHT(TEXT(AL566,"0.#"),1)&lt;&gt;"."),TRUE,FALSE)</formula>
    </cfRule>
    <cfRule type="expression" dxfId="592" priority="702">
      <formula>IF(AND(AL566&gt;=0, RIGHT(TEXT(AL566,"0.#"),1)="."),TRUE,FALSE)</formula>
    </cfRule>
    <cfRule type="expression" dxfId="591" priority="703">
      <formula>IF(AND(AL566&lt;0, RIGHT(TEXT(AL566,"0.#"),1)&lt;&gt;"."),TRUE,FALSE)</formula>
    </cfRule>
    <cfRule type="expression" dxfId="590" priority="704">
      <formula>IF(AND(AL566&lt;0, RIGHT(TEXT(AL566,"0.#"),1)="."),TRUE,FALSE)</formula>
    </cfRule>
  </conditionalFormatting>
  <conditionalFormatting sqref="Y566:Y593">
    <cfRule type="expression" dxfId="589" priority="699">
      <formula>IF(RIGHT(TEXT(Y566,"0.#"),1)=".",FALSE,TRUE)</formula>
    </cfRule>
    <cfRule type="expression" dxfId="588" priority="700">
      <formula>IF(RIGHT(TEXT(Y566,"0.#"),1)=".",TRUE,FALSE)</formula>
    </cfRule>
  </conditionalFormatting>
  <conditionalFormatting sqref="AL564:AO565">
    <cfRule type="expression" dxfId="587" priority="695">
      <formula>IF(AND(AL564&gt;=0, RIGHT(TEXT(AL564,"0.#"),1)&lt;&gt;"."),TRUE,FALSE)</formula>
    </cfRule>
    <cfRule type="expression" dxfId="586" priority="696">
      <formula>IF(AND(AL564&gt;=0, RIGHT(TEXT(AL564,"0.#"),1)="."),TRUE,FALSE)</formula>
    </cfRule>
    <cfRule type="expression" dxfId="585" priority="697">
      <formula>IF(AND(AL564&lt;0, RIGHT(TEXT(AL564,"0.#"),1)&lt;&gt;"."),TRUE,FALSE)</formula>
    </cfRule>
    <cfRule type="expression" dxfId="584" priority="698">
      <formula>IF(AND(AL564&lt;0, RIGHT(TEXT(AL564,"0.#"),1)="."),TRUE,FALSE)</formula>
    </cfRule>
  </conditionalFormatting>
  <conditionalFormatting sqref="Y564:Y565">
    <cfRule type="expression" dxfId="583" priority="693">
      <formula>IF(RIGHT(TEXT(Y564,"0.#"),1)=".",FALSE,TRUE)</formula>
    </cfRule>
    <cfRule type="expression" dxfId="582" priority="694">
      <formula>IF(RIGHT(TEXT(Y564,"0.#"),1)=".",TRUE,FALSE)</formula>
    </cfRule>
  </conditionalFormatting>
  <conditionalFormatting sqref="AL599:AO626">
    <cfRule type="expression" dxfId="581" priority="689">
      <formula>IF(AND(AL599&gt;=0, RIGHT(TEXT(AL599,"0.#"),1)&lt;&gt;"."),TRUE,FALSE)</formula>
    </cfRule>
    <cfRule type="expression" dxfId="580" priority="690">
      <formula>IF(AND(AL599&gt;=0, RIGHT(TEXT(AL599,"0.#"),1)="."),TRUE,FALSE)</formula>
    </cfRule>
    <cfRule type="expression" dxfId="579" priority="691">
      <formula>IF(AND(AL599&lt;0, RIGHT(TEXT(AL599,"0.#"),1)&lt;&gt;"."),TRUE,FALSE)</formula>
    </cfRule>
    <cfRule type="expression" dxfId="578" priority="692">
      <formula>IF(AND(AL599&lt;0, RIGHT(TEXT(AL599,"0.#"),1)="."),TRUE,FALSE)</formula>
    </cfRule>
  </conditionalFormatting>
  <conditionalFormatting sqref="Y599:Y626">
    <cfRule type="expression" dxfId="577" priority="687">
      <formula>IF(RIGHT(TEXT(Y599,"0.#"),1)=".",FALSE,TRUE)</formula>
    </cfRule>
    <cfRule type="expression" dxfId="576" priority="688">
      <formula>IF(RIGHT(TEXT(Y599,"0.#"),1)=".",TRUE,FALSE)</formula>
    </cfRule>
  </conditionalFormatting>
  <conditionalFormatting sqref="AL597:AO598">
    <cfRule type="expression" dxfId="575" priority="683">
      <formula>IF(AND(AL597&gt;=0, RIGHT(TEXT(AL597,"0.#"),1)&lt;&gt;"."),TRUE,FALSE)</formula>
    </cfRule>
    <cfRule type="expression" dxfId="574" priority="684">
      <formula>IF(AND(AL597&gt;=0, RIGHT(TEXT(AL597,"0.#"),1)="."),TRUE,FALSE)</formula>
    </cfRule>
    <cfRule type="expression" dxfId="573" priority="685">
      <formula>IF(AND(AL597&lt;0, RIGHT(TEXT(AL597,"0.#"),1)&lt;&gt;"."),TRUE,FALSE)</formula>
    </cfRule>
    <cfRule type="expression" dxfId="572" priority="686">
      <formula>IF(AND(AL597&lt;0, RIGHT(TEXT(AL597,"0.#"),1)="."),TRUE,FALSE)</formula>
    </cfRule>
  </conditionalFormatting>
  <conditionalFormatting sqref="Y597:Y598">
    <cfRule type="expression" dxfId="571" priority="681">
      <formula>IF(RIGHT(TEXT(Y597,"0.#"),1)=".",FALSE,TRUE)</formula>
    </cfRule>
    <cfRule type="expression" dxfId="570" priority="682">
      <formula>IF(RIGHT(TEXT(Y597,"0.#"),1)=".",TRUE,FALSE)</formula>
    </cfRule>
  </conditionalFormatting>
  <conditionalFormatting sqref="P29:AC29">
    <cfRule type="expression" dxfId="569" priority="675">
      <formula>IF(RIGHT(TEXT(P29,"0.#"),1)=".",FALSE,TRUE)</formula>
    </cfRule>
    <cfRule type="expression" dxfId="568" priority="676">
      <formula>IF(RIGHT(TEXT(P29,"0.#"),1)=".",TRUE,FALSE)</formula>
    </cfRule>
  </conditionalFormatting>
  <conditionalFormatting sqref="AM40">
    <cfRule type="expression" dxfId="567" priority="659">
      <formula>IF(RIGHT(TEXT(AM40,"0.#"),1)=".",FALSE,TRUE)</formula>
    </cfRule>
    <cfRule type="expression" dxfId="566" priority="660">
      <formula>IF(RIGHT(TEXT(AM40,"0.#"),1)=".",TRUE,FALSE)</formula>
    </cfRule>
  </conditionalFormatting>
  <conditionalFormatting sqref="AE39">
    <cfRule type="expression" dxfId="565" priority="673">
      <formula>IF(RIGHT(TEXT(AE39,"0.#"),1)=".",FALSE,TRUE)</formula>
    </cfRule>
    <cfRule type="expression" dxfId="564" priority="674">
      <formula>IF(RIGHT(TEXT(AE39,"0.#"),1)=".",TRUE,FALSE)</formula>
    </cfRule>
  </conditionalFormatting>
  <conditionalFormatting sqref="AQ39:AQ41">
    <cfRule type="expression" dxfId="563" priority="655">
      <formula>IF(RIGHT(TEXT(AQ39,"0.#"),1)=".",FALSE,TRUE)</formula>
    </cfRule>
    <cfRule type="expression" dxfId="562" priority="656">
      <formula>IF(RIGHT(TEXT(AQ39,"0.#"),1)=".",TRUE,FALSE)</formula>
    </cfRule>
  </conditionalFormatting>
  <conditionalFormatting sqref="AU39:AU41">
    <cfRule type="expression" dxfId="561" priority="653">
      <formula>IF(RIGHT(TEXT(AU39,"0.#"),1)=".",FALSE,TRUE)</formula>
    </cfRule>
    <cfRule type="expression" dxfId="560" priority="654">
      <formula>IF(RIGHT(TEXT(AU39,"0.#"),1)=".",TRUE,FALSE)</formula>
    </cfRule>
  </conditionalFormatting>
  <conditionalFormatting sqref="AI41 AM41">
    <cfRule type="expression" dxfId="559" priority="667">
      <formula>IF(RIGHT(TEXT(AI41,"0.#"),1)=".",FALSE,TRUE)</formula>
    </cfRule>
    <cfRule type="expression" dxfId="558" priority="668">
      <formula>IF(RIGHT(TEXT(AI41,"0.#"),1)=".",TRUE,FALSE)</formula>
    </cfRule>
  </conditionalFormatting>
  <conditionalFormatting sqref="AE40">
    <cfRule type="expression" dxfId="557" priority="671">
      <formula>IF(RIGHT(TEXT(AE40,"0.#"),1)=".",FALSE,TRUE)</formula>
    </cfRule>
    <cfRule type="expression" dxfId="556" priority="672">
      <formula>IF(RIGHT(TEXT(AE40,"0.#"),1)=".",TRUE,FALSE)</formula>
    </cfRule>
  </conditionalFormatting>
  <conditionalFormatting sqref="AE41">
    <cfRule type="expression" dxfId="555" priority="669">
      <formula>IF(RIGHT(TEXT(AE41,"0.#"),1)=".",FALSE,TRUE)</formula>
    </cfRule>
    <cfRule type="expression" dxfId="554" priority="670">
      <formula>IF(RIGHT(TEXT(AE41,"0.#"),1)=".",TRUE,FALSE)</formula>
    </cfRule>
  </conditionalFormatting>
  <conditionalFormatting sqref="AI39 AM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14" max="16383" man="1"/>
    <brk id="252" max="16383" man="1"/>
    <brk id="307" max="16383" man="1"/>
    <brk id="396"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635</v>
      </c>
      <c r="H2" s="13" t="str">
        <f>IF(G2="","",F2)</f>
        <v>一般会計</v>
      </c>
      <c r="I2" s="13" t="str">
        <f>IF(H2="","",IF(I1&lt;&gt;"",CONCATENATE(I1,"、",H2),H2))</f>
        <v>一般会計</v>
      </c>
      <c r="K2" s="14" t="s">
        <v>97</v>
      </c>
      <c r="L2" s="15" t="s">
        <v>635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635</v>
      </c>
      <c r="R4" s="13" t="str">
        <f t="shared" si="3"/>
        <v>補助</v>
      </c>
      <c r="S4" s="13" t="str">
        <f t="shared" si="4"/>
        <v>補助</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社会保障</v>
      </c>
      <c r="O10" s="13"/>
      <c r="P10" s="13" t="str">
        <f>S8</f>
        <v>補助</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2022-06-15T10:11:42Z</cp:lastPrinted>
  <dcterms:created xsi:type="dcterms:W3CDTF">2012-03-13T00:50:25Z</dcterms:created>
  <dcterms:modified xsi:type="dcterms:W3CDTF">2022-08-31T05:50:01Z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