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４係長\健康\06　確認依頼回答\"/>
    </mc:Choice>
  </mc:AlternateContent>
  <bookViews>
    <workbookView xWindow="0" yWindow="0" windowWidth="13905" windowHeight="1240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21" i="11"/>
  <c r="AY332" i="11" s="1"/>
  <c r="AY325" i="11" l="1"/>
  <c r="AY329" i="11"/>
  <c r="AY333" i="11"/>
  <c r="AY323" i="11"/>
  <c r="AY331" i="11"/>
  <c r="AY322" i="11"/>
  <c r="AY326" i="11"/>
  <c r="AY330" i="11"/>
  <c r="AY327" i="11"/>
  <c r="AY324" i="11"/>
  <c r="AY328" i="11"/>
  <c r="AY397" i="11"/>
  <c r="AY69"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1" i="11" s="1"/>
  <c r="AY167" i="11"/>
  <c r="AY169" i="11" s="1"/>
  <c r="AY138" i="11"/>
  <c r="AY136" i="11"/>
  <c r="AY137" i="11" s="1"/>
  <c r="AY135" i="11"/>
  <c r="AY133" i="11"/>
  <c r="AY134" i="11" s="1"/>
  <c r="AY132" i="11"/>
  <c r="AY145" i="11"/>
  <c r="AY141" i="11"/>
  <c r="AY139" i="11"/>
  <c r="AY142" i="11" s="1"/>
  <c r="AY166" i="11"/>
  <c r="AY164" i="11"/>
  <c r="AY161" i="11"/>
  <c r="AY162" i="11" s="1"/>
  <c r="AY156" i="11"/>
  <c r="AY158" i="11" s="1"/>
  <c r="AY155" i="11"/>
  <c r="AY153" i="11"/>
  <c r="AY152" i="11"/>
  <c r="AY151" i="11"/>
  <c r="AY146" i="11"/>
  <c r="AY150" i="11" s="1"/>
  <c r="AY129" i="11"/>
  <c r="AY127" i="11"/>
  <c r="AY130" i="11" s="1"/>
  <c r="AY125" i="11"/>
  <c r="AY123" i="11"/>
  <c r="AY122" i="11"/>
  <c r="AY126" i="11" s="1"/>
  <c r="AY121" i="11"/>
  <c r="AY119" i="11"/>
  <c r="AY118" i="11"/>
  <c r="AY117" i="11"/>
  <c r="AY115" i="11"/>
  <c r="AY114" i="11"/>
  <c r="AY113" i="11"/>
  <c r="AY112" i="11"/>
  <c r="AY120" i="11" s="1"/>
  <c r="AY99" i="11"/>
  <c r="AY100" i="11" s="1"/>
  <c r="AY98" i="11"/>
  <c r="AY102" i="11"/>
  <c r="AY104" i="11" s="1"/>
  <c r="AY101" i="11" l="1"/>
  <c r="AY131" i="11"/>
  <c r="AY143" i="11"/>
  <c r="AY177" i="11"/>
  <c r="AY204" i="11"/>
  <c r="AY212" i="11"/>
  <c r="AY116" i="11"/>
  <c r="AY124" i="11"/>
  <c r="AY128" i="11"/>
  <c r="AY154" i="11"/>
  <c r="AY163" i="11"/>
  <c r="AY140" i="11"/>
  <c r="AY144" i="11"/>
  <c r="AY174" i="11"/>
  <c r="AY178" i="11"/>
  <c r="AY193" i="11"/>
  <c r="AY201" i="11"/>
  <c r="AY205" i="11"/>
  <c r="AY209" i="11"/>
  <c r="AY213" i="11"/>
  <c r="AY172"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5" i="11" s="1"/>
  <c r="AY88" i="11"/>
  <c r="AY91" i="11" s="1"/>
  <c r="AY84" i="11"/>
  <c r="AY80" i="11"/>
  <c r="AY78" i="11"/>
  <c r="AY87" i="11" s="1"/>
  <c r="AY44" i="11"/>
  <c r="AY52" i="11" s="1"/>
  <c r="AY81" i="11" l="1"/>
  <c r="AY85" i="11"/>
  <c r="AY89" i="11"/>
  <c r="AY97" i="11"/>
  <c r="AY90" i="11"/>
  <c r="AY92"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<sst xmlns="http://schemas.openxmlformats.org/spreadsheetml/2006/main" count="1361" uniqueCount="719">
  <si>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</si>
  <si>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</si>
  <si>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</si>
  <si>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</si>
  <si>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</si>
  <si>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</si>
  <si>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</si>
  <si>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</si>
  <si>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</si>
  <si>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</si>
  <si>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</si>
  <si>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</si>
  <si>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</si>
  <si>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</si>
  <si>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</si>
  <si>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</si>
  <si>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</si>
  <si>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</si>
  <si>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</si>
  <si>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</si>
  <si>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</si>
  <si>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</si>
  <si>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</si>
  <si>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</si>
  <si>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</si>
  <si>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</si>
  <si>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</si>
  <si>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</si>
  <si>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</si>
  <si>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</si>
  <si>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</si>
  <si>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</si>
  <si>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</si>
  <si>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</si>
  <si>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</si>
  <si>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</si>
  <si>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</si>
  <si>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</si>
  <si>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</si>
  <si>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</si>
  <si>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</si>
  <si>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</si>
  <si>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</si>
  <si>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</si>
  <si>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</si>
  <si>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</si>
  <si>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</si>
  <si>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</si>
  <si>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</si>
  <si>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</si>
  <si>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</si>
  <si>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</si>
  <si>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</si>
  <si>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</si>
  <si>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</si>
  <si>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</si>
  <si>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</si>
  <si>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</si>
  <si>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</si>
  <si>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</si>
  <si>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</si>
  <si>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</si>
  <si>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</si>
  <si>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</si>
  <si>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</si>
  <si>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</si>
  <si>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</si>
  <si>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</si>
  <si>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</si>
  <si>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</si>
  <si>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</si>
  <si>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</si>
  <si>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</si>
  <si>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</si>
  <si>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</si>
  <si>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</si>
  <si>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</si>
  <si>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</si>
  <si>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</si>
  <si>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</si>
  <si>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</si>
  <si>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</si>
  <si>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</si>
  <si>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</si>
  <si>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</si>
  <si>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</si>
  <si>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</si>
  <si>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</si>
  <si>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</si>
  <si>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</si>
  <si>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</si>
  <si>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</si>
  <si>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</si>
  <si>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</si>
  <si>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</si>
  <si>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</si>
  <si>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</si>
  <si>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</si>
  <si>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</si>
  <si>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</si>
  <si>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</si>
  <si>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</si>
  <si>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</si>
  <si>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</si>
  <si>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</si>
  <si>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</si>
  <si>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</si>
  <si>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</si>
  <si>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</si>
  <si>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</si>
  <si>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</si>
  <si>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</si>
  <si>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</si>
  <si>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</si>
  <si>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</si>
  <si>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</si>
  <si>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</si>
  <si>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</si>
  <si>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</si>
  <si>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</si>
  <si>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</si>
  <si>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</si>
  <si>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</si>
  <si>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</si>
  <si>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</si>
  <si>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</si>
  <si>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</si>
  <si>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</si>
  <si>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</si>
  <si>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</si>
  <si>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</si>
  <si>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</si>
  <si>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</si>
  <si>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</si>
  <si>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</si>
  <si>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</si>
  <si>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</si>
  <si>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</si>
  <si>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</si>
  <si>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</si>
  <si>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</si>
  <si>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</si>
  <si>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</si>
  <si>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</si>
  <si>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</si>
  <si>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</si>
  <si>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</si>
  <si>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</si>
  <si>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</si>
  <si>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</si>
  <si>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</si>
  <si>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</si>
  <si>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</si>
  <si>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</si>
  <si>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</si>
  <si>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</si>
  <si>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</si>
  <si>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</si>
  <si>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</si>
  <si>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</si>
  <si>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</si>
  <si>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</si>
  <si>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</si>
  <si>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</si>
  <si>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</si>
  <si>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</si>
  <si>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</si>
  <si>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</si>
  <si>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</si>
  <si>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</si>
  <si>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</si>
  <si>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</si>
  <si>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</si>
  <si>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</si>
  <si>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</si>
  <si>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</si>
  <si>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</si>
  <si>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</si>
  <si>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</si>
  <si>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</si>
  <si>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</si>
  <si>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</si>
  <si>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</si>
  <si>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</si>
  <si>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</si>
  <si>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</si>
  <si>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</si>
  <si>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</si>
  <si>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</si>
  <si>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</si>
  <si>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</si>
  <si>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</si>
  <si>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</si>
  <si>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</si>
  <si>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</si>
  <si>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</si>
  <si>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</si>
  <si>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</si>
  <si>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</si>
  <si>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</si>
  <si>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</si>
  <si>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</si>
  <si>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</si>
  <si>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</si>
  <si>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</si>
  <si>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</si>
  <si>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</si>
  <si>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</si>
  <si>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</si>
  <si>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</si>
  <si>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</si>
  <si>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</si>
  <si>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</si>
  <si>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</si>
  <si>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</si>
  <si>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</si>
  <si>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</si>
  <si>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</si>
  <si>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</si>
  <si>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</si>
  <si>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</si>
  <si>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</si>
  <si>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</si>
  <si>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</si>
  <si>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</si>
  <si>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</si>
  <si>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</si>
  <si>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</si>
  <si>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</si>
  <si>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</si>
  <si>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</si>
  <si>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</si>
  <si>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</si>
  <si>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</si>
  <si>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</si>
  <si>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</si>
  <si>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</si>
  <si>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</si>
  <si>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</si>
  <si>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</si>
  <si>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</si>
  <si>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</si>
  <si>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</si>
  <si>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</si>
  <si>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</si>
  <si>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</si>
  <si>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</si>
  <si>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</si>
  <si>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</si>
  <si>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</si>
  <si>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</si>
  <si>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</si>
  <si>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</si>
  <si>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</si>
  <si>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</si>
  <si>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</si>
  <si>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</si>
  <si>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</si>
  <si>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</si>
  <si>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</si>
  <si>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</si>
  <si>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</si>
  <si>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</si>
  <si>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</si>
  <si>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</si>
  <si>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</si>
  <si>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</si>
  <si>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</si>
  <si>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</si>
  <si>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</si>
  <si>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</si>
  <si>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</si>
  <si>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</si>
  <si>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</si>
  <si>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</si>
  <si>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</si>
  <si>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</si>
  <si>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</si>
  <si>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</si>
  <si>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</si>
  <si>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</si>
  <si>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</si>
  <si>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</si>
  <si>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</si>
  <si>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</si>
  <si>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</si>
  <si>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</si>
  <si>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</si>
  <si>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</si>
  <si>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</si>
  <si>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</si>
  <si>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</si>
  <si>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</si>
  <si>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</si>
  <si>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</si>
  <si>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</si>
  <si>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</si>
  <si>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</si>
  <si>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</si>
  <si>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</si>
  <si>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</si>
  <si>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</si>
  <si>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</si>
  <si>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</si>
  <si>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</si>
  <si>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</si>
  <si>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</si>
  <si>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</si>
  <si>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</si>
  <si>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</si>
  <si>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</si>
  <si>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</si>
  <si>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</si>
  <si>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</si>
  <si>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</si>
  <si>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</si>
  <si>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</si>
  <si>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</si>
  <si>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</si>
  <si>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</si>
  <si>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</si>
  <si>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</si>
  <si>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</si>
  <si>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</si>
  <si>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</si>
  <si>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</si>
  <si>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</si>
  <si>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</si>
  <si>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</si>
  <si>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</si>
  <si>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</si>
  <si>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</si>
  <si>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</si>
  <si>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</si>
  <si>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</si>
  <si>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</si>
  <si>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</si>
  <si>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</si>
  <si>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</si>
  <si>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</si>
  <si>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</si>
  <si>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</si>
  <si>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</si>
  <si>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</si>
  <si>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</si>
  <si>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</si>
  <si>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</si>
  <si>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</si>
  <si>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</si>
  <si>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</si>
  <si>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</si>
  <si>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</si>
  <si>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</si>
  <si>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</si>
  <si>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</si>
  <si>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</si>
  <si>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</si>
  <si>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</si>
  <si>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</si>
  <si>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</si>
  <si>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</si>
  <si>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</si>
  <si>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</si>
  <si>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</si>
  <si>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</si>
  <si>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</si>
  <si>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</si>
  <si>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</si>
  <si>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</si>
  <si>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</si>
  <si>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</si>
  <si>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</si>
  <si>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</si>
  <si>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</si>
  <si>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</si>
  <si>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</si>
  <si>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</si>
  <si>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</si>
  <si>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</si>
  <si>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</si>
  <si>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</si>
  <si>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</si>
  <si>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</si>
  <si>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</si>
  <si>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</si>
  <si>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</si>
  <si>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</si>
  <si>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</si>
  <si>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</si>
  <si>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</si>
  <si>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</si>
  <si>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</si>
  <si>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</si>
  <si>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</si>
  <si>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</si>
  <si>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</si>
  <si>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</si>
  <si>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</si>
  <si>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</si>
  <si>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</si>
  <si>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</si>
  <si>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</si>
  <si>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</si>
  <si>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</si>
  <si>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</si>
  <si>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</si>
  <si>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</si>
  <si>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</si>
  <si>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</si>
  <si>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</si>
  <si>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</si>
  <si>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</si>
  <si>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</si>
  <si>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</si>
  <si>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</si>
  <si>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</si>
  <si>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</si>
  <si>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</si>
  <si>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</si>
  <si>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</si>
  <si>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</si>
  <si>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</si>
  <si>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</si>
  <si>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</si>
  <si>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</si>
  <si>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</si>
  <si>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</si>
  <si>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</si>
  <si>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</si>
  <si>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</si>
  <si>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</si>
  <si>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</si>
  <si>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</si>
  <si>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</si>
  <si>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</si>
  <si>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</si>
  <si>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</si>
  <si>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</si>
  <si>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</si>
  <si>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</si>
  <si>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</si>
  <si>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</si>
  <si>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</si>
  <si>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</si>
  <si>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</si>
  <si>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</si>
  <si>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</si>
  <si>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</si>
  <si>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</si>
  <si>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</si>
  <si>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</si>
  <si>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</si>
  <si>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</si>
  <si>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</si>
  <si>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</si>
  <si>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</si>
  <si>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</si>
  <si>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</si>
  <si>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</si>
  <si>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</si>
  <si>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</si>
  <si>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</si>
  <si>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</si>
  <si>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</si>
  <si>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</si>
  <si>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</si>
  <si>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</si>
  <si>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</si>
  <si>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</si>
  <si>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</si>
  <si>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</si>
  <si>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</si>
  <si>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</si>
  <si>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</si>
  <si>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</si>
  <si>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</si>
  <si>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</si>
  <si>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</si>
  <si>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</si>
  <si>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</si>
  <si>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</si>
  <si>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</si>
  <si>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</si>
  <si>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</si>
  <si>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</si>
  <si>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</si>
  <si>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</si>
  <si>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</si>
  <si>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</si>
  <si>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</si>
  <si>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</si>
  <si>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</si>
  <si>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</si>
  <si>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</si>
  <si>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</si>
  <si>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</si>
  <si>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</si>
  <si>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</si>
  <si>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</si>
  <si>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</si>
  <si>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</si>
  <si>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</si>
  <si>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</si>
  <si>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</si>
  <si>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</si>
  <si>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</si>
  <si>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</si>
  <si>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</si>
  <si>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</si>
  <si>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</si>
  <si>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</si>
  <si>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</si>
  <si>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</si>
  <si>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</si>
  <si>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</si>
  <si>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</si>
  <si>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</si>
  <si>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</si>
  <si>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</si>
  <si>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</si>
  <si>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</si>
  <si>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</si>
  <si>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</si>
  <si>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</si>
  <si>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</si>
  <si>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</si>
  <si>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</si>
  <si>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</si>
  <si>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</si>
  <si>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</si>
  <si>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</si>
  <si>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</si>
  <si>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</si>
  <si>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</si>
  <si>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</si>
  <si>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</si>
  <si>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</si>
  <si>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</si>
  <si>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</si>
  <si>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</si>
  <si>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</si>
  <si>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</si>
  <si>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</si>
  <si>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</si>
  <si>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</si>
  <si>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</si>
  <si>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</si>
  <si>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</si>
  <si>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</si>
  <si>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</si>
  <si>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</si>
  <si>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</si>
  <si>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</si>
  <si>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</si>
  <si>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</si>
  <si>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</si>
  <si>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</si>
  <si>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</si>
  <si>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</si>
  <si>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</si>
  <si>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</si>
  <si>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</si>
  <si>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</si>
  <si>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</si>
  <si>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</si>
  <si>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</si>
  <si>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</si>
  <si>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</si>
  <si>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</si>
  <si>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</si>
  <si>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</si>
  <si>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</si>
  <si>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</si>
  <si>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</si>
  <si>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</si>
  <si>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</si>
  <si>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</si>
  <si>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</si>
  <si>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</si>
  <si>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</si>
  <si>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</si>
  <si>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</si>
  <si>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</si>
  <si>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</si>
  <si>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</si>
  <si>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</si>
  <si>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</si>
  <si>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</si>
  <si>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</si>
  <si>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</si>
  <si>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</si>
  <si>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</si>
  <si>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</si>
  <si>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</si>
  <si>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</si>
  <si>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</si>
  <si>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</si>
  <si>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</si>
  <si>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</si>
  <si>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</si>
  <si>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</si>
  <si>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</si>
  <si>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</si>
  <si>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</si>
  <si>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</si>
  <si>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</si>
  <si>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</si>
  <si>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難病情報センター事業費補助金</t>
  </si>
  <si>
    <t>健康局</t>
  </si>
  <si>
    <t>平成8年度</t>
  </si>
  <si>
    <t>終了予定なし</t>
  </si>
  <si>
    <t>難病対策課</t>
  </si>
  <si>
    <t>-</t>
  </si>
  <si>
    <t>難病情報センターの国庫補助について</t>
  </si>
  <si>
    <t>難病患者や家族の療養上の悩みや不安に的確に対応するため、難病に関する普及啓発等を行うことにより、その療養生活の一層の支援を図る。
各都道府県及び指定都市において実施している難病指定医向けの研修について、オンライン用の研修プログラム（e-ラーニング）を提供することで、現行の指定医研修の合理化するとともに、研修コンテンツの共通化及び充実を図ることにより、難病指定医の知識及び資質の向上を図る。</t>
  </si>
  <si>
    <t>①難病情報センター事業（補助率：定額、補助先：（公財）難病医学研究財団）
②難病医療支援ネットワーク事業（同上）
③難病相談支援センター間のネットワーク支援事業（同上）
④難病指定医研修オンライン化支援事業（委託）</t>
  </si>
  <si>
    <t>難病等情報提供事業費補助金</t>
  </si>
  <si>
    <t>医療情報システム開発等委託費</t>
  </si>
  <si>
    <t>前年度以上の難病情報センターホームページアクセス数</t>
  </si>
  <si>
    <t>難病情報センターホームページのアクセス数</t>
  </si>
  <si>
    <t>件</t>
  </si>
  <si>
    <t>難病情報センター事業費実績報告書</t>
  </si>
  <si>
    <t>前年度実績以上</t>
  </si>
  <si>
    <t>オンライン研修サービス修了者数</t>
  </si>
  <si>
    <t>人</t>
  </si>
  <si>
    <t>難病対策課調べ</t>
  </si>
  <si>
    <t>難病情報センターの相談対応件数</t>
  </si>
  <si>
    <t>オンライン研修サービス登録者数</t>
  </si>
  <si>
    <t>単位当たりコスト ＝ Ｘ ／ Ｙ
Ｘ：「執行額」 
Ｙ：「難病情報センターホームページのアクセス数」　　　　　　　　　　　　</t>
    <phoneticPr fontId="5"/>
  </si>
  <si>
    <t>円/件</t>
  </si>
  <si>
    <t>X／Y</t>
    <phoneticPr fontId="5"/>
  </si>
  <si>
    <t>42,642,000
/39,340,000</t>
  </si>
  <si>
    <t>42,773,000/
35,980,000</t>
  </si>
  <si>
    <t>単位当たりコスト ＝ Ｘ ／ Ｙ
Ｘ：「執行額」 
Ｙ：「オンライン研修サービス登録者数」　　　　　　　　　　　　</t>
    <phoneticPr fontId="5"/>
  </si>
  <si>
    <t>円/人</t>
  </si>
  <si>
    <t>134</t>
  </si>
  <si>
    <t>107</t>
  </si>
  <si>
    <t>124</t>
  </si>
  <si>
    <t>135</t>
  </si>
  <si>
    <t>142</t>
  </si>
  <si>
    <t>143</t>
  </si>
  <si>
    <t>147</t>
  </si>
  <si>
    <t>155</t>
  </si>
  <si>
    <t>○</t>
  </si>
  <si>
    <t>課長：簑原　哲弘</t>
    <rPh sb="3" eb="5">
      <t>ミノハラ</t>
    </rPh>
    <rPh sb="6" eb="7">
      <t>テツ</t>
    </rPh>
    <rPh sb="7" eb="8">
      <t>ヒロ</t>
    </rPh>
    <phoneticPr fontId="5"/>
  </si>
  <si>
    <t>難病患者や家族の療養上の悩みや不安に的確に対応するため、難病に関する情報の提供等を行うことにより、その療養生活の一層の支援等を図ることで難病対策を推進する。</t>
    <phoneticPr fontId="5"/>
  </si>
  <si>
    <t>42,773,000/
43,246,457</t>
    <phoneticPr fontId="5"/>
  </si>
  <si>
    <t>-</t>
    <phoneticPr fontId="5"/>
  </si>
  <si>
    <t>厚労</t>
  </si>
  <si>
    <t>6,700,000/126</t>
    <phoneticPr fontId="5"/>
  </si>
  <si>
    <t>https://www.mhlw.go.jp/wp/seisaku/hyouka/dl/r03_jizenbunseki/I-5-2.pdf</t>
    <phoneticPr fontId="5"/>
  </si>
  <si>
    <t>P2</t>
    <phoneticPr fontId="5"/>
  </si>
  <si>
    <t>A.公益財団法人　難病医学研究財団</t>
    <rPh sb="2" eb="4">
      <t>コウエキ</t>
    </rPh>
    <rPh sb="4" eb="8">
      <t>ザイダンホウジン</t>
    </rPh>
    <rPh sb="9" eb="11">
      <t>ナンビョウ</t>
    </rPh>
    <rPh sb="11" eb="13">
      <t>イガク</t>
    </rPh>
    <rPh sb="13" eb="15">
      <t>ケンキュウ</t>
    </rPh>
    <rPh sb="15" eb="17">
      <t>ザイダン</t>
    </rPh>
    <phoneticPr fontId="5"/>
  </si>
  <si>
    <t>B.富士テレコム株式会社</t>
    <rPh sb="2" eb="4">
      <t>フジ</t>
    </rPh>
    <rPh sb="8" eb="12">
      <t>カブシキガイシャ</t>
    </rPh>
    <phoneticPr fontId="5"/>
  </si>
  <si>
    <t>難病指定医向けオンライン研修サービスの実施</t>
    <phoneticPr fontId="5"/>
  </si>
  <si>
    <t xml:space="preserve">富士テレコム株式会社 </t>
  </si>
  <si>
    <t>Ⅰ－５　感染症など健康を脅かす疾病を予防・防止するとともに、感染者等に必要な医療等を確保すること</t>
    <phoneticPr fontId="5"/>
  </si>
  <si>
    <t>Ⅰ－５－２　難病等の予防・治療等を充実させること</t>
    <phoneticPr fontId="5"/>
  </si>
  <si>
    <t>有</t>
  </si>
  <si>
    <t>無</t>
  </si>
  <si>
    <t>研修に係るコンテンツ量が多く、対応可能な事業者が限られたため。今後は開札からサービス提供までの期間を十分に確保する。</t>
    <phoneticPr fontId="5"/>
  </si>
  <si>
    <t>交付申請書を審査し、補助事業の実施に必要な経費について交付決定している。</t>
    <phoneticPr fontId="5"/>
  </si>
  <si>
    <t>ホームページアクセス数は年間約4千万件となっていることから、広く国民のニーズがあり、難病に関する総合的な情報を発信する事業であることから、国費を投入しなければ事業目的が達成できない。</t>
  </si>
  <si>
    <t>難病に関する総合的な情報を発信している事業であり、国が実施すべき事業である。</t>
  </si>
  <si>
    <t>国民の難病に関する普及啓発という政策目的達成に向けて、優先度の高い事業である。</t>
  </si>
  <si>
    <t>会議費等、必要なもののみに支出している。</t>
    <phoneticPr fontId="5"/>
  </si>
  <si>
    <t>‐</t>
  </si>
  <si>
    <t>前年度実績以上の結果となっているため。</t>
    <rPh sb="0" eb="3">
      <t>ゼンネンド</t>
    </rPh>
    <rPh sb="3" eb="5">
      <t>ジッセキ</t>
    </rPh>
    <rPh sb="5" eb="7">
      <t>イジョウ</t>
    </rPh>
    <rPh sb="8" eb="10">
      <t>ケッカ</t>
    </rPh>
    <phoneticPr fontId="5"/>
  </si>
  <si>
    <t>難病指定医向けにオンライン研修等のサービスを実施し、難病医療の促進を図る。</t>
    <rPh sb="0" eb="2">
      <t>ナンビョウ</t>
    </rPh>
    <rPh sb="2" eb="4">
      <t>シテイ</t>
    </rPh>
    <rPh sb="4" eb="5">
      <t>イ</t>
    </rPh>
    <rPh sb="5" eb="6">
      <t>ム</t>
    </rPh>
    <rPh sb="13" eb="16">
      <t>ケンシュウトウ</t>
    </rPh>
    <rPh sb="22" eb="24">
      <t>ジッシ</t>
    </rPh>
    <rPh sb="26" eb="28">
      <t>ナンビョウ</t>
    </rPh>
    <rPh sb="28" eb="30">
      <t>イリョウ</t>
    </rPh>
    <rPh sb="31" eb="33">
      <t>ソクシン</t>
    </rPh>
    <rPh sb="34" eb="35">
      <t>ハカ</t>
    </rPh>
    <phoneticPr fontId="5"/>
  </si>
  <si>
    <t>増加傾向にあり、成果目標に見合ったものとなっている。</t>
    <rPh sb="0" eb="2">
      <t>ゾウカ</t>
    </rPh>
    <rPh sb="2" eb="4">
      <t>ケイコウ</t>
    </rPh>
    <rPh sb="8" eb="10">
      <t>セイカ</t>
    </rPh>
    <rPh sb="10" eb="12">
      <t>モクヒョウ</t>
    </rPh>
    <rPh sb="13" eb="15">
      <t>ミア</t>
    </rPh>
    <phoneticPr fontId="5"/>
  </si>
  <si>
    <t>難病情報センターのホームページには一定のニーズがあることから、適切に予算を執行し、このまま継続して事業を実施する。また、難病指定医向けオンライン研修についても、難病指定医の資質向上、各都道府県・指定都市における業務の合理化を果たす役割があることから、引き続き継続して事業を実施する。</t>
    <phoneticPr fontId="5"/>
  </si>
  <si>
    <t>賃金</t>
    <rPh sb="0" eb="2">
      <t>チンギン</t>
    </rPh>
    <phoneticPr fontId="5"/>
  </si>
  <si>
    <t>情報処理企画管理員等雇上等</t>
    <phoneticPr fontId="5"/>
  </si>
  <si>
    <t>委託費</t>
    <rPh sb="0" eb="3">
      <t>イタクヒ</t>
    </rPh>
    <phoneticPr fontId="5"/>
  </si>
  <si>
    <t>ＨＰ保守管理等</t>
    <rPh sb="2" eb="4">
      <t>ホシュ</t>
    </rPh>
    <rPh sb="4" eb="6">
      <t>カンリ</t>
    </rPh>
    <rPh sb="6" eb="7">
      <t>トウ</t>
    </rPh>
    <phoneticPr fontId="5"/>
  </si>
  <si>
    <t>雑役務費</t>
    <rPh sb="0" eb="2">
      <t>ザツエキ</t>
    </rPh>
    <rPh sb="2" eb="4">
      <t>ムヒ</t>
    </rPh>
    <phoneticPr fontId="5"/>
  </si>
  <si>
    <t>サーバー・ＯＡ機器セキュリティ対策管理等</t>
    <rPh sb="7" eb="9">
      <t>キキ</t>
    </rPh>
    <rPh sb="15" eb="17">
      <t>タイサク</t>
    </rPh>
    <rPh sb="17" eb="19">
      <t>カンリ</t>
    </rPh>
    <rPh sb="19" eb="20">
      <t>トウ</t>
    </rPh>
    <phoneticPr fontId="5"/>
  </si>
  <si>
    <t>諸謝金</t>
    <rPh sb="0" eb="1">
      <t>ショ</t>
    </rPh>
    <rPh sb="1" eb="3">
      <t>シャキン</t>
    </rPh>
    <phoneticPr fontId="5"/>
  </si>
  <si>
    <t>運営委員会委員等謝金</t>
    <rPh sb="0" eb="2">
      <t>ウンエイ</t>
    </rPh>
    <rPh sb="2" eb="5">
      <t>イインカイ</t>
    </rPh>
    <rPh sb="5" eb="7">
      <t>イイン</t>
    </rPh>
    <rPh sb="7" eb="8">
      <t>トウ</t>
    </rPh>
    <rPh sb="8" eb="10">
      <t>シャキン</t>
    </rPh>
    <phoneticPr fontId="5"/>
  </si>
  <si>
    <t>借料及び損料</t>
    <rPh sb="0" eb="2">
      <t>シャクリョウ</t>
    </rPh>
    <rPh sb="2" eb="3">
      <t>オヨ</t>
    </rPh>
    <rPh sb="4" eb="6">
      <t>ソンリョウ</t>
    </rPh>
    <phoneticPr fontId="5"/>
  </si>
  <si>
    <t>事務所賃借料等</t>
    <rPh sb="0" eb="3">
      <t>ジムショ</t>
    </rPh>
    <rPh sb="3" eb="6">
      <t>チンシャクリョウ</t>
    </rPh>
    <rPh sb="6" eb="7">
      <t>トウ</t>
    </rPh>
    <phoneticPr fontId="5"/>
  </si>
  <si>
    <t>印刷製本費</t>
    <rPh sb="0" eb="2">
      <t>インサツ</t>
    </rPh>
    <rPh sb="2" eb="4">
      <t>セイホン</t>
    </rPh>
    <rPh sb="4" eb="5">
      <t>ヒ</t>
    </rPh>
    <phoneticPr fontId="5"/>
  </si>
  <si>
    <t>パンフレット等印刷費</t>
    <rPh sb="6" eb="7">
      <t>トウ</t>
    </rPh>
    <rPh sb="7" eb="10">
      <t>インサツヒ</t>
    </rPh>
    <phoneticPr fontId="5"/>
  </si>
  <si>
    <t>通信運搬費</t>
    <rPh sb="0" eb="2">
      <t>ツウシン</t>
    </rPh>
    <rPh sb="2" eb="5">
      <t>ウンパンヒ</t>
    </rPh>
    <phoneticPr fontId="5"/>
  </si>
  <si>
    <t>郵送料等</t>
    <rPh sb="0" eb="3">
      <t>ユウソウリョウ</t>
    </rPh>
    <rPh sb="3" eb="4">
      <t>トウ</t>
    </rPh>
    <phoneticPr fontId="5"/>
  </si>
  <si>
    <t>旅費</t>
    <rPh sb="0" eb="2">
      <t>リョヒ</t>
    </rPh>
    <phoneticPr fontId="5"/>
  </si>
  <si>
    <t>運営委員会委員等旅費</t>
    <rPh sb="0" eb="2">
      <t>ウンエイ</t>
    </rPh>
    <rPh sb="2" eb="5">
      <t>イインカイ</t>
    </rPh>
    <rPh sb="5" eb="7">
      <t>イイン</t>
    </rPh>
    <rPh sb="7" eb="8">
      <t>トウ</t>
    </rPh>
    <rPh sb="8" eb="10">
      <t>リョヒ</t>
    </rPh>
    <phoneticPr fontId="5"/>
  </si>
  <si>
    <t>消耗品費</t>
    <rPh sb="0" eb="3">
      <t>ショウモウヒン</t>
    </rPh>
    <rPh sb="3" eb="4">
      <t>ヒ</t>
    </rPh>
    <phoneticPr fontId="5"/>
  </si>
  <si>
    <t>事務消耗品費等</t>
    <rPh sb="0" eb="2">
      <t>ジム</t>
    </rPh>
    <rPh sb="2" eb="5">
      <t>ショウモウヒン</t>
    </rPh>
    <rPh sb="5" eb="6">
      <t>ヒ</t>
    </rPh>
    <rPh sb="6" eb="7">
      <t>トウ</t>
    </rPh>
    <phoneticPr fontId="5"/>
  </si>
  <si>
    <t>会議費</t>
    <rPh sb="0" eb="3">
      <t>カイギヒ</t>
    </rPh>
    <phoneticPr fontId="5"/>
  </si>
  <si>
    <t>運営委員会等会議費</t>
    <rPh sb="0" eb="2">
      <t>ウンエイ</t>
    </rPh>
    <rPh sb="2" eb="5">
      <t>イインカイ</t>
    </rPh>
    <rPh sb="5" eb="6">
      <t>トウ</t>
    </rPh>
    <rPh sb="6" eb="9">
      <t>カイギヒ</t>
    </rPh>
    <phoneticPr fontId="5"/>
  </si>
  <si>
    <t>雑役務費</t>
    <rPh sb="0" eb="1">
      <t>ザツ</t>
    </rPh>
    <rPh sb="1" eb="4">
      <t>エキムヒ</t>
    </rPh>
    <phoneticPr fontId="5"/>
  </si>
  <si>
    <t>難病指定医向けオンライン研修サービスの実施</t>
    <rPh sb="19" eb="21">
      <t>ジッシ</t>
    </rPh>
    <phoneticPr fontId="5"/>
  </si>
  <si>
    <t>指定難病関連一般・専門情報の収集・提供の実施、患者等からの相談への対応、難病相談支援センター間のネットワーク支援、実施結果の報告・管理業務</t>
  </si>
  <si>
    <t>補助金等交付</t>
  </si>
  <si>
    <t>委託費</t>
    <rPh sb="0" eb="3">
      <t>イタクヒ</t>
    </rPh>
    <phoneticPr fontId="5"/>
  </si>
  <si>
    <t>ＨＰ保守管理等及び改修費用
システム開発及び構築</t>
    <rPh sb="2" eb="4">
      <t>ホシュ</t>
    </rPh>
    <rPh sb="4" eb="6">
      <t>カンリ</t>
    </rPh>
    <rPh sb="6" eb="7">
      <t>トウ</t>
    </rPh>
    <rPh sb="7" eb="8">
      <t>オヨ</t>
    </rPh>
    <rPh sb="9" eb="11">
      <t>カイシュウ</t>
    </rPh>
    <rPh sb="11" eb="13">
      <t>ヒヨウ</t>
    </rPh>
    <rPh sb="18" eb="20">
      <t>カイハツ</t>
    </rPh>
    <rPh sb="20" eb="21">
      <t>オヨ</t>
    </rPh>
    <rPh sb="22" eb="24">
      <t>コウチク</t>
    </rPh>
    <phoneticPr fontId="5"/>
  </si>
  <si>
    <t>-</t>
    <phoneticPr fontId="5"/>
  </si>
  <si>
    <t>26,000,000/
2,386</t>
    <phoneticPr fontId="5"/>
  </si>
  <si>
    <t>26,000,000/2,386</t>
    <phoneticPr fontId="5"/>
  </si>
  <si>
    <t>難病情報センターの情報提供は抵コストでの運用となっている。
オンライン研修サービスの登録者数について、入札金額に見合ったものになっている。</t>
    <rPh sb="0" eb="2">
      <t>ナンビョウ</t>
    </rPh>
    <rPh sb="2" eb="4">
      <t>ジョウホウ</t>
    </rPh>
    <rPh sb="9" eb="11">
      <t>ジョウホウ</t>
    </rPh>
    <rPh sb="11" eb="13">
      <t>テイキョウ</t>
    </rPh>
    <rPh sb="14" eb="15">
      <t>テイ</t>
    </rPh>
    <rPh sb="20" eb="22">
      <t>ウンヨウ</t>
    </rPh>
    <rPh sb="35" eb="37">
      <t>ケンシュウ</t>
    </rPh>
    <rPh sb="42" eb="45">
      <t>トウロクシャ</t>
    </rPh>
    <rPh sb="45" eb="46">
      <t>スウ</t>
    </rPh>
    <rPh sb="51" eb="53">
      <t>ニュウサツ</t>
    </rPh>
    <rPh sb="53" eb="55">
      <t>キンガク</t>
    </rPh>
    <rPh sb="56" eb="58">
      <t>ミア</t>
    </rPh>
    <phoneticPr fontId="5"/>
  </si>
  <si>
    <t>ホームページアクセス数は年間約4,000万件以上となっていることから広く国民のニーズがあり、直接国民へ難病に関する情報を発信している実行性も高いことから、概ね妥当な事業である。オンライン研修事業についても、令和２年度発生していた不用額が解消されていることから周知等の成果が出ていることが伺える。</t>
    <rPh sb="22" eb="24">
      <t>イジョウ</t>
    </rPh>
    <rPh sb="93" eb="95">
      <t>ケンシュウ</t>
    </rPh>
    <rPh sb="95" eb="97">
      <t>ジギョウ</t>
    </rPh>
    <rPh sb="108" eb="110">
      <t>ハッセイ</t>
    </rPh>
    <rPh sb="114" eb="117">
      <t>フヨウガク</t>
    </rPh>
    <rPh sb="118" eb="120">
      <t>カイショウ</t>
    </rPh>
    <rPh sb="129" eb="131">
      <t>シュウチ</t>
    </rPh>
    <rPh sb="131" eb="132">
      <t>トウ</t>
    </rPh>
    <rPh sb="133" eb="135">
      <t>セイカ</t>
    </rPh>
    <rPh sb="136" eb="137">
      <t>デ</t>
    </rPh>
    <rPh sb="143" eb="144">
      <t>ウカガ</t>
    </rPh>
    <phoneticPr fontId="5"/>
  </si>
  <si>
    <t>-</t>
    <phoneticPr fontId="5"/>
  </si>
  <si>
    <t>-</t>
    <phoneticPr fontId="5"/>
  </si>
  <si>
    <t>前年度実績以上</t>
    <rPh sb="0" eb="3">
      <t>ゼンネンド</t>
    </rPh>
    <rPh sb="3" eb="5">
      <t>ジッセキ</t>
    </rPh>
    <rPh sb="5" eb="7">
      <t>イジョウ</t>
    </rPh>
    <phoneticPr fontId="5"/>
  </si>
  <si>
    <t>-</t>
    <phoneticPr fontId="5"/>
  </si>
  <si>
    <t>C株式会社システムエンタープライズ</t>
    <phoneticPr fontId="5"/>
  </si>
  <si>
    <t>株式会社システムエンタープライズ</t>
    <phoneticPr fontId="5"/>
  </si>
  <si>
    <t>-</t>
    <phoneticPr fontId="5"/>
  </si>
  <si>
    <t>38,563,000/43,246,457</t>
    <phoneticPr fontId="5"/>
  </si>
  <si>
    <t>-</t>
    <phoneticPr fontId="5"/>
  </si>
  <si>
    <t>難病情報センターへの補助金は交付要綱により負担割合を定めており、妥当である。
オンライン研修サービスの利用にかかる委託契約についても、適正に入札を行った上で決められた金額であるため妥当である。</t>
    <rPh sb="0" eb="2">
      <t>ナンビョウ</t>
    </rPh>
    <rPh sb="2" eb="4">
      <t>ジョウホウ</t>
    </rPh>
    <rPh sb="10" eb="13">
      <t>ホジョキン</t>
    </rPh>
    <rPh sb="44" eb="46">
      <t>ケンシュウ</t>
    </rPh>
    <rPh sb="51" eb="53">
      <t>リヨウ</t>
    </rPh>
    <rPh sb="57" eb="59">
      <t>イタク</t>
    </rPh>
    <rPh sb="59" eb="61">
      <t>ケイヤク</t>
    </rPh>
    <rPh sb="67" eb="69">
      <t>テキセイ</t>
    </rPh>
    <rPh sb="70" eb="72">
      <t>ニュウサツ</t>
    </rPh>
    <rPh sb="73" eb="74">
      <t>オコナ</t>
    </rPh>
    <rPh sb="76" eb="77">
      <t>ウエ</t>
    </rPh>
    <rPh sb="78" eb="79">
      <t>キ</t>
    </rPh>
    <rPh sb="83" eb="85">
      <t>キンガク</t>
    </rPh>
    <rPh sb="90" eb="92">
      <t>ダトウ</t>
    </rPh>
    <phoneticPr fontId="5"/>
  </si>
  <si>
    <t>ＨＰ保守管理等及び改修費用システム開発及び構築</t>
    <phoneticPr fontId="5"/>
  </si>
  <si>
    <t>6,700,000/2624</t>
    <phoneticPr fontId="5"/>
  </si>
  <si>
    <t>点検対象外</t>
    <rPh sb="0" eb="2">
      <t>テンケン</t>
    </rPh>
    <rPh sb="2" eb="5">
      <t>タイショウガイ</t>
    </rPh>
    <phoneticPr fontId="5"/>
  </si>
  <si>
    <t>難病患者や家族の療養上の悩みや不安に的確に対応するために必要な事業であり、引き続き、必要な予算額を確保するとともに、一者応札の改善に努めること。</t>
    <phoneticPr fontId="5"/>
  </si>
  <si>
    <t>公益財団法人難病医学研究財団</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</si>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</sst>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127057</xdr:colOff>
      <xdr:row>269</xdr:row>
      <xdr:rowOff>347533</xdr:rowOff>
    </xdr:from>
    <xdr:to>
      <xdr:col>30</xdr:col>
      <xdr:colOff>63987</xdr:colOff>
      <xdr:row>272</xdr:row>
      <xdr:rowOff>52267</xdr:rowOff>
    </xdr:to>
    <xdr:sp macro="" textlink="">
      <xdr:nvSpPr>
        <xdr:cNvPr id="2" name="正方形/長方形 1">
          <a:extLst>
            <a:ext uri="{FF2B5EF4-FFF2-40B4-BE49-F238E27FC236}">
              <a16:creationId xmlns:a16="http://schemas.microsoft.com/office/drawing/2014/main" id="{00000000-0008-0000-0000-000019000000}"/>
            </a:ext>
          </a:extLst>
        </xdr:cNvPr>
        <xdr:cNvSpPr/>
      </xdr:nvSpPr>
      <xdr:spPr>
        <a:xfrm>
          <a:off x="4527607" y="43676758"/>
          <a:ext cx="1537130" cy="76200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9</xdr:col>
      <xdr:colOff>20451</xdr:colOff>
      <xdr:row>271</xdr:row>
      <xdr:rowOff>59473</xdr:rowOff>
    </xdr:from>
    <xdr:to>
      <xdr:col>18</xdr:col>
      <xdr:colOff>185553</xdr:colOff>
      <xdr:row>273</xdr:row>
      <xdr:rowOff>220497</xdr:rowOff>
    </xdr:to>
    <xdr:sp macro="" textlink="">
      <xdr:nvSpPr>
        <xdr:cNvPr id="3" name="大かっこ 2">
          <a:extLst>
            <a:ext uri="{FF2B5EF4-FFF2-40B4-BE49-F238E27FC236}">
              <a16:creationId xmlns:a16="http://schemas.microsoft.com/office/drawing/2014/main" id="{00000000-0008-0000-0000-00001A000000}"/>
            </a:ext>
          </a:extLst>
        </xdr:cNvPr>
        <xdr:cNvSpPr/>
      </xdr:nvSpPr>
      <xdr:spPr>
        <a:xfrm>
          <a:off x="1820676" y="44093548"/>
          <a:ext cx="1965327" cy="8658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難病情報センターの運営費に要する資金等の補助</a:t>
          </a:r>
        </a:p>
      </xdr:txBody>
    </xdr:sp>
    <xdr:clientData/>
  </xdr:twoCellAnchor>
  <xdr:twoCellAnchor>
    <xdr:from>
      <xdr:col>23</xdr:col>
      <xdr:colOff>88900</xdr:colOff>
      <xdr:row>272</xdr:row>
      <xdr:rowOff>231689</xdr:rowOff>
    </xdr:from>
    <xdr:to>
      <xdr:col>24</xdr:col>
      <xdr:colOff>51486</xdr:colOff>
      <xdr:row>273</xdr:row>
      <xdr:rowOff>190500</xdr:rowOff>
    </xdr:to>
    <xdr:cxnSp macro="">
      <xdr:nvCxnSpPr>
        <xdr:cNvPr id="4" name="直線矢印コネクタ 3">
          <a:extLst>
            <a:ext uri="{FF2B5EF4-FFF2-40B4-BE49-F238E27FC236}">
              <a16:creationId xmlns:a16="http://schemas.microsoft.com/office/drawing/2014/main" id="{00000000-0008-0000-0000-00001B000000}"/>
            </a:ext>
          </a:extLst>
        </xdr:cNvPr>
        <xdr:cNvCxnSpPr/>
      </xdr:nvCxnSpPr>
      <xdr:spPr>
        <a:xfrm flipH="1">
          <a:off x="4689475" y="44618189"/>
          <a:ext cx="162611" cy="3112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61258</xdr:colOff>
      <xdr:row>274</xdr:row>
      <xdr:rowOff>289112</xdr:rowOff>
    </xdr:from>
    <xdr:to>
      <xdr:col>26</xdr:col>
      <xdr:colOff>137459</xdr:colOff>
      <xdr:row>276</xdr:row>
      <xdr:rowOff>337297</xdr:rowOff>
    </xdr:to>
    <xdr:sp macro="" textlink="">
      <xdr:nvSpPr>
        <xdr:cNvPr id="5" name="正方形/長方形 4">
          <a:extLst>
            <a:ext uri="{FF2B5EF4-FFF2-40B4-BE49-F238E27FC236}">
              <a16:creationId xmlns:a16="http://schemas.microsoft.com/office/drawing/2014/main" id="{00000000-0008-0000-0000-00001C000000}"/>
            </a:ext>
          </a:extLst>
        </xdr:cNvPr>
        <xdr:cNvSpPr/>
      </xdr:nvSpPr>
      <xdr:spPr>
        <a:xfrm>
          <a:off x="3061633" y="45380462"/>
          <a:ext cx="2276476" cy="7530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（公財）難病医学研究財団</a:t>
          </a:r>
          <a:endParaRPr kumimoji="1" lang="en-US" altLang="ja-JP" sz="1100">
            <a:solidFill>
              <a:sysClr val="windowText" lastClr="000000"/>
            </a:solidFill>
          </a:endParaRPr>
        </a:p>
        <a:p>
          <a:pPr algn="ctr"/>
          <a:r>
            <a:rPr kumimoji="1" lang="en-US" altLang="ja-JP" sz="1100">
              <a:solidFill>
                <a:sysClr val="windowText" lastClr="000000"/>
              </a:solidFill>
            </a:rPr>
            <a:t>43</a:t>
          </a:r>
          <a:r>
            <a:rPr kumimoji="1" lang="ja-JP" altLang="en-US" sz="1100">
              <a:solidFill>
                <a:sysClr val="windowText" lastClr="000000"/>
              </a:solidFill>
            </a:rPr>
            <a:t>百万円</a:t>
          </a:r>
        </a:p>
      </xdr:txBody>
    </xdr:sp>
    <xdr:clientData/>
  </xdr:twoCellAnchor>
  <xdr:twoCellAnchor>
    <xdr:from>
      <xdr:col>12</xdr:col>
      <xdr:colOff>25400</xdr:colOff>
      <xdr:row>277</xdr:row>
      <xdr:rowOff>61260</xdr:rowOff>
    </xdr:from>
    <xdr:to>
      <xdr:col>28</xdr:col>
      <xdr:colOff>166987</xdr:colOff>
      <xdr:row>280</xdr:row>
      <xdr:rowOff>184524</xdr:rowOff>
    </xdr:to>
    <xdr:sp macro="" textlink="">
      <xdr:nvSpPr>
        <xdr:cNvPr id="6" name="大かっこ 5">
          <a:extLst>
            <a:ext uri="{FF2B5EF4-FFF2-40B4-BE49-F238E27FC236}">
              <a16:creationId xmlns:a16="http://schemas.microsoft.com/office/drawing/2014/main" id="{00000000-0008-0000-0000-00001D000000}"/>
            </a:ext>
          </a:extLst>
        </xdr:cNvPr>
        <xdr:cNvSpPr/>
      </xdr:nvSpPr>
      <xdr:spPr>
        <a:xfrm>
          <a:off x="2425700" y="46209885"/>
          <a:ext cx="3341987" cy="11805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・指定難病関連一般・専門情報の収集の実施</a:t>
          </a:r>
          <a:endParaRPr kumimoji="1" lang="en-US" altLang="ja-JP" sz="1100"/>
        </a:p>
        <a:p>
          <a:pPr algn="l"/>
          <a:r>
            <a:rPr kumimoji="1" lang="ja-JP" altLang="en-US" sz="1100"/>
            <a:t>・指定難病関連一般・専門情報の提供の実施</a:t>
          </a:r>
          <a:endParaRPr kumimoji="1" lang="en-US" altLang="ja-JP" sz="1100"/>
        </a:p>
        <a:p>
          <a:pPr algn="l"/>
          <a:r>
            <a:rPr kumimoji="1" lang="ja-JP" altLang="en-US" sz="1100"/>
            <a:t>・患者等からの相談への対応</a:t>
          </a:r>
          <a:endParaRPr kumimoji="1" lang="en-US" altLang="ja-JP" sz="1100"/>
        </a:p>
        <a:p>
          <a:pPr algn="l"/>
          <a:r>
            <a:rPr kumimoji="1" lang="ja-JP" altLang="en-US" sz="1100"/>
            <a:t>・難病相談支援センター間のネットワーク支援</a:t>
          </a:r>
          <a:endParaRPr kumimoji="1" lang="en-US" altLang="ja-JP" sz="1100"/>
        </a:p>
        <a:p>
          <a:pPr algn="l"/>
          <a:r>
            <a:rPr kumimoji="1" lang="ja-JP" altLang="en-US" sz="1100"/>
            <a:t>・実施結果の報告・管理業務</a:t>
          </a:r>
          <a:endParaRPr kumimoji="1" lang="en-US" altLang="ja-JP" sz="1100"/>
        </a:p>
      </xdr:txBody>
    </xdr:sp>
    <xdr:clientData/>
  </xdr:twoCellAnchor>
  <xdr:twoCellAnchor>
    <xdr:from>
      <xdr:col>19</xdr:col>
      <xdr:colOff>87406</xdr:colOff>
      <xdr:row>280</xdr:row>
      <xdr:rowOff>76200</xdr:rowOff>
    </xdr:from>
    <xdr:to>
      <xdr:col>19</xdr:col>
      <xdr:colOff>101600</xdr:colOff>
      <xdr:row>281</xdr:row>
      <xdr:rowOff>50800</xdr:rowOff>
    </xdr:to>
    <xdr:cxnSp macro="">
      <xdr:nvCxnSpPr>
        <xdr:cNvPr id="7" name="直線矢印コネクタ 6">
          <a:extLst>
            <a:ext uri="{FF2B5EF4-FFF2-40B4-BE49-F238E27FC236}">
              <a16:creationId xmlns:a16="http://schemas.microsoft.com/office/drawing/2014/main" id="{00000000-0008-0000-0000-00001E000000}"/>
            </a:ext>
          </a:extLst>
        </xdr:cNvPr>
        <xdr:cNvCxnSpPr/>
      </xdr:nvCxnSpPr>
      <xdr:spPr>
        <a:xfrm>
          <a:off x="3887881" y="47282100"/>
          <a:ext cx="14194" cy="327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53251</xdr:colOff>
      <xdr:row>281</xdr:row>
      <xdr:rowOff>56908</xdr:rowOff>
    </xdr:from>
    <xdr:ext cx="1637663" cy="275717"/>
    <xdr:sp macro="" textlink="">
      <xdr:nvSpPr>
        <xdr:cNvPr id="8" name="テキスト ボックス 7">
          <a:extLst>
            <a:ext uri="{FF2B5EF4-FFF2-40B4-BE49-F238E27FC236}">
              <a16:creationId xmlns:a16="http://schemas.microsoft.com/office/drawing/2014/main" id="{00000000-0008-0000-0000-00001F000000}"/>
            </a:ext>
          </a:extLst>
        </xdr:cNvPr>
        <xdr:cNvSpPr txBox="1"/>
      </xdr:nvSpPr>
      <xdr:spPr>
        <a:xfrm>
          <a:off x="3253651" y="47615233"/>
          <a:ext cx="163766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16</xdr:col>
      <xdr:colOff>84244</xdr:colOff>
      <xdr:row>282</xdr:row>
      <xdr:rowOff>11919</xdr:rowOff>
    </xdr:from>
    <xdr:to>
      <xdr:col>26</xdr:col>
      <xdr:colOff>179495</xdr:colOff>
      <xdr:row>284</xdr:row>
      <xdr:rowOff>6007</xdr:rowOff>
    </xdr:to>
    <xdr:sp macro="" textlink="">
      <xdr:nvSpPr>
        <xdr:cNvPr id="9" name="正方形/長方形 8">
          <a:extLst>
            <a:ext uri="{FF2B5EF4-FFF2-40B4-BE49-F238E27FC236}">
              <a16:creationId xmlns:a16="http://schemas.microsoft.com/office/drawing/2014/main" id="{00000000-0008-0000-0000-000020000000}"/>
            </a:ext>
          </a:extLst>
        </xdr:cNvPr>
        <xdr:cNvSpPr/>
      </xdr:nvSpPr>
      <xdr:spPr>
        <a:xfrm>
          <a:off x="3284644" y="47922669"/>
          <a:ext cx="2095501" cy="69293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民間企業（</a:t>
          </a:r>
          <a:r>
            <a:rPr kumimoji="1" lang="en-US" altLang="ja-JP" sz="1100">
              <a:solidFill>
                <a:sysClr val="windowText" lastClr="000000"/>
              </a:solidFill>
            </a:rPr>
            <a:t>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6.7</a:t>
          </a:r>
          <a:r>
            <a:rPr kumimoji="1" lang="ja-JP" altLang="en-US" sz="1100">
              <a:solidFill>
                <a:sysClr val="windowText" lastClr="000000"/>
              </a:solidFill>
            </a:rPr>
            <a:t>百万円</a:t>
          </a:r>
        </a:p>
      </xdr:txBody>
    </xdr:sp>
    <xdr:clientData/>
  </xdr:twoCellAnchor>
  <xdr:twoCellAnchor>
    <xdr:from>
      <xdr:col>6</xdr:col>
      <xdr:colOff>156538</xdr:colOff>
      <xdr:row>281</xdr:row>
      <xdr:rowOff>329721</xdr:rowOff>
    </xdr:from>
    <xdr:to>
      <xdr:col>15</xdr:col>
      <xdr:colOff>139700</xdr:colOff>
      <xdr:row>283</xdr:row>
      <xdr:rowOff>292101</xdr:rowOff>
    </xdr:to>
    <xdr:sp macro="" textlink="">
      <xdr:nvSpPr>
        <xdr:cNvPr id="10" name="大かっこ 9">
          <a:extLst>
            <a:ext uri="{FF2B5EF4-FFF2-40B4-BE49-F238E27FC236}">
              <a16:creationId xmlns:a16="http://schemas.microsoft.com/office/drawing/2014/main" id="{00000000-0008-0000-0000-000021000000}"/>
            </a:ext>
          </a:extLst>
        </xdr:cNvPr>
        <xdr:cNvSpPr/>
      </xdr:nvSpPr>
      <xdr:spPr>
        <a:xfrm>
          <a:off x="1356688" y="47888046"/>
          <a:ext cx="1783387" cy="6672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a:t>
          </a:r>
          <a:r>
            <a:rPr kumimoji="1" lang="en-US" altLang="ja-JP" sz="1100"/>
            <a:t>HP</a:t>
          </a:r>
          <a:r>
            <a:rPr kumimoji="1" lang="ja-JP" altLang="en-US" sz="1100"/>
            <a:t>改修業務</a:t>
          </a:r>
          <a:endParaRPr kumimoji="1" lang="en-US" altLang="ja-JP" sz="1100"/>
        </a:p>
        <a:p>
          <a:pPr algn="l"/>
          <a:r>
            <a:rPr kumimoji="1" lang="ja-JP" altLang="en-US" sz="1100"/>
            <a:t>・</a:t>
          </a:r>
          <a:r>
            <a:rPr kumimoji="1" lang="en-US" altLang="ja-JP" sz="1100"/>
            <a:t>HP</a:t>
          </a:r>
          <a:r>
            <a:rPr kumimoji="1" lang="ja-JP" altLang="en-US" sz="1100"/>
            <a:t>保守・運用</a:t>
          </a:r>
          <a:endParaRPr kumimoji="1" lang="en-US" altLang="ja-JP" sz="1100"/>
        </a:p>
      </xdr:txBody>
    </xdr:sp>
    <xdr:clientData/>
  </xdr:twoCellAnchor>
  <xdr:twoCellAnchor>
    <xdr:from>
      <xdr:col>17</xdr:col>
      <xdr:colOff>172571</xdr:colOff>
      <xdr:row>273</xdr:row>
      <xdr:rowOff>323477</xdr:rowOff>
    </xdr:from>
    <xdr:to>
      <xdr:col>24</xdr:col>
      <xdr:colOff>167155</xdr:colOff>
      <xdr:row>274</xdr:row>
      <xdr:rowOff>224816</xdr:rowOff>
    </xdr:to>
    <xdr:sp macro="" textlink="">
      <xdr:nvSpPr>
        <xdr:cNvPr id="11" name="テキスト ボックス 43">
          <a:extLst>
            <a:ext uri="{FF2B5EF4-FFF2-40B4-BE49-F238E27FC236}">
              <a16:creationId xmlns:a16="http://schemas.microsoft.com/office/drawing/2014/main" id="{00000000-0008-0000-0000-000022000000}"/>
            </a:ext>
          </a:extLst>
        </xdr:cNvPr>
        <xdr:cNvSpPr txBox="1">
          <a:spLocks noChangeArrowheads="1"/>
        </xdr:cNvSpPr>
      </xdr:nvSpPr>
      <xdr:spPr bwMode="auto">
        <a:xfrm>
          <a:off x="3572996" y="45062402"/>
          <a:ext cx="1394759" cy="253764"/>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en-US" altLang="ja-JP" sz="1100" kern="100">
              <a:effectLst/>
              <a:latin typeface="+mn-ea"/>
              <a:ea typeface="+mn-ea"/>
              <a:cs typeface="Times New Roman"/>
            </a:rPr>
            <a:t>【</a:t>
          </a:r>
          <a:r>
            <a:rPr lang="ja-JP" altLang="en-US" sz="1100" kern="100">
              <a:effectLst/>
              <a:latin typeface="+mn-ea"/>
              <a:ea typeface="+mn-ea"/>
              <a:cs typeface="Times New Roman"/>
            </a:rPr>
            <a:t>補助金等交付</a:t>
          </a:r>
          <a:r>
            <a:rPr lang="en-US" altLang="ja-JP" sz="1100" kern="100">
              <a:effectLst/>
              <a:latin typeface="+mn-ea"/>
              <a:ea typeface="+mn-ea"/>
              <a:cs typeface="Times New Roman"/>
            </a:rPr>
            <a:t>】</a:t>
          </a:r>
          <a:endParaRPr lang="ja-JP" sz="1400" kern="100">
            <a:effectLst/>
            <a:latin typeface="+mn-ea"/>
            <a:ea typeface="+mn-ea"/>
            <a:cs typeface="Times New Roman"/>
          </a:endParaRPr>
        </a:p>
      </xdr:txBody>
    </xdr:sp>
    <xdr:clientData/>
  </xdr:twoCellAnchor>
  <xdr:twoCellAnchor>
    <xdr:from>
      <xdr:col>30</xdr:col>
      <xdr:colOff>54525</xdr:colOff>
      <xdr:row>272</xdr:row>
      <xdr:rowOff>117560</xdr:rowOff>
    </xdr:from>
    <xdr:to>
      <xdr:col>31</xdr:col>
      <xdr:colOff>76200</xdr:colOff>
      <xdr:row>273</xdr:row>
      <xdr:rowOff>127000</xdr:rowOff>
    </xdr:to>
    <xdr:cxnSp macro="">
      <xdr:nvCxnSpPr>
        <xdr:cNvPr id="12" name="直線矢印コネクタ 11">
          <a:extLst>
            <a:ext uri="{FF2B5EF4-FFF2-40B4-BE49-F238E27FC236}">
              <a16:creationId xmlns:a16="http://schemas.microsoft.com/office/drawing/2014/main" id="{00000000-0008-0000-0000-000023000000}"/>
            </a:ext>
          </a:extLst>
        </xdr:cNvPr>
        <xdr:cNvCxnSpPr/>
      </xdr:nvCxnSpPr>
      <xdr:spPr>
        <a:xfrm>
          <a:off x="6055275" y="44504060"/>
          <a:ext cx="221700" cy="3618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193076</xdr:colOff>
      <xdr:row>273</xdr:row>
      <xdr:rowOff>292788</xdr:rowOff>
    </xdr:from>
    <xdr:to>
      <xdr:col>41</xdr:col>
      <xdr:colOff>115844</xdr:colOff>
      <xdr:row>274</xdr:row>
      <xdr:rowOff>183409</xdr:rowOff>
    </xdr:to>
    <xdr:sp macro="" textlink="">
      <xdr:nvSpPr>
        <xdr:cNvPr id="13" name="テキスト ボックス 43">
          <a:extLst>
            <a:ext uri="{FF2B5EF4-FFF2-40B4-BE49-F238E27FC236}">
              <a16:creationId xmlns:a16="http://schemas.microsoft.com/office/drawing/2014/main" id="{00000000-0008-0000-0000-000025000000}"/>
            </a:ext>
          </a:extLst>
        </xdr:cNvPr>
        <xdr:cNvSpPr txBox="1">
          <a:spLocks noChangeArrowheads="1"/>
        </xdr:cNvSpPr>
      </xdr:nvSpPr>
      <xdr:spPr bwMode="auto">
        <a:xfrm>
          <a:off x="5993801" y="45031713"/>
          <a:ext cx="2323068" cy="243046"/>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spAutoFit/>
        </a:bodyPr>
        <a:lstStyle/>
        <a:p>
          <a:pPr algn="ctr">
            <a:lnSpc>
              <a:spcPts val="1200"/>
            </a:lnSpc>
            <a:spcAft>
              <a:spcPts val="0"/>
            </a:spcAft>
          </a:pPr>
          <a:r>
            <a:rPr lang="en-US" altLang="ja-JP" sz="1100" kern="100">
              <a:effectLst/>
              <a:latin typeface="+mn-ea"/>
              <a:ea typeface="+mn-ea"/>
              <a:cs typeface="Times New Roman"/>
            </a:rPr>
            <a:t>【</a:t>
          </a:r>
          <a:r>
            <a:rPr lang="ja-JP" altLang="en-US" sz="1100" kern="100">
              <a:effectLst/>
              <a:latin typeface="+mn-ea"/>
              <a:ea typeface="+mn-ea"/>
              <a:cs typeface="Times New Roman"/>
            </a:rPr>
            <a:t>一般競争入札（最低価格）</a:t>
          </a:r>
          <a:r>
            <a:rPr lang="en-US" altLang="ja-JP" sz="1100" kern="100">
              <a:effectLst/>
              <a:latin typeface="+mn-ea"/>
              <a:ea typeface="+mn-ea"/>
              <a:cs typeface="Times New Roman"/>
            </a:rPr>
            <a:t>】</a:t>
          </a:r>
          <a:endParaRPr lang="ja-JP" sz="1400" kern="100">
            <a:effectLst/>
            <a:latin typeface="+mn-ea"/>
            <a:ea typeface="+mn-ea"/>
            <a:cs typeface="Times New Roman"/>
          </a:endParaRPr>
        </a:p>
      </xdr:txBody>
    </xdr:sp>
    <xdr:clientData/>
  </xdr:twoCellAnchor>
  <xdr:twoCellAnchor>
    <xdr:from>
      <xdr:col>30</xdr:col>
      <xdr:colOff>177801</xdr:colOff>
      <xdr:row>277</xdr:row>
      <xdr:rowOff>78604</xdr:rowOff>
    </xdr:from>
    <xdr:to>
      <xdr:col>47</xdr:col>
      <xdr:colOff>116188</xdr:colOff>
      <xdr:row>279</xdr:row>
      <xdr:rowOff>65732</xdr:rowOff>
    </xdr:to>
    <xdr:sp macro="" textlink="">
      <xdr:nvSpPr>
        <xdr:cNvPr id="14" name="大かっこ 13">
          <a:extLst>
            <a:ext uri="{FF2B5EF4-FFF2-40B4-BE49-F238E27FC236}">
              <a16:creationId xmlns:a16="http://schemas.microsoft.com/office/drawing/2014/main" id="{00000000-0008-0000-0000-000026000000}"/>
            </a:ext>
          </a:extLst>
        </xdr:cNvPr>
        <xdr:cNvSpPr/>
      </xdr:nvSpPr>
      <xdr:spPr>
        <a:xfrm>
          <a:off x="6178551" y="46227229"/>
          <a:ext cx="3338812" cy="69197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・難病指定医向けオンライン研修サービスの実施</a:t>
          </a:r>
          <a:endParaRPr kumimoji="1" lang="en-US" altLang="ja-JP" sz="1100"/>
        </a:p>
      </xdr:txBody>
    </xdr:sp>
    <xdr:clientData/>
  </xdr:twoCellAnchor>
  <xdr:twoCellAnchor>
    <xdr:from>
      <xdr:col>35</xdr:col>
      <xdr:colOff>114815</xdr:colOff>
      <xdr:row>270</xdr:row>
      <xdr:rowOff>332945</xdr:rowOff>
    </xdr:from>
    <xdr:to>
      <xdr:col>45</xdr:col>
      <xdr:colOff>76716</xdr:colOff>
      <xdr:row>273</xdr:row>
      <xdr:rowOff>138369</xdr:rowOff>
    </xdr:to>
    <xdr:sp macro="" textlink="">
      <xdr:nvSpPr>
        <xdr:cNvPr id="15" name="大かっこ 14">
          <a:extLst>
            <a:ext uri="{FF2B5EF4-FFF2-40B4-BE49-F238E27FC236}">
              <a16:creationId xmlns:a16="http://schemas.microsoft.com/office/drawing/2014/main" id="{00000000-0008-0000-0000-000027000000}"/>
            </a:ext>
          </a:extLst>
        </xdr:cNvPr>
        <xdr:cNvSpPr/>
      </xdr:nvSpPr>
      <xdr:spPr>
        <a:xfrm>
          <a:off x="7115690" y="44014595"/>
          <a:ext cx="1962151" cy="8626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難病指定医向けオンライン研修サービスの実施を委託</a:t>
          </a:r>
        </a:p>
      </xdr:txBody>
    </xdr:sp>
    <xdr:clientData/>
  </xdr:twoCellAnchor>
  <xdr:twoCellAnchor>
    <xdr:from>
      <xdr:col>32</xdr:col>
      <xdr:colOff>139700</xdr:colOff>
      <xdr:row>274</xdr:row>
      <xdr:rowOff>215900</xdr:rowOff>
    </xdr:from>
    <xdr:to>
      <xdr:col>44</xdr:col>
      <xdr:colOff>9955</xdr:colOff>
      <xdr:row>276</xdr:row>
      <xdr:rowOff>264085</xdr:rowOff>
    </xdr:to>
    <xdr:sp macro="" textlink="">
      <xdr:nvSpPr>
        <xdr:cNvPr id="16" name="正方形/長方形 15"/>
        <xdr:cNvSpPr/>
      </xdr:nvSpPr>
      <xdr:spPr>
        <a:xfrm>
          <a:off x="6540500" y="45307250"/>
          <a:ext cx="2270555" cy="7530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富士テレコム株式会社　</a:t>
          </a:r>
          <a:endParaRPr kumimoji="1" lang="en-US" altLang="ja-JP" sz="1100">
            <a:solidFill>
              <a:sysClr val="windowText" lastClr="000000"/>
            </a:solidFill>
          </a:endParaRPr>
        </a:p>
        <a:p>
          <a:pPr algn="ctr"/>
          <a:r>
            <a:rPr kumimoji="1" lang="en-US" altLang="ja-JP" sz="1100">
              <a:solidFill>
                <a:sysClr val="windowText" lastClr="000000"/>
              </a:solidFill>
            </a:rPr>
            <a:t>28</a:t>
          </a:r>
          <a:r>
            <a:rPr kumimoji="1" lang="ja-JP" altLang="en-US" sz="1100">
              <a:solidFill>
                <a:sysClr val="windowText" lastClr="000000"/>
              </a:solidFill>
            </a:rPr>
            <a:t>百万円</a:t>
          </a:r>
        </a:p>
      </xdr:txBody>
    </xdr:sp>
    <xdr:clientData/>
  </xdr:twoCellAnchor>
  <xdr:twoCellAnchor>
    <xdr:from>
      <xdr:col>45</xdr:col>
      <xdr:colOff>190500</xdr:colOff>
      <xdr:row>37</xdr:row>
      <xdr:rowOff>0</xdr:rowOff>
    </xdr:from>
    <xdr:to>
      <xdr:col>47</xdr:col>
      <xdr:colOff>190500</xdr:colOff>
      <xdr:row>38</xdr:row>
      <xdr:rowOff>0</xdr:rowOff>
    </xdr:to>
    <xdr:sp macro="" textlink="">
      <xdr:nvSpPr>
        <xdr:cNvPr id="17" name="テキスト ボックス 16"/>
        <xdr:cNvSpPr txBox="1"/>
      </xdr:nvSpPr>
      <xdr:spPr>
        <a:xfrm>
          <a:off x="9334500" y="12814300"/>
          <a:ext cx="40640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 </a:t>
          </a:r>
          <a:r>
            <a:rPr kumimoji="1" lang="ja-JP" altLang="en-US" sz="1100"/>
            <a:t>毎</a:t>
          </a:r>
        </a:p>
      </xdr:txBody>
    </xdr:sp>
    <xdr:clientData/>
  </xdr:twoCellAnchor>
  <xdr:twoCellAnchor>
    <xdr:from>
      <xdr:col>46</xdr:col>
      <xdr:colOff>0</xdr:colOff>
      <xdr:row>71</xdr:row>
      <xdr:rowOff>0</xdr:rowOff>
    </xdr:from>
    <xdr:to>
      <xdr:col>48</xdr:col>
      <xdr:colOff>76200</xdr:colOff>
      <xdr:row>72</xdr:row>
      <xdr:rowOff>12700</xdr:rowOff>
    </xdr:to>
    <xdr:sp macro="" textlink="">
      <xdr:nvSpPr>
        <xdr:cNvPr id="18" name="テキスト ボックス 17"/>
        <xdr:cNvSpPr txBox="1"/>
      </xdr:nvSpPr>
      <xdr:spPr>
        <a:xfrm>
          <a:off x="9347200" y="17526000"/>
          <a:ext cx="482600"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33" zoomScale="75" zoomScaleNormal="75" zoomScaleSheetLayoutView="75" zoomScalePageLayoutView="85" workbookViewId="0">
      <selection activeCell="BF318" sqref="BF3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283</v>
      </c>
      <c r="AJ2" s="838" t="s">
        <v>648</v>
      </c>
      <c r="AK2" s="838"/>
      <c r="AL2" s="838"/>
      <c r="AM2" s="838"/>
      <c r="AN2" s="75" t="s">
        <v>283</v>
      </c>
      <c r="AO2" s="838">
        <v>21</v>
      </c>
      <c r="AP2" s="838"/>
      <c r="AQ2" s="838"/>
      <c r="AR2" s="76" t="s">
        <v>283</v>
      </c>
      <c r="AS2" s="839">
        <v>222</v>
      </c>
      <c r="AT2" s="839"/>
      <c r="AU2" s="839"/>
      <c r="AV2" s="75" t="str">
        <f>IF(AW2="","","-")</f>
        <v/>
      </c>
      <c r="AW2" s="840"/>
      <c r="AX2" s="840"/>
    </row>
    <row r="3" spans="1:50" ht="21" customHeight="1" thickBot="1" x14ac:dyDescent="0.2">
      <c r="A3" s="841" t="s">
        <v>596</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606</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607</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608</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609</v>
      </c>
      <c r="H5" s="829"/>
      <c r="I5" s="829"/>
      <c r="J5" s="829"/>
      <c r="K5" s="829"/>
      <c r="L5" s="829"/>
      <c r="M5" s="830" t="s">
        <v>61</v>
      </c>
      <c r="N5" s="831"/>
      <c r="O5" s="831"/>
      <c r="P5" s="831"/>
      <c r="Q5" s="831"/>
      <c r="R5" s="832"/>
      <c r="S5" s="833" t="s">
        <v>610</v>
      </c>
      <c r="T5" s="829"/>
      <c r="U5" s="829"/>
      <c r="V5" s="829"/>
      <c r="W5" s="829"/>
      <c r="X5" s="834"/>
      <c r="Y5" s="835" t="s">
        <v>3</v>
      </c>
      <c r="Z5" s="836"/>
      <c r="AA5" s="836"/>
      <c r="AB5" s="836"/>
      <c r="AC5" s="836"/>
      <c r="AD5" s="837"/>
      <c r="AE5" s="858" t="s">
        <v>611</v>
      </c>
      <c r="AF5" s="858"/>
      <c r="AG5" s="858"/>
      <c r="AH5" s="858"/>
      <c r="AI5" s="858"/>
      <c r="AJ5" s="858"/>
      <c r="AK5" s="858"/>
      <c r="AL5" s="858"/>
      <c r="AM5" s="858"/>
      <c r="AN5" s="858"/>
      <c r="AO5" s="858"/>
      <c r="AP5" s="859"/>
      <c r="AQ5" s="860" t="s">
        <v>644</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612</v>
      </c>
      <c r="H7" s="869"/>
      <c r="I7" s="869"/>
      <c r="J7" s="869"/>
      <c r="K7" s="869"/>
      <c r="L7" s="869"/>
      <c r="M7" s="869"/>
      <c r="N7" s="869"/>
      <c r="O7" s="869"/>
      <c r="P7" s="869"/>
      <c r="Q7" s="869"/>
      <c r="R7" s="869"/>
      <c r="S7" s="869"/>
      <c r="T7" s="869"/>
      <c r="U7" s="869"/>
      <c r="V7" s="869"/>
      <c r="W7" s="869"/>
      <c r="X7" s="870"/>
      <c r="Y7" s="871" t="s">
        <v>268</v>
      </c>
      <c r="Z7" s="690"/>
      <c r="AA7" s="690"/>
      <c r="AB7" s="690"/>
      <c r="AC7" s="690"/>
      <c r="AD7" s="872"/>
      <c r="AE7" s="800" t="s">
        <v>613</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社会保障</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773" t="s">
        <v>21</v>
      </c>
      <c r="B9" s="774"/>
      <c r="C9" s="774"/>
      <c r="D9" s="774"/>
      <c r="E9" s="774"/>
      <c r="F9" s="774"/>
      <c r="G9" s="855" t="s">
        <v>614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761" t="s">
        <v>27</v>
      </c>
      <c r="B10" s="762"/>
      <c r="C10" s="762"/>
      <c r="D10" s="762"/>
      <c r="E10" s="762"/>
      <c r="F10" s="762"/>
      <c r="G10" s="763" t="s">
        <v>615</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補助</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6"/>
    </row>
    <row r="13" spans="1:50" ht="21" customHeight="1" x14ac:dyDescent="0.15">
      <c r="A13" s="309"/>
      <c r="B13" s="310"/>
      <c r="C13" s="310"/>
      <c r="D13" s="310"/>
      <c r="E13" s="310"/>
      <c r="F13" s="311"/>
      <c r="G13" s="790" t="s">
        <v>6</v>
      </c>
      <c r="H13" s="791"/>
      <c r="I13" s="807" t="s">
        <v>7</v>
      </c>
      <c r="J13" s="808"/>
      <c r="K13" s="808"/>
      <c r="L13" s="808"/>
      <c r="M13" s="808"/>
      <c r="N13" s="808"/>
      <c r="O13" s="809"/>
      <c r="P13" s="702">
        <v>73</v>
      </c>
      <c r="Q13" s="703"/>
      <c r="R13" s="703"/>
      <c r="S13" s="703"/>
      <c r="T13" s="703"/>
      <c r="U13" s="703"/>
      <c r="V13" s="704"/>
      <c r="W13" s="702">
        <v>73</v>
      </c>
      <c r="X13" s="703"/>
      <c r="Y13" s="703"/>
      <c r="Z13" s="703"/>
      <c r="AA13" s="703"/>
      <c r="AB13" s="703"/>
      <c r="AC13" s="704"/>
      <c r="AD13" s="702">
        <v>73</v>
      </c>
      <c r="AE13" s="703"/>
      <c r="AF13" s="703"/>
      <c r="AG13" s="703"/>
      <c r="AH13" s="703"/>
      <c r="AI13" s="703"/>
      <c r="AJ13" s="704"/>
      <c r="AK13" s="702">
        <v>64</v>
      </c>
      <c r="AL13" s="703"/>
      <c r="AM13" s="703"/>
      <c r="AN13" s="703"/>
      <c r="AO13" s="703"/>
      <c r="AP13" s="703"/>
      <c r="AQ13" s="704"/>
      <c r="AR13" s="738">
        <v>64</v>
      </c>
      <c r="AS13" s="739"/>
      <c r="AT13" s="739"/>
      <c r="AU13" s="739"/>
      <c r="AV13" s="739"/>
      <c r="AW13" s="739"/>
      <c r="AX13" s="810"/>
    </row>
    <row r="14" spans="1:50" ht="21" customHeight="1" x14ac:dyDescent="0.15">
      <c r="A14" s="309"/>
      <c r="B14" s="310"/>
      <c r="C14" s="310"/>
      <c r="D14" s="310"/>
      <c r="E14" s="310"/>
      <c r="F14" s="311"/>
      <c r="G14" s="792"/>
      <c r="H14" s="793"/>
      <c r="I14" s="785" t="s">
        <v>8</v>
      </c>
      <c r="J14" s="786"/>
      <c r="K14" s="786"/>
      <c r="L14" s="786"/>
      <c r="M14" s="786"/>
      <c r="N14" s="786"/>
      <c r="O14" s="787"/>
      <c r="P14" s="702" t="s">
        <v>612</v>
      </c>
      <c r="Q14" s="703"/>
      <c r="R14" s="703"/>
      <c r="S14" s="703"/>
      <c r="T14" s="703"/>
      <c r="U14" s="703"/>
      <c r="V14" s="704"/>
      <c r="W14" s="702" t="s">
        <v>612</v>
      </c>
      <c r="X14" s="703"/>
      <c r="Y14" s="703"/>
      <c r="Z14" s="703"/>
      <c r="AA14" s="703"/>
      <c r="AB14" s="703"/>
      <c r="AC14" s="704"/>
      <c r="AD14" s="702" t="s">
        <v>612</v>
      </c>
      <c r="AE14" s="703"/>
      <c r="AF14" s="703"/>
      <c r="AG14" s="703"/>
      <c r="AH14" s="703"/>
      <c r="AI14" s="703"/>
      <c r="AJ14" s="704"/>
      <c r="AK14" s="702" t="s">
        <v>612</v>
      </c>
      <c r="AL14" s="703"/>
      <c r="AM14" s="703"/>
      <c r="AN14" s="703"/>
      <c r="AO14" s="703"/>
      <c r="AP14" s="703"/>
      <c r="AQ14" s="704"/>
      <c r="AR14" s="796"/>
      <c r="AS14" s="796"/>
      <c r="AT14" s="796"/>
      <c r="AU14" s="796"/>
      <c r="AV14" s="796"/>
      <c r="AW14" s="796"/>
      <c r="AX14" s="797"/>
    </row>
    <row r="15" spans="1:50" ht="21" customHeight="1" x14ac:dyDescent="0.15">
      <c r="A15" s="309"/>
      <c r="B15" s="310"/>
      <c r="C15" s="310"/>
      <c r="D15" s="310"/>
      <c r="E15" s="310"/>
      <c r="F15" s="311"/>
      <c r="G15" s="792"/>
      <c r="H15" s="793"/>
      <c r="I15" s="785" t="s">
        <v>47</v>
      </c>
      <c r="J15" s="798"/>
      <c r="K15" s="798"/>
      <c r="L15" s="798"/>
      <c r="M15" s="798"/>
      <c r="N15" s="798"/>
      <c r="O15" s="799"/>
      <c r="P15" s="702" t="s">
        <v>612</v>
      </c>
      <c r="Q15" s="703"/>
      <c r="R15" s="703"/>
      <c r="S15" s="703"/>
      <c r="T15" s="703"/>
      <c r="U15" s="703"/>
      <c r="V15" s="704"/>
      <c r="W15" s="702" t="s">
        <v>612</v>
      </c>
      <c r="X15" s="703"/>
      <c r="Y15" s="703"/>
      <c r="Z15" s="703"/>
      <c r="AA15" s="703"/>
      <c r="AB15" s="703"/>
      <c r="AC15" s="704"/>
      <c r="AD15" s="702" t="s">
        <v>612</v>
      </c>
      <c r="AE15" s="703"/>
      <c r="AF15" s="703"/>
      <c r="AG15" s="703"/>
      <c r="AH15" s="703"/>
      <c r="AI15" s="703"/>
      <c r="AJ15" s="704"/>
      <c r="AK15" s="702" t="s">
        <v>612</v>
      </c>
      <c r="AL15" s="703"/>
      <c r="AM15" s="703"/>
      <c r="AN15" s="703"/>
      <c r="AO15" s="703"/>
      <c r="AP15" s="703"/>
      <c r="AQ15" s="704"/>
      <c r="AR15" s="702" t="s">
        <v>697</v>
      </c>
      <c r="AS15" s="703"/>
      <c r="AT15" s="703"/>
      <c r="AU15" s="703"/>
      <c r="AV15" s="703"/>
      <c r="AW15" s="703"/>
      <c r="AX15" s="811"/>
    </row>
    <row r="16" spans="1:50" ht="21" customHeight="1" x14ac:dyDescent="0.15">
      <c r="A16" s="309"/>
      <c r="B16" s="310"/>
      <c r="C16" s="310"/>
      <c r="D16" s="310"/>
      <c r="E16" s="310"/>
      <c r="F16" s="311"/>
      <c r="G16" s="792"/>
      <c r="H16" s="793"/>
      <c r="I16" s="785" t="s">
        <v>48</v>
      </c>
      <c r="J16" s="798"/>
      <c r="K16" s="798"/>
      <c r="L16" s="798"/>
      <c r="M16" s="798"/>
      <c r="N16" s="798"/>
      <c r="O16" s="799"/>
      <c r="P16" s="702" t="s">
        <v>612</v>
      </c>
      <c r="Q16" s="703"/>
      <c r="R16" s="703"/>
      <c r="S16" s="703"/>
      <c r="T16" s="703"/>
      <c r="U16" s="703"/>
      <c r="V16" s="704"/>
      <c r="W16" s="702" t="s">
        <v>612</v>
      </c>
      <c r="X16" s="703"/>
      <c r="Y16" s="703"/>
      <c r="Z16" s="703"/>
      <c r="AA16" s="703"/>
      <c r="AB16" s="703"/>
      <c r="AC16" s="704"/>
      <c r="AD16" s="702" t="s">
        <v>612</v>
      </c>
      <c r="AE16" s="703"/>
      <c r="AF16" s="703"/>
      <c r="AG16" s="703"/>
      <c r="AH16" s="703"/>
      <c r="AI16" s="703"/>
      <c r="AJ16" s="704"/>
      <c r="AK16" s="702" t="s">
        <v>612</v>
      </c>
      <c r="AL16" s="703"/>
      <c r="AM16" s="703"/>
      <c r="AN16" s="703"/>
      <c r="AO16" s="703"/>
      <c r="AP16" s="703"/>
      <c r="AQ16" s="704"/>
      <c r="AR16" s="803"/>
      <c r="AS16" s="804"/>
      <c r="AT16" s="804"/>
      <c r="AU16" s="804"/>
      <c r="AV16" s="804"/>
      <c r="AW16" s="804"/>
      <c r="AX16" s="805"/>
    </row>
    <row r="17" spans="1:50" ht="24.75" customHeight="1" x14ac:dyDescent="0.15">
      <c r="A17" s="309"/>
      <c r="B17" s="310"/>
      <c r="C17" s="310"/>
      <c r="D17" s="310"/>
      <c r="E17" s="310"/>
      <c r="F17" s="311"/>
      <c r="G17" s="792"/>
      <c r="H17" s="793"/>
      <c r="I17" s="785" t="s">
        <v>46</v>
      </c>
      <c r="J17" s="786"/>
      <c r="K17" s="786"/>
      <c r="L17" s="786"/>
      <c r="M17" s="786"/>
      <c r="N17" s="786"/>
      <c r="O17" s="787"/>
      <c r="P17" s="702" t="s">
        <v>612</v>
      </c>
      <c r="Q17" s="703"/>
      <c r="R17" s="703"/>
      <c r="S17" s="703"/>
      <c r="T17" s="703"/>
      <c r="U17" s="703"/>
      <c r="V17" s="704"/>
      <c r="W17" s="702" t="s">
        <v>612</v>
      </c>
      <c r="X17" s="703"/>
      <c r="Y17" s="703"/>
      <c r="Z17" s="703"/>
      <c r="AA17" s="703"/>
      <c r="AB17" s="703"/>
      <c r="AC17" s="704"/>
      <c r="AD17" s="702" t="s">
        <v>612</v>
      </c>
      <c r="AE17" s="703"/>
      <c r="AF17" s="703"/>
      <c r="AG17" s="703"/>
      <c r="AH17" s="703"/>
      <c r="AI17" s="703"/>
      <c r="AJ17" s="704"/>
      <c r="AK17" s="702" t="s">
        <v>612</v>
      </c>
      <c r="AL17" s="703"/>
      <c r="AM17" s="703"/>
      <c r="AN17" s="703"/>
      <c r="AO17" s="703"/>
      <c r="AP17" s="703"/>
      <c r="AQ17" s="704"/>
      <c r="AR17" s="788"/>
      <c r="AS17" s="788"/>
      <c r="AT17" s="788"/>
      <c r="AU17" s="788"/>
      <c r="AV17" s="788"/>
      <c r="AW17" s="788"/>
      <c r="AX17" s="789"/>
    </row>
    <row r="18" spans="1:50" ht="24.75" customHeight="1" x14ac:dyDescent="0.15">
      <c r="A18" s="309"/>
      <c r="B18" s="310"/>
      <c r="C18" s="310"/>
      <c r="D18" s="310"/>
      <c r="E18" s="310"/>
      <c r="F18" s="311"/>
      <c r="G18" s="794"/>
      <c r="H18" s="795"/>
      <c r="I18" s="778" t="s">
        <v>18</v>
      </c>
      <c r="J18" s="779"/>
      <c r="K18" s="779"/>
      <c r="L18" s="779"/>
      <c r="M18" s="779"/>
      <c r="N18" s="779"/>
      <c r="O18" s="780"/>
      <c r="P18" s="781">
        <f>SUM(P13:V17)</f>
        <v>73</v>
      </c>
      <c r="Q18" s="782"/>
      <c r="R18" s="782"/>
      <c r="S18" s="782"/>
      <c r="T18" s="782"/>
      <c r="U18" s="782"/>
      <c r="V18" s="783"/>
      <c r="W18" s="781">
        <f>SUM(W13:AC17)</f>
        <v>73</v>
      </c>
      <c r="X18" s="782"/>
      <c r="Y18" s="782"/>
      <c r="Z18" s="782"/>
      <c r="AA18" s="782"/>
      <c r="AB18" s="782"/>
      <c r="AC18" s="783"/>
      <c r="AD18" s="781">
        <f>SUM(AD13:AJ17)</f>
        <v>73</v>
      </c>
      <c r="AE18" s="782"/>
      <c r="AF18" s="782"/>
      <c r="AG18" s="782"/>
      <c r="AH18" s="782"/>
      <c r="AI18" s="782"/>
      <c r="AJ18" s="783"/>
      <c r="AK18" s="781">
        <f>SUM(AK13:AQ17)</f>
        <v>64</v>
      </c>
      <c r="AL18" s="782"/>
      <c r="AM18" s="782"/>
      <c r="AN18" s="782"/>
      <c r="AO18" s="782"/>
      <c r="AP18" s="782"/>
      <c r="AQ18" s="783"/>
      <c r="AR18" s="781">
        <f>SUM(AR13:AX17)</f>
        <v>64</v>
      </c>
      <c r="AS18" s="782"/>
      <c r="AT18" s="782"/>
      <c r="AU18" s="782"/>
      <c r="AV18" s="782"/>
      <c r="AW18" s="782"/>
      <c r="AX18" s="784"/>
    </row>
    <row r="19" spans="1:50" ht="24.75" customHeight="1" x14ac:dyDescent="0.15">
      <c r="A19" s="309"/>
      <c r="B19" s="310"/>
      <c r="C19" s="310"/>
      <c r="D19" s="310"/>
      <c r="E19" s="310"/>
      <c r="F19" s="311"/>
      <c r="G19" s="753" t="s">
        <v>9</v>
      </c>
      <c r="H19" s="754"/>
      <c r="I19" s="754"/>
      <c r="J19" s="754"/>
      <c r="K19" s="754"/>
      <c r="L19" s="754"/>
      <c r="M19" s="754"/>
      <c r="N19" s="754"/>
      <c r="O19" s="754"/>
      <c r="P19" s="702">
        <v>49</v>
      </c>
      <c r="Q19" s="703"/>
      <c r="R19" s="703"/>
      <c r="S19" s="703"/>
      <c r="T19" s="703"/>
      <c r="U19" s="703"/>
      <c r="V19" s="704"/>
      <c r="W19" s="702">
        <v>65</v>
      </c>
      <c r="X19" s="703"/>
      <c r="Y19" s="703"/>
      <c r="Z19" s="703"/>
      <c r="AA19" s="703"/>
      <c r="AB19" s="703"/>
      <c r="AC19" s="704"/>
      <c r="AD19" s="702">
        <v>71</v>
      </c>
      <c r="AE19" s="703"/>
      <c r="AF19" s="703"/>
      <c r="AG19" s="703"/>
      <c r="AH19" s="703"/>
      <c r="AI19" s="703"/>
      <c r="AJ19" s="704"/>
      <c r="AK19" s="750"/>
      <c r="AL19" s="750"/>
      <c r="AM19" s="750"/>
      <c r="AN19" s="750"/>
      <c r="AO19" s="750"/>
      <c r="AP19" s="750"/>
      <c r="AQ19" s="750"/>
      <c r="AR19" s="750"/>
      <c r="AS19" s="750"/>
      <c r="AT19" s="750"/>
      <c r="AU19" s="750"/>
      <c r="AV19" s="750"/>
      <c r="AW19" s="750"/>
      <c r="AX19" s="752"/>
    </row>
    <row r="20" spans="1:50" ht="24.75" customHeight="1" x14ac:dyDescent="0.15">
      <c r="A20" s="309"/>
      <c r="B20" s="310"/>
      <c r="C20" s="310"/>
      <c r="D20" s="310"/>
      <c r="E20" s="310"/>
      <c r="F20" s="311"/>
      <c r="G20" s="753" t="s">
        <v>10</v>
      </c>
      <c r="H20" s="754"/>
      <c r="I20" s="754"/>
      <c r="J20" s="754"/>
      <c r="K20" s="754"/>
      <c r="L20" s="754"/>
      <c r="M20" s="754"/>
      <c r="N20" s="754"/>
      <c r="O20" s="754"/>
      <c r="P20" s="749">
        <f>IF(P18=0, "-", SUM(P19)/P18)</f>
        <v>0.67123287671232879</v>
      </c>
      <c r="Q20" s="749"/>
      <c r="R20" s="749"/>
      <c r="S20" s="749"/>
      <c r="T20" s="749"/>
      <c r="U20" s="749"/>
      <c r="V20" s="749"/>
      <c r="W20" s="749">
        <f>IF(W18=0, "-", SUM(W19)/W18)</f>
        <v>0.8904109589041096</v>
      </c>
      <c r="X20" s="749"/>
      <c r="Y20" s="749"/>
      <c r="Z20" s="749"/>
      <c r="AA20" s="749"/>
      <c r="AB20" s="749"/>
      <c r="AC20" s="749"/>
      <c r="AD20" s="749">
        <f>IF(AD18=0, "-", SUM(AD19)/AD18)</f>
        <v>0.9726027397260274</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238</v>
      </c>
      <c r="H21" s="748"/>
      <c r="I21" s="748"/>
      <c r="J21" s="748"/>
      <c r="K21" s="748"/>
      <c r="L21" s="748"/>
      <c r="M21" s="748"/>
      <c r="N21" s="748"/>
      <c r="O21" s="748"/>
      <c r="P21" s="749">
        <f>IF(P19=0, "-", SUM(P19)/SUM(P13,P14))</f>
        <v>0.67123287671232879</v>
      </c>
      <c r="Q21" s="749"/>
      <c r="R21" s="749"/>
      <c r="S21" s="749"/>
      <c r="T21" s="749"/>
      <c r="U21" s="749"/>
      <c r="V21" s="749"/>
      <c r="W21" s="749">
        <f>IF(W19=0, "-", SUM(W19)/SUM(W13,W14))</f>
        <v>0.8904109589041096</v>
      </c>
      <c r="X21" s="749"/>
      <c r="Y21" s="749"/>
      <c r="Z21" s="749"/>
      <c r="AA21" s="749"/>
      <c r="AB21" s="749"/>
      <c r="AC21" s="749"/>
      <c r="AD21" s="749">
        <f>IF(AD19=0, "-", SUM(AD19)/SUM(AD13,AD14))</f>
        <v>0.9726027397260274</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8" t="s">
        <v>591</v>
      </c>
      <c r="B22" s="709"/>
      <c r="C22" s="709"/>
      <c r="D22" s="709"/>
      <c r="E22" s="709"/>
      <c r="F22" s="710"/>
      <c r="G22" s="714" t="s">
        <v>228</v>
      </c>
      <c r="H22" s="552"/>
      <c r="I22" s="552"/>
      <c r="J22" s="552"/>
      <c r="K22" s="552"/>
      <c r="L22" s="552"/>
      <c r="M22" s="552"/>
      <c r="N22" s="552"/>
      <c r="O22" s="553"/>
      <c r="P22" s="715" t="s">
        <v>589</v>
      </c>
      <c r="Q22" s="552"/>
      <c r="R22" s="552"/>
      <c r="S22" s="552"/>
      <c r="T22" s="552"/>
      <c r="U22" s="552"/>
      <c r="V22" s="553"/>
      <c r="W22" s="715" t="s">
        <v>590</v>
      </c>
      <c r="X22" s="552"/>
      <c r="Y22" s="552"/>
      <c r="Z22" s="552"/>
      <c r="AA22" s="552"/>
      <c r="AB22" s="552"/>
      <c r="AC22" s="553"/>
      <c r="AD22" s="715" t="s">
        <v>227</v>
      </c>
      <c r="AE22" s="552"/>
      <c r="AF22" s="552"/>
      <c r="AG22" s="552"/>
      <c r="AH22" s="552"/>
      <c r="AI22" s="552"/>
      <c r="AJ22" s="552"/>
      <c r="AK22" s="552"/>
      <c r="AL22" s="552"/>
      <c r="AM22" s="552"/>
      <c r="AN22" s="552"/>
      <c r="AO22" s="552"/>
      <c r="AP22" s="552"/>
      <c r="AQ22" s="552"/>
      <c r="AR22" s="552"/>
      <c r="AS22" s="552"/>
      <c r="AT22" s="552"/>
      <c r="AU22" s="552"/>
      <c r="AV22" s="552"/>
      <c r="AW22" s="552"/>
      <c r="AX22" s="734"/>
    </row>
    <row r="23" spans="1:50" ht="25.5" customHeight="1" x14ac:dyDescent="0.15">
      <c r="A23" s="711"/>
      <c r="B23" s="712"/>
      <c r="C23" s="712"/>
      <c r="D23" s="712"/>
      <c r="E23" s="712"/>
      <c r="F23" s="713"/>
      <c r="G23" s="735" t="s">
        <v>616</v>
      </c>
      <c r="H23" s="736"/>
      <c r="I23" s="736"/>
      <c r="J23" s="736"/>
      <c r="K23" s="736"/>
      <c r="L23" s="736"/>
      <c r="M23" s="736"/>
      <c r="N23" s="736"/>
      <c r="O23" s="737"/>
      <c r="P23" s="738">
        <v>38</v>
      </c>
      <c r="Q23" s="739"/>
      <c r="R23" s="739"/>
      <c r="S23" s="739"/>
      <c r="T23" s="739"/>
      <c r="U23" s="739"/>
      <c r="V23" s="740"/>
      <c r="W23" s="738">
        <v>39</v>
      </c>
      <c r="X23" s="739"/>
      <c r="Y23" s="739"/>
      <c r="Z23" s="739"/>
      <c r="AA23" s="739"/>
      <c r="AB23" s="739"/>
      <c r="AC23" s="740"/>
      <c r="AD23" s="741" t="s">
        <v>717</v>
      </c>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x14ac:dyDescent="0.15">
      <c r="A24" s="711"/>
      <c r="B24" s="712"/>
      <c r="C24" s="712"/>
      <c r="D24" s="712"/>
      <c r="E24" s="712"/>
      <c r="F24" s="713"/>
      <c r="G24" s="705" t="s">
        <v>617</v>
      </c>
      <c r="H24" s="706"/>
      <c r="I24" s="706"/>
      <c r="J24" s="706"/>
      <c r="K24" s="706"/>
      <c r="L24" s="706"/>
      <c r="M24" s="706"/>
      <c r="N24" s="706"/>
      <c r="O24" s="707"/>
      <c r="P24" s="702">
        <v>26</v>
      </c>
      <c r="Q24" s="703"/>
      <c r="R24" s="703"/>
      <c r="S24" s="703"/>
      <c r="T24" s="703"/>
      <c r="U24" s="703"/>
      <c r="V24" s="704"/>
      <c r="W24" s="702">
        <v>26</v>
      </c>
      <c r="X24" s="703"/>
      <c r="Y24" s="703"/>
      <c r="Z24" s="703"/>
      <c r="AA24" s="703"/>
      <c r="AB24" s="703"/>
      <c r="AC24" s="704"/>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hidden="1" customHeight="1" x14ac:dyDescent="0.15">
      <c r="A25" s="711"/>
      <c r="B25" s="712"/>
      <c r="C25" s="712"/>
      <c r="D25" s="712"/>
      <c r="E25" s="712"/>
      <c r="F25" s="713"/>
      <c r="G25" s="705"/>
      <c r="H25" s="706"/>
      <c r="I25" s="706"/>
      <c r="J25" s="706"/>
      <c r="K25" s="706"/>
      <c r="L25" s="706"/>
      <c r="M25" s="706"/>
      <c r="N25" s="706"/>
      <c r="O25" s="707"/>
      <c r="P25" s="702"/>
      <c r="Q25" s="703"/>
      <c r="R25" s="703"/>
      <c r="S25" s="703"/>
      <c r="T25" s="703"/>
      <c r="U25" s="703"/>
      <c r="V25" s="704"/>
      <c r="W25" s="702"/>
      <c r="X25" s="703"/>
      <c r="Y25" s="703"/>
      <c r="Z25" s="703"/>
      <c r="AA25" s="703"/>
      <c r="AB25" s="703"/>
      <c r="AC25" s="704"/>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15">
      <c r="A26" s="711"/>
      <c r="B26" s="712"/>
      <c r="C26" s="712"/>
      <c r="D26" s="712"/>
      <c r="E26" s="712"/>
      <c r="F26" s="713"/>
      <c r="G26" s="705"/>
      <c r="H26" s="706"/>
      <c r="I26" s="706"/>
      <c r="J26" s="706"/>
      <c r="K26" s="706"/>
      <c r="L26" s="706"/>
      <c r="M26" s="706"/>
      <c r="N26" s="706"/>
      <c r="O26" s="707"/>
      <c r="P26" s="702"/>
      <c r="Q26" s="703"/>
      <c r="R26" s="703"/>
      <c r="S26" s="703"/>
      <c r="T26" s="703"/>
      <c r="U26" s="703"/>
      <c r="V26" s="704"/>
      <c r="W26" s="702"/>
      <c r="X26" s="703"/>
      <c r="Y26" s="703"/>
      <c r="Z26" s="703"/>
      <c r="AA26" s="703"/>
      <c r="AB26" s="703"/>
      <c r="AC26" s="704"/>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15">
      <c r="A27" s="711"/>
      <c r="B27" s="712"/>
      <c r="C27" s="712"/>
      <c r="D27" s="712"/>
      <c r="E27" s="712"/>
      <c r="F27" s="713"/>
      <c r="G27" s="705"/>
      <c r="H27" s="706"/>
      <c r="I27" s="706"/>
      <c r="J27" s="706"/>
      <c r="K27" s="706"/>
      <c r="L27" s="706"/>
      <c r="M27" s="706"/>
      <c r="N27" s="706"/>
      <c r="O27" s="707"/>
      <c r="P27" s="702"/>
      <c r="Q27" s="703"/>
      <c r="R27" s="703"/>
      <c r="S27" s="703"/>
      <c r="T27" s="703"/>
      <c r="U27" s="703"/>
      <c r="V27" s="704"/>
      <c r="W27" s="702"/>
      <c r="X27" s="703"/>
      <c r="Y27" s="703"/>
      <c r="Z27" s="703"/>
      <c r="AA27" s="703"/>
      <c r="AB27" s="703"/>
      <c r="AC27" s="704"/>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15">
      <c r="A28" s="711"/>
      <c r="B28" s="712"/>
      <c r="C28" s="712"/>
      <c r="D28" s="712"/>
      <c r="E28" s="712"/>
      <c r="F28" s="713"/>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1"/>
      <c r="B29" s="712"/>
      <c r="C29" s="712"/>
      <c r="D29" s="712"/>
      <c r="E29" s="712"/>
      <c r="F29" s="713"/>
      <c r="G29" s="300" t="s">
        <v>18</v>
      </c>
      <c r="H29" s="722"/>
      <c r="I29" s="722"/>
      <c r="J29" s="722"/>
      <c r="K29" s="722"/>
      <c r="L29" s="722"/>
      <c r="M29" s="722"/>
      <c r="N29" s="722"/>
      <c r="O29" s="723"/>
      <c r="P29" s="724">
        <f>AK13</f>
        <v>64</v>
      </c>
      <c r="Q29" s="725"/>
      <c r="R29" s="725"/>
      <c r="S29" s="725"/>
      <c r="T29" s="725"/>
      <c r="U29" s="725"/>
      <c r="V29" s="726"/>
      <c r="W29" s="727">
        <f>AR13</f>
        <v>64</v>
      </c>
      <c r="X29" s="728"/>
      <c r="Y29" s="728"/>
      <c r="Z29" s="728"/>
      <c r="AA29" s="728"/>
      <c r="AB29" s="728"/>
      <c r="AC29" s="729"/>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30" t="s">
        <v>578</v>
      </c>
      <c r="B30" s="731"/>
      <c r="C30" s="731"/>
      <c r="D30" s="731"/>
      <c r="E30" s="731"/>
      <c r="F30" s="732"/>
      <c r="G30" s="733" t="s">
        <v>645</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15">
      <c r="A31" s="650" t="s">
        <v>579</v>
      </c>
      <c r="B31" s="153"/>
      <c r="C31" s="153"/>
      <c r="D31" s="153"/>
      <c r="E31" s="153"/>
      <c r="F31" s="154"/>
      <c r="G31" s="692" t="s">
        <v>571</v>
      </c>
      <c r="H31" s="693"/>
      <c r="I31" s="693"/>
      <c r="J31" s="693"/>
      <c r="K31" s="693"/>
      <c r="L31" s="693"/>
      <c r="M31" s="693"/>
      <c r="N31" s="693"/>
      <c r="O31" s="693"/>
      <c r="P31" s="694" t="s">
        <v>570</v>
      </c>
      <c r="Q31" s="693"/>
      <c r="R31" s="693"/>
      <c r="S31" s="693"/>
      <c r="T31" s="693"/>
      <c r="U31" s="693"/>
      <c r="V31" s="693"/>
      <c r="W31" s="693"/>
      <c r="X31" s="695"/>
      <c r="Y31" s="696"/>
      <c r="Z31" s="697"/>
      <c r="AA31" s="698"/>
      <c r="AB31" s="628" t="s">
        <v>11</v>
      </c>
      <c r="AC31" s="628"/>
      <c r="AD31" s="628"/>
      <c r="AE31" s="116" t="s">
        <v>415</v>
      </c>
      <c r="AF31" s="699"/>
      <c r="AG31" s="699"/>
      <c r="AH31" s="700"/>
      <c r="AI31" s="116" t="s">
        <v>567</v>
      </c>
      <c r="AJ31" s="699"/>
      <c r="AK31" s="699"/>
      <c r="AL31" s="700"/>
      <c r="AM31" s="116" t="s">
        <v>383</v>
      </c>
      <c r="AN31" s="699"/>
      <c r="AO31" s="699"/>
      <c r="AP31" s="700"/>
      <c r="AQ31" s="625" t="s">
        <v>414</v>
      </c>
      <c r="AR31" s="626"/>
      <c r="AS31" s="626"/>
      <c r="AT31" s="627"/>
      <c r="AU31" s="625" t="s">
        <v>592</v>
      </c>
      <c r="AV31" s="626"/>
      <c r="AW31" s="626"/>
      <c r="AX31" s="635"/>
    </row>
    <row r="32" spans="1:50" ht="23.25" customHeight="1" x14ac:dyDescent="0.15">
      <c r="A32" s="650"/>
      <c r="B32" s="153"/>
      <c r="C32" s="153"/>
      <c r="D32" s="153"/>
      <c r="E32" s="153"/>
      <c r="F32" s="154"/>
      <c r="G32" s="701" t="s">
        <v>704</v>
      </c>
      <c r="H32" s="637"/>
      <c r="I32" s="637"/>
      <c r="J32" s="637"/>
      <c r="K32" s="637"/>
      <c r="L32" s="637"/>
      <c r="M32" s="637"/>
      <c r="N32" s="637"/>
      <c r="O32" s="637"/>
      <c r="P32" s="640" t="s">
        <v>626</v>
      </c>
      <c r="Q32" s="641"/>
      <c r="R32" s="641"/>
      <c r="S32" s="641"/>
      <c r="T32" s="641"/>
      <c r="U32" s="641"/>
      <c r="V32" s="641"/>
      <c r="W32" s="641"/>
      <c r="X32" s="642"/>
      <c r="Y32" s="646" t="s">
        <v>51</v>
      </c>
      <c r="Z32" s="647"/>
      <c r="AA32" s="648"/>
      <c r="AB32" s="649" t="s">
        <v>620</v>
      </c>
      <c r="AC32" s="649"/>
      <c r="AD32" s="649"/>
      <c r="AE32" s="618">
        <v>884</v>
      </c>
      <c r="AF32" s="618"/>
      <c r="AG32" s="618"/>
      <c r="AH32" s="618"/>
      <c r="AI32" s="618">
        <v>929</v>
      </c>
      <c r="AJ32" s="618"/>
      <c r="AK32" s="618"/>
      <c r="AL32" s="618"/>
      <c r="AM32" s="618">
        <v>959</v>
      </c>
      <c r="AN32" s="618"/>
      <c r="AO32" s="618"/>
      <c r="AP32" s="618"/>
      <c r="AQ32" s="665" t="s">
        <v>647</v>
      </c>
      <c r="AR32" s="618"/>
      <c r="AS32" s="618"/>
      <c r="AT32" s="618"/>
      <c r="AU32" s="93" t="s">
        <v>647</v>
      </c>
      <c r="AV32" s="620"/>
      <c r="AW32" s="620"/>
      <c r="AX32" s="621"/>
    </row>
    <row r="33" spans="1:51" ht="23.25" customHeight="1" x14ac:dyDescent="0.15">
      <c r="A33" s="188"/>
      <c r="B33" s="158"/>
      <c r="C33" s="158"/>
      <c r="D33" s="158"/>
      <c r="E33" s="158"/>
      <c r="F33" s="159"/>
      <c r="G33" s="638"/>
      <c r="H33" s="639"/>
      <c r="I33" s="639"/>
      <c r="J33" s="639"/>
      <c r="K33" s="639"/>
      <c r="L33" s="639"/>
      <c r="M33" s="639"/>
      <c r="N33" s="639"/>
      <c r="O33" s="639"/>
      <c r="P33" s="643"/>
      <c r="Q33" s="644"/>
      <c r="R33" s="644"/>
      <c r="S33" s="644"/>
      <c r="T33" s="644"/>
      <c r="U33" s="644"/>
      <c r="V33" s="644"/>
      <c r="W33" s="644"/>
      <c r="X33" s="645"/>
      <c r="Y33" s="622" t="s">
        <v>52</v>
      </c>
      <c r="Z33" s="623"/>
      <c r="AA33" s="624"/>
      <c r="AB33" s="649" t="s">
        <v>620</v>
      </c>
      <c r="AC33" s="649"/>
      <c r="AD33" s="649"/>
      <c r="AE33" s="618">
        <v>614</v>
      </c>
      <c r="AF33" s="618"/>
      <c r="AG33" s="618"/>
      <c r="AH33" s="618"/>
      <c r="AI33" s="618">
        <v>884</v>
      </c>
      <c r="AJ33" s="618"/>
      <c r="AK33" s="618"/>
      <c r="AL33" s="618"/>
      <c r="AM33" s="618">
        <v>929</v>
      </c>
      <c r="AN33" s="618"/>
      <c r="AO33" s="618"/>
      <c r="AP33" s="618"/>
      <c r="AQ33" s="618">
        <v>959</v>
      </c>
      <c r="AR33" s="618"/>
      <c r="AS33" s="618"/>
      <c r="AT33" s="618"/>
      <c r="AU33" s="93">
        <v>959</v>
      </c>
      <c r="AV33" s="620"/>
      <c r="AW33" s="620"/>
      <c r="AX33" s="621"/>
    </row>
    <row r="34" spans="1:51" ht="23.25" customHeight="1" x14ac:dyDescent="0.15">
      <c r="A34" s="683" t="s">
        <v>580</v>
      </c>
      <c r="B34" s="684"/>
      <c r="C34" s="684"/>
      <c r="D34" s="684"/>
      <c r="E34" s="684"/>
      <c r="F34" s="685"/>
      <c r="G34" s="176" t="s">
        <v>581</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415</v>
      </c>
      <c r="AF34" s="176"/>
      <c r="AG34" s="176"/>
      <c r="AH34" s="177"/>
      <c r="AI34" s="175" t="s">
        <v>567</v>
      </c>
      <c r="AJ34" s="176"/>
      <c r="AK34" s="176"/>
      <c r="AL34" s="177"/>
      <c r="AM34" s="175" t="s">
        <v>383</v>
      </c>
      <c r="AN34" s="176"/>
      <c r="AO34" s="176"/>
      <c r="AP34" s="177"/>
      <c r="AQ34" s="629" t="s">
        <v>593</v>
      </c>
      <c r="AR34" s="630"/>
      <c r="AS34" s="630"/>
      <c r="AT34" s="630"/>
      <c r="AU34" s="630"/>
      <c r="AV34" s="630"/>
      <c r="AW34" s="630"/>
      <c r="AX34" s="631"/>
    </row>
    <row r="35" spans="1:51" ht="23.25" customHeight="1" x14ac:dyDescent="0.15">
      <c r="A35" s="686"/>
      <c r="B35" s="687"/>
      <c r="C35" s="687"/>
      <c r="D35" s="687"/>
      <c r="E35" s="687"/>
      <c r="F35" s="688"/>
      <c r="G35" s="655" t="s">
        <v>628</v>
      </c>
      <c r="H35" s="656"/>
      <c r="I35" s="656"/>
      <c r="J35" s="656"/>
      <c r="K35" s="656"/>
      <c r="L35" s="656"/>
      <c r="M35" s="656"/>
      <c r="N35" s="656"/>
      <c r="O35" s="656"/>
      <c r="P35" s="656"/>
      <c r="Q35" s="656"/>
      <c r="R35" s="656"/>
      <c r="S35" s="656"/>
      <c r="T35" s="656"/>
      <c r="U35" s="656"/>
      <c r="V35" s="656"/>
      <c r="W35" s="656"/>
      <c r="X35" s="656"/>
      <c r="Y35" s="659" t="s">
        <v>580</v>
      </c>
      <c r="Z35" s="660"/>
      <c r="AA35" s="661"/>
      <c r="AB35" s="662" t="s">
        <v>629</v>
      </c>
      <c r="AC35" s="663"/>
      <c r="AD35" s="664"/>
      <c r="AE35" s="665">
        <v>1.1000000000000001</v>
      </c>
      <c r="AF35" s="665"/>
      <c r="AG35" s="665"/>
      <c r="AH35" s="665"/>
      <c r="AI35" s="665">
        <v>1.2</v>
      </c>
      <c r="AJ35" s="665"/>
      <c r="AK35" s="665"/>
      <c r="AL35" s="665"/>
      <c r="AM35" s="665">
        <v>1</v>
      </c>
      <c r="AN35" s="665"/>
      <c r="AO35" s="665"/>
      <c r="AP35" s="665"/>
      <c r="AQ35" s="93">
        <v>0.9</v>
      </c>
      <c r="AR35" s="87"/>
      <c r="AS35" s="87"/>
      <c r="AT35" s="87"/>
      <c r="AU35" s="87"/>
      <c r="AV35" s="87"/>
      <c r="AW35" s="87"/>
      <c r="AX35" s="88"/>
    </row>
    <row r="36" spans="1:51" ht="46.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583</v>
      </c>
      <c r="Z36" s="651"/>
      <c r="AA36" s="652"/>
      <c r="AB36" s="614" t="s">
        <v>630</v>
      </c>
      <c r="AC36" s="615"/>
      <c r="AD36" s="616"/>
      <c r="AE36" s="653" t="s">
        <v>631</v>
      </c>
      <c r="AF36" s="617"/>
      <c r="AG36" s="617"/>
      <c r="AH36" s="617"/>
      <c r="AI36" s="653" t="s">
        <v>632</v>
      </c>
      <c r="AJ36" s="617"/>
      <c r="AK36" s="617"/>
      <c r="AL36" s="617"/>
      <c r="AM36" s="653" t="s">
        <v>646</v>
      </c>
      <c r="AN36" s="617"/>
      <c r="AO36" s="617"/>
      <c r="AP36" s="617"/>
      <c r="AQ36" s="617" t="s">
        <v>709</v>
      </c>
      <c r="AR36" s="617"/>
      <c r="AS36" s="617"/>
      <c r="AT36" s="617"/>
      <c r="AU36" s="617"/>
      <c r="AV36" s="617"/>
      <c r="AW36" s="617"/>
      <c r="AX36" s="654"/>
    </row>
    <row r="37" spans="1:51" ht="18.75" customHeight="1" x14ac:dyDescent="0.15">
      <c r="A37" s="671" t="s">
        <v>235</v>
      </c>
      <c r="B37" s="672"/>
      <c r="C37" s="672"/>
      <c r="D37" s="672"/>
      <c r="E37" s="672"/>
      <c r="F37" s="673"/>
      <c r="G37" s="604" t="s">
        <v>139</v>
      </c>
      <c r="H37" s="197"/>
      <c r="I37" s="197"/>
      <c r="J37" s="197"/>
      <c r="K37" s="197"/>
      <c r="L37" s="197"/>
      <c r="M37" s="197"/>
      <c r="N37" s="197"/>
      <c r="O37" s="198"/>
      <c r="P37" s="199" t="s">
        <v>55</v>
      </c>
      <c r="Q37" s="197"/>
      <c r="R37" s="197"/>
      <c r="S37" s="197"/>
      <c r="T37" s="197"/>
      <c r="U37" s="197"/>
      <c r="V37" s="197"/>
      <c r="W37" s="197"/>
      <c r="X37" s="198"/>
      <c r="Y37" s="605"/>
      <c r="Z37" s="606"/>
      <c r="AA37" s="607"/>
      <c r="AB37" s="611" t="s">
        <v>11</v>
      </c>
      <c r="AC37" s="612"/>
      <c r="AD37" s="613"/>
      <c r="AE37" s="611" t="s">
        <v>415</v>
      </c>
      <c r="AF37" s="612"/>
      <c r="AG37" s="612"/>
      <c r="AH37" s="613"/>
      <c r="AI37" s="681" t="s">
        <v>567</v>
      </c>
      <c r="AJ37" s="681"/>
      <c r="AK37" s="681"/>
      <c r="AL37" s="611"/>
      <c r="AM37" s="681" t="s">
        <v>383</v>
      </c>
      <c r="AN37" s="681"/>
      <c r="AO37" s="681"/>
      <c r="AP37" s="611"/>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8"/>
      <c r="Z38" s="609"/>
      <c r="AA38" s="610"/>
      <c r="AB38" s="116"/>
      <c r="AC38" s="117"/>
      <c r="AD38" s="118"/>
      <c r="AE38" s="116"/>
      <c r="AF38" s="117"/>
      <c r="AG38" s="117"/>
      <c r="AH38" s="118"/>
      <c r="AI38" s="682"/>
      <c r="AJ38" s="682"/>
      <c r="AK38" s="682"/>
      <c r="AL38" s="116"/>
      <c r="AM38" s="682"/>
      <c r="AN38" s="682"/>
      <c r="AO38" s="682"/>
      <c r="AP38" s="116"/>
      <c r="AQ38" s="509" t="s">
        <v>612</v>
      </c>
      <c r="AR38" s="510"/>
      <c r="AS38" s="127" t="s">
        <v>175</v>
      </c>
      <c r="AT38" s="128"/>
      <c r="AU38" s="126"/>
      <c r="AV38" s="126"/>
      <c r="AW38" s="108" t="s">
        <v>166</v>
      </c>
      <c r="AX38" s="129"/>
    </row>
    <row r="39" spans="1:51" ht="23.25" customHeight="1" x14ac:dyDescent="0.15">
      <c r="A39" s="677"/>
      <c r="B39" s="675"/>
      <c r="C39" s="675"/>
      <c r="D39" s="675"/>
      <c r="E39" s="675"/>
      <c r="F39" s="676"/>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39340000</v>
      </c>
      <c r="AF39" s="87"/>
      <c r="AG39" s="87"/>
      <c r="AH39" s="87"/>
      <c r="AI39" s="93">
        <v>35980000</v>
      </c>
      <c r="AJ39" s="87"/>
      <c r="AK39" s="87"/>
      <c r="AL39" s="87"/>
      <c r="AM39" s="93">
        <v>43246457</v>
      </c>
      <c r="AN39" s="87"/>
      <c r="AO39" s="87"/>
      <c r="AP39" s="87"/>
      <c r="AQ39" s="94" t="s">
        <v>612</v>
      </c>
      <c r="AR39" s="95"/>
      <c r="AS39" s="95"/>
      <c r="AT39" s="96"/>
      <c r="AU39" s="87" t="s">
        <v>612</v>
      </c>
      <c r="AV39" s="87"/>
      <c r="AW39" s="87"/>
      <c r="AX39" s="88"/>
    </row>
    <row r="40" spans="1:51" ht="23.25"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34911403</v>
      </c>
      <c r="AF40" s="87"/>
      <c r="AG40" s="87"/>
      <c r="AH40" s="87"/>
      <c r="AI40" s="93">
        <v>39340000</v>
      </c>
      <c r="AJ40" s="87"/>
      <c r="AK40" s="87"/>
      <c r="AL40" s="87"/>
      <c r="AM40" s="93">
        <v>35980000</v>
      </c>
      <c r="AN40" s="87"/>
      <c r="AO40" s="87"/>
      <c r="AP40" s="87"/>
      <c r="AQ40" s="94" t="s">
        <v>612</v>
      </c>
      <c r="AR40" s="95"/>
      <c r="AS40" s="95"/>
      <c r="AT40" s="96"/>
      <c r="AU40" s="87">
        <v>43246457</v>
      </c>
      <c r="AV40" s="87"/>
      <c r="AW40" s="87"/>
      <c r="AX40" s="88"/>
    </row>
    <row r="41" spans="1:51" ht="23.25"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4" t="s">
        <v>14</v>
      </c>
      <c r="AC41" s="594"/>
      <c r="AD41" s="594"/>
      <c r="AE41" s="93">
        <v>113</v>
      </c>
      <c r="AF41" s="87"/>
      <c r="AG41" s="87"/>
      <c r="AH41" s="87"/>
      <c r="AI41" s="93">
        <v>91</v>
      </c>
      <c r="AJ41" s="87"/>
      <c r="AK41" s="87"/>
      <c r="AL41" s="87"/>
      <c r="AM41" s="93">
        <v>120</v>
      </c>
      <c r="AN41" s="87"/>
      <c r="AO41" s="87"/>
      <c r="AP41" s="87"/>
      <c r="AQ41" s="94" t="s">
        <v>612</v>
      </c>
      <c r="AR41" s="95"/>
      <c r="AS41" s="95"/>
      <c r="AT41" s="96"/>
      <c r="AU41" s="87" t="s">
        <v>612</v>
      </c>
      <c r="AV41" s="87"/>
      <c r="AW41" s="87"/>
      <c r="AX41" s="88"/>
    </row>
    <row r="42" spans="1:51" ht="23.25" customHeight="1" x14ac:dyDescent="0.15">
      <c r="A42" s="187" t="s">
        <v>259</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30" t="s">
        <v>578</v>
      </c>
      <c r="B64" s="731"/>
      <c r="C64" s="731"/>
      <c r="D64" s="731"/>
      <c r="E64" s="731"/>
      <c r="F64" s="732"/>
      <c r="G64" s="733" t="s">
        <v>668</v>
      </c>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1</v>
      </c>
    </row>
    <row r="65" spans="1:51" ht="31.5" customHeight="1" x14ac:dyDescent="0.15">
      <c r="A65" s="650" t="s">
        <v>579</v>
      </c>
      <c r="B65" s="153"/>
      <c r="C65" s="153"/>
      <c r="D65" s="153"/>
      <c r="E65" s="153"/>
      <c r="F65" s="154"/>
      <c r="G65" s="692" t="s">
        <v>571</v>
      </c>
      <c r="H65" s="693"/>
      <c r="I65" s="693"/>
      <c r="J65" s="693"/>
      <c r="K65" s="693"/>
      <c r="L65" s="693"/>
      <c r="M65" s="693"/>
      <c r="N65" s="693"/>
      <c r="O65" s="693"/>
      <c r="P65" s="694" t="s">
        <v>570</v>
      </c>
      <c r="Q65" s="693"/>
      <c r="R65" s="693"/>
      <c r="S65" s="693"/>
      <c r="T65" s="693"/>
      <c r="U65" s="693"/>
      <c r="V65" s="693"/>
      <c r="W65" s="693"/>
      <c r="X65" s="695"/>
      <c r="Y65" s="696"/>
      <c r="Z65" s="697"/>
      <c r="AA65" s="698"/>
      <c r="AB65" s="628" t="s">
        <v>11</v>
      </c>
      <c r="AC65" s="628"/>
      <c r="AD65" s="628"/>
      <c r="AE65" s="116" t="s">
        <v>415</v>
      </c>
      <c r="AF65" s="699"/>
      <c r="AG65" s="699"/>
      <c r="AH65" s="700"/>
      <c r="AI65" s="116" t="s">
        <v>567</v>
      </c>
      <c r="AJ65" s="699"/>
      <c r="AK65" s="699"/>
      <c r="AL65" s="700"/>
      <c r="AM65" s="116" t="s">
        <v>383</v>
      </c>
      <c r="AN65" s="699"/>
      <c r="AO65" s="699"/>
      <c r="AP65" s="700"/>
      <c r="AQ65" s="625" t="s">
        <v>414</v>
      </c>
      <c r="AR65" s="626"/>
      <c r="AS65" s="626"/>
      <c r="AT65" s="627"/>
      <c r="AU65" s="625" t="s">
        <v>592</v>
      </c>
      <c r="AV65" s="626"/>
      <c r="AW65" s="626"/>
      <c r="AX65" s="635"/>
      <c r="AY65">
        <f>COUNTA($G$66)</f>
        <v>1</v>
      </c>
    </row>
    <row r="66" spans="1:51" ht="23.25" customHeight="1" x14ac:dyDescent="0.15">
      <c r="A66" s="650"/>
      <c r="B66" s="153"/>
      <c r="C66" s="153"/>
      <c r="D66" s="153"/>
      <c r="E66" s="153"/>
      <c r="F66" s="154"/>
      <c r="G66" s="701" t="s">
        <v>704</v>
      </c>
      <c r="H66" s="637"/>
      <c r="I66" s="637"/>
      <c r="J66" s="637"/>
      <c r="K66" s="637"/>
      <c r="L66" s="637"/>
      <c r="M66" s="637"/>
      <c r="N66" s="637"/>
      <c r="O66" s="637"/>
      <c r="P66" s="640" t="s">
        <v>627</v>
      </c>
      <c r="Q66" s="641"/>
      <c r="R66" s="641"/>
      <c r="S66" s="641"/>
      <c r="T66" s="641"/>
      <c r="U66" s="641"/>
      <c r="V66" s="641"/>
      <c r="W66" s="641"/>
      <c r="X66" s="642"/>
      <c r="Y66" s="646" t="s">
        <v>51</v>
      </c>
      <c r="Z66" s="647"/>
      <c r="AA66" s="648"/>
      <c r="AB66" s="649" t="s">
        <v>624</v>
      </c>
      <c r="AC66" s="649"/>
      <c r="AD66" s="649"/>
      <c r="AE66" s="618">
        <v>126</v>
      </c>
      <c r="AF66" s="618"/>
      <c r="AG66" s="618"/>
      <c r="AH66" s="618"/>
      <c r="AI66" s="618">
        <v>2624</v>
      </c>
      <c r="AJ66" s="618"/>
      <c r="AK66" s="618"/>
      <c r="AL66" s="618"/>
      <c r="AM66" s="618">
        <v>2386</v>
      </c>
      <c r="AN66" s="618"/>
      <c r="AO66" s="618"/>
      <c r="AP66" s="618"/>
      <c r="AQ66" s="665" t="s">
        <v>697</v>
      </c>
      <c r="AR66" s="618"/>
      <c r="AS66" s="618"/>
      <c r="AT66" s="618"/>
      <c r="AU66" s="619"/>
      <c r="AV66" s="620"/>
      <c r="AW66" s="620"/>
      <c r="AX66" s="621"/>
      <c r="AY66">
        <f>$AY$65</f>
        <v>1</v>
      </c>
    </row>
    <row r="67" spans="1:51" ht="23.25" customHeight="1" x14ac:dyDescent="0.15">
      <c r="A67" s="188"/>
      <c r="B67" s="158"/>
      <c r="C67" s="158"/>
      <c r="D67" s="158"/>
      <c r="E67" s="158"/>
      <c r="F67" s="159"/>
      <c r="G67" s="638"/>
      <c r="H67" s="639"/>
      <c r="I67" s="639"/>
      <c r="J67" s="639"/>
      <c r="K67" s="639"/>
      <c r="L67" s="639"/>
      <c r="M67" s="639"/>
      <c r="N67" s="639"/>
      <c r="O67" s="639"/>
      <c r="P67" s="643"/>
      <c r="Q67" s="644"/>
      <c r="R67" s="644"/>
      <c r="S67" s="644"/>
      <c r="T67" s="644"/>
      <c r="U67" s="644"/>
      <c r="V67" s="644"/>
      <c r="W67" s="644"/>
      <c r="X67" s="645"/>
      <c r="Y67" s="622" t="s">
        <v>52</v>
      </c>
      <c r="Z67" s="623"/>
      <c r="AA67" s="624"/>
      <c r="AB67" s="649" t="s">
        <v>624</v>
      </c>
      <c r="AC67" s="649"/>
      <c r="AD67" s="649"/>
      <c r="AE67" s="618" t="s">
        <v>612</v>
      </c>
      <c r="AF67" s="618"/>
      <c r="AG67" s="618"/>
      <c r="AH67" s="618"/>
      <c r="AI67" s="618">
        <v>126</v>
      </c>
      <c r="AJ67" s="618"/>
      <c r="AK67" s="618"/>
      <c r="AL67" s="618"/>
      <c r="AM67" s="618">
        <v>126</v>
      </c>
      <c r="AN67" s="618"/>
      <c r="AO67" s="618"/>
      <c r="AP67" s="618"/>
      <c r="AQ67" s="618">
        <v>2386</v>
      </c>
      <c r="AR67" s="618"/>
      <c r="AS67" s="618"/>
      <c r="AT67" s="618"/>
      <c r="AU67" s="618">
        <v>2386</v>
      </c>
      <c r="AV67" s="618"/>
      <c r="AW67" s="618"/>
      <c r="AX67" s="618"/>
      <c r="AY67">
        <f>$AY$65</f>
        <v>1</v>
      </c>
    </row>
    <row r="68" spans="1:51" ht="23.25" customHeight="1" x14ac:dyDescent="0.15">
      <c r="A68" s="683" t="s">
        <v>580</v>
      </c>
      <c r="B68" s="684"/>
      <c r="C68" s="684"/>
      <c r="D68" s="684"/>
      <c r="E68" s="684"/>
      <c r="F68" s="685"/>
      <c r="G68" s="176" t="s">
        <v>581</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415</v>
      </c>
      <c r="AF68" s="119"/>
      <c r="AG68" s="119"/>
      <c r="AH68" s="119"/>
      <c r="AI68" s="119" t="s">
        <v>567</v>
      </c>
      <c r="AJ68" s="119"/>
      <c r="AK68" s="119"/>
      <c r="AL68" s="119"/>
      <c r="AM68" s="119" t="s">
        <v>383</v>
      </c>
      <c r="AN68" s="119"/>
      <c r="AO68" s="119"/>
      <c r="AP68" s="119"/>
      <c r="AQ68" s="629" t="s">
        <v>593</v>
      </c>
      <c r="AR68" s="630"/>
      <c r="AS68" s="630"/>
      <c r="AT68" s="630"/>
      <c r="AU68" s="630"/>
      <c r="AV68" s="630"/>
      <c r="AW68" s="630"/>
      <c r="AX68" s="631"/>
      <c r="AY68">
        <f>IF(SUBSTITUTE(SUBSTITUTE($G$69,"／",""),"　","")="",0,1)</f>
        <v>1</v>
      </c>
    </row>
    <row r="69" spans="1:51" ht="23.25" customHeight="1" x14ac:dyDescent="0.15">
      <c r="A69" s="686"/>
      <c r="B69" s="687"/>
      <c r="C69" s="687"/>
      <c r="D69" s="687"/>
      <c r="E69" s="687"/>
      <c r="F69" s="688"/>
      <c r="G69" s="655" t="s">
        <v>633</v>
      </c>
      <c r="H69" s="656"/>
      <c r="I69" s="656"/>
      <c r="J69" s="656"/>
      <c r="K69" s="656"/>
      <c r="L69" s="656"/>
      <c r="M69" s="656"/>
      <c r="N69" s="656"/>
      <c r="O69" s="656"/>
      <c r="P69" s="656"/>
      <c r="Q69" s="656"/>
      <c r="R69" s="656"/>
      <c r="S69" s="656"/>
      <c r="T69" s="656"/>
      <c r="U69" s="656"/>
      <c r="V69" s="656"/>
      <c r="W69" s="656"/>
      <c r="X69" s="656"/>
      <c r="Y69" s="659" t="s">
        <v>580</v>
      </c>
      <c r="Z69" s="660"/>
      <c r="AA69" s="661"/>
      <c r="AB69" s="662" t="s">
        <v>634</v>
      </c>
      <c r="AC69" s="663"/>
      <c r="AD69" s="664"/>
      <c r="AE69" s="665">
        <v>53.2</v>
      </c>
      <c r="AF69" s="665"/>
      <c r="AG69" s="665"/>
      <c r="AH69" s="665"/>
      <c r="AI69" s="665">
        <v>2553.4</v>
      </c>
      <c r="AJ69" s="665"/>
      <c r="AK69" s="665"/>
      <c r="AL69" s="665"/>
      <c r="AM69" s="665">
        <v>10896.9</v>
      </c>
      <c r="AN69" s="665"/>
      <c r="AO69" s="665"/>
      <c r="AP69" s="665"/>
      <c r="AQ69" s="93">
        <v>10896.9</v>
      </c>
      <c r="AR69" s="87"/>
      <c r="AS69" s="87"/>
      <c r="AT69" s="87"/>
      <c r="AU69" s="87"/>
      <c r="AV69" s="87"/>
      <c r="AW69" s="87"/>
      <c r="AX69" s="88"/>
      <c r="AY69">
        <f>$AY$68</f>
        <v>1</v>
      </c>
    </row>
    <row r="70" spans="1:51" ht="46.5"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583</v>
      </c>
      <c r="Z70" s="651"/>
      <c r="AA70" s="652"/>
      <c r="AB70" s="614" t="s">
        <v>630</v>
      </c>
      <c r="AC70" s="615"/>
      <c r="AD70" s="616"/>
      <c r="AE70" s="617" t="s">
        <v>649</v>
      </c>
      <c r="AF70" s="617"/>
      <c r="AG70" s="617"/>
      <c r="AH70" s="617"/>
      <c r="AI70" s="617" t="s">
        <v>713</v>
      </c>
      <c r="AJ70" s="617"/>
      <c r="AK70" s="617"/>
      <c r="AL70" s="617"/>
      <c r="AM70" s="653" t="s">
        <v>699</v>
      </c>
      <c r="AN70" s="617"/>
      <c r="AO70" s="617"/>
      <c r="AP70" s="617"/>
      <c r="AQ70" s="653" t="s">
        <v>698</v>
      </c>
      <c r="AR70" s="617"/>
      <c r="AS70" s="617"/>
      <c r="AT70" s="617"/>
      <c r="AU70" s="617"/>
      <c r="AV70" s="617"/>
      <c r="AW70" s="617"/>
      <c r="AX70" s="654"/>
      <c r="AY70">
        <f>$AY$68</f>
        <v>1</v>
      </c>
    </row>
    <row r="71" spans="1:51" ht="18.75" customHeight="1" x14ac:dyDescent="0.15">
      <c r="A71" s="419" t="s">
        <v>235</v>
      </c>
      <c r="B71" s="595"/>
      <c r="C71" s="595"/>
      <c r="D71" s="595"/>
      <c r="E71" s="595"/>
      <c r="F71" s="596"/>
      <c r="G71" s="604" t="s">
        <v>139</v>
      </c>
      <c r="H71" s="197"/>
      <c r="I71" s="197"/>
      <c r="J71" s="197"/>
      <c r="K71" s="197"/>
      <c r="L71" s="197"/>
      <c r="M71" s="197"/>
      <c r="N71" s="197"/>
      <c r="O71" s="198"/>
      <c r="P71" s="199" t="s">
        <v>55</v>
      </c>
      <c r="Q71" s="197"/>
      <c r="R71" s="197"/>
      <c r="S71" s="197"/>
      <c r="T71" s="197"/>
      <c r="U71" s="197"/>
      <c r="V71" s="197"/>
      <c r="W71" s="197"/>
      <c r="X71" s="198"/>
      <c r="Y71" s="605"/>
      <c r="Z71" s="606"/>
      <c r="AA71" s="607"/>
      <c r="AB71" s="611" t="s">
        <v>11</v>
      </c>
      <c r="AC71" s="612"/>
      <c r="AD71" s="613"/>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1</v>
      </c>
    </row>
    <row r="72" spans="1:51" ht="18.75" customHeight="1" x14ac:dyDescent="0.15">
      <c r="A72" s="597"/>
      <c r="B72" s="598"/>
      <c r="C72" s="598"/>
      <c r="D72" s="598"/>
      <c r="E72" s="598"/>
      <c r="F72" s="599"/>
      <c r="G72" s="156"/>
      <c r="H72" s="108"/>
      <c r="I72" s="108"/>
      <c r="J72" s="108"/>
      <c r="K72" s="108"/>
      <c r="L72" s="108"/>
      <c r="M72" s="108"/>
      <c r="N72" s="108"/>
      <c r="O72" s="109"/>
      <c r="P72" s="107"/>
      <c r="Q72" s="108"/>
      <c r="R72" s="108"/>
      <c r="S72" s="108"/>
      <c r="T72" s="108"/>
      <c r="U72" s="108"/>
      <c r="V72" s="108"/>
      <c r="W72" s="108"/>
      <c r="X72" s="109"/>
      <c r="Y72" s="608"/>
      <c r="Z72" s="609"/>
      <c r="AA72" s="610"/>
      <c r="AB72" s="116"/>
      <c r="AC72" s="117"/>
      <c r="AD72" s="118"/>
      <c r="AE72" s="119"/>
      <c r="AF72" s="119"/>
      <c r="AG72" s="119"/>
      <c r="AH72" s="119"/>
      <c r="AI72" s="119"/>
      <c r="AJ72" s="119"/>
      <c r="AK72" s="119"/>
      <c r="AL72" s="119"/>
      <c r="AM72" s="119"/>
      <c r="AN72" s="119"/>
      <c r="AO72" s="119"/>
      <c r="AP72" s="119"/>
      <c r="AQ72" s="509" t="s">
        <v>612</v>
      </c>
      <c r="AR72" s="510"/>
      <c r="AS72" s="127" t="s">
        <v>175</v>
      </c>
      <c r="AT72" s="128"/>
      <c r="AU72" s="126" t="s">
        <v>705</v>
      </c>
      <c r="AV72" s="126"/>
      <c r="AW72" s="108" t="s">
        <v>166</v>
      </c>
      <c r="AX72" s="129"/>
      <c r="AY72">
        <f t="shared" ref="AY72:AY77" si="1">$AY$71</f>
        <v>1</v>
      </c>
    </row>
    <row r="73" spans="1:51" ht="23.25" customHeight="1" x14ac:dyDescent="0.15">
      <c r="A73" s="600"/>
      <c r="B73" s="598"/>
      <c r="C73" s="598"/>
      <c r="D73" s="598"/>
      <c r="E73" s="598"/>
      <c r="F73" s="599"/>
      <c r="G73" s="178" t="s">
        <v>622</v>
      </c>
      <c r="H73" s="179"/>
      <c r="I73" s="179"/>
      <c r="J73" s="179"/>
      <c r="K73" s="179"/>
      <c r="L73" s="179"/>
      <c r="M73" s="179"/>
      <c r="N73" s="179"/>
      <c r="O73" s="180"/>
      <c r="P73" s="131" t="s">
        <v>623</v>
      </c>
      <c r="Q73" s="131"/>
      <c r="R73" s="131"/>
      <c r="S73" s="131"/>
      <c r="T73" s="131"/>
      <c r="U73" s="131"/>
      <c r="V73" s="131"/>
      <c r="W73" s="131"/>
      <c r="X73" s="132"/>
      <c r="Y73" s="219" t="s">
        <v>12</v>
      </c>
      <c r="Z73" s="220"/>
      <c r="AA73" s="221"/>
      <c r="AB73" s="148" t="s">
        <v>624</v>
      </c>
      <c r="AC73" s="148"/>
      <c r="AD73" s="148"/>
      <c r="AE73" s="93">
        <v>123</v>
      </c>
      <c r="AF73" s="87"/>
      <c r="AG73" s="87"/>
      <c r="AH73" s="87"/>
      <c r="AI73" s="93">
        <v>1959</v>
      </c>
      <c r="AJ73" s="87"/>
      <c r="AK73" s="87"/>
      <c r="AL73" s="87"/>
      <c r="AM73" s="93">
        <v>1959</v>
      </c>
      <c r="AN73" s="87"/>
      <c r="AO73" s="87"/>
      <c r="AP73" s="87"/>
      <c r="AQ73" s="94" t="s">
        <v>612</v>
      </c>
      <c r="AR73" s="95"/>
      <c r="AS73" s="95"/>
      <c r="AT73" s="96"/>
      <c r="AU73" s="87" t="s">
        <v>612</v>
      </c>
      <c r="AV73" s="87"/>
      <c r="AW73" s="87"/>
      <c r="AX73" s="88"/>
      <c r="AY73">
        <f t="shared" si="1"/>
        <v>1</v>
      </c>
    </row>
    <row r="74" spans="1:51" ht="23.25" customHeight="1" x14ac:dyDescent="0.15">
      <c r="A74" s="601"/>
      <c r="B74" s="602"/>
      <c r="C74" s="602"/>
      <c r="D74" s="602"/>
      <c r="E74" s="602"/>
      <c r="F74" s="603"/>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624</v>
      </c>
      <c r="AC74" s="92"/>
      <c r="AD74" s="92"/>
      <c r="AE74" s="93" t="s">
        <v>612</v>
      </c>
      <c r="AF74" s="87"/>
      <c r="AG74" s="87"/>
      <c r="AH74" s="87"/>
      <c r="AI74" s="93">
        <v>123</v>
      </c>
      <c r="AJ74" s="87"/>
      <c r="AK74" s="87"/>
      <c r="AL74" s="87"/>
      <c r="AM74" s="93">
        <v>1959</v>
      </c>
      <c r="AN74" s="87"/>
      <c r="AO74" s="87"/>
      <c r="AP74" s="87"/>
      <c r="AQ74" s="94" t="s">
        <v>612</v>
      </c>
      <c r="AR74" s="95"/>
      <c r="AS74" s="95"/>
      <c r="AT74" s="96"/>
      <c r="AU74" s="87">
        <v>1959</v>
      </c>
      <c r="AV74" s="87"/>
      <c r="AW74" s="87"/>
      <c r="AX74" s="88"/>
      <c r="AY74">
        <f t="shared" si="1"/>
        <v>1</v>
      </c>
    </row>
    <row r="75" spans="1:51" ht="23.25" customHeight="1" x14ac:dyDescent="0.15">
      <c r="A75" s="600"/>
      <c r="B75" s="598"/>
      <c r="C75" s="598"/>
      <c r="D75" s="598"/>
      <c r="E75" s="598"/>
      <c r="F75" s="599"/>
      <c r="G75" s="184"/>
      <c r="H75" s="185"/>
      <c r="I75" s="185"/>
      <c r="J75" s="185"/>
      <c r="K75" s="185"/>
      <c r="L75" s="185"/>
      <c r="M75" s="185"/>
      <c r="N75" s="185"/>
      <c r="O75" s="186"/>
      <c r="P75" s="137"/>
      <c r="Q75" s="137"/>
      <c r="R75" s="137"/>
      <c r="S75" s="137"/>
      <c r="T75" s="137"/>
      <c r="U75" s="137"/>
      <c r="V75" s="137"/>
      <c r="W75" s="137"/>
      <c r="X75" s="138"/>
      <c r="Y75" s="175" t="s">
        <v>13</v>
      </c>
      <c r="Z75" s="176"/>
      <c r="AA75" s="177"/>
      <c r="AB75" s="594" t="s">
        <v>14</v>
      </c>
      <c r="AC75" s="594"/>
      <c r="AD75" s="594"/>
      <c r="AE75" s="93" t="s">
        <v>612</v>
      </c>
      <c r="AF75" s="87"/>
      <c r="AG75" s="87"/>
      <c r="AH75" s="87"/>
      <c r="AI75" s="93">
        <v>1593</v>
      </c>
      <c r="AJ75" s="87"/>
      <c r="AK75" s="87"/>
      <c r="AL75" s="87"/>
      <c r="AM75" s="93">
        <v>100</v>
      </c>
      <c r="AN75" s="87"/>
      <c r="AO75" s="87"/>
      <c r="AP75" s="87"/>
      <c r="AQ75" s="94" t="s">
        <v>612</v>
      </c>
      <c r="AR75" s="95"/>
      <c r="AS75" s="95"/>
      <c r="AT75" s="96"/>
      <c r="AU75" s="87" t="s">
        <v>612</v>
      </c>
      <c r="AV75" s="87"/>
      <c r="AW75" s="87"/>
      <c r="AX75" s="88"/>
      <c r="AY75">
        <f t="shared" si="1"/>
        <v>1</v>
      </c>
    </row>
    <row r="76" spans="1:51" ht="23.25" customHeight="1" x14ac:dyDescent="0.15">
      <c r="A76" s="187" t="s">
        <v>259</v>
      </c>
      <c r="B76" s="150"/>
      <c r="C76" s="150"/>
      <c r="D76" s="150"/>
      <c r="E76" s="150"/>
      <c r="F76" s="151"/>
      <c r="G76" s="189" t="s">
        <v>625</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18"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idden="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idden="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idden="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idden="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idden="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idden="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idden="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idden="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idden="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idden="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idden="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idden="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idden="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idden="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idden="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idden="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idden="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idden="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idden="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14.25" hidden="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idden="1" x14ac:dyDescent="0.15">
      <c r="A98" s="716" t="s">
        <v>578</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idden="1" x14ac:dyDescent="0.15">
      <c r="A99" s="650" t="s">
        <v>579</v>
      </c>
      <c r="B99" s="153"/>
      <c r="C99" s="153"/>
      <c r="D99" s="153"/>
      <c r="E99" s="153"/>
      <c r="F99" s="154"/>
      <c r="G99" s="692" t="s">
        <v>571</v>
      </c>
      <c r="H99" s="693"/>
      <c r="I99" s="693"/>
      <c r="J99" s="693"/>
      <c r="K99" s="693"/>
      <c r="L99" s="693"/>
      <c r="M99" s="693"/>
      <c r="N99" s="693"/>
      <c r="O99" s="693"/>
      <c r="P99" s="694" t="s">
        <v>570</v>
      </c>
      <c r="Q99" s="693"/>
      <c r="R99" s="693"/>
      <c r="S99" s="693"/>
      <c r="T99" s="693"/>
      <c r="U99" s="693"/>
      <c r="V99" s="693"/>
      <c r="W99" s="693"/>
      <c r="X99" s="695"/>
      <c r="Y99" s="696"/>
      <c r="Z99" s="697"/>
      <c r="AA99" s="698"/>
      <c r="AB99" s="628" t="s">
        <v>11</v>
      </c>
      <c r="AC99" s="628"/>
      <c r="AD99" s="628"/>
      <c r="AE99" s="119" t="s">
        <v>415</v>
      </c>
      <c r="AF99" s="119"/>
      <c r="AG99" s="119"/>
      <c r="AH99" s="119"/>
      <c r="AI99" s="119" t="s">
        <v>567</v>
      </c>
      <c r="AJ99" s="119"/>
      <c r="AK99" s="119"/>
      <c r="AL99" s="119"/>
      <c r="AM99" s="119" t="s">
        <v>383</v>
      </c>
      <c r="AN99" s="119"/>
      <c r="AO99" s="119"/>
      <c r="AP99" s="119"/>
      <c r="AQ99" s="625" t="s">
        <v>414</v>
      </c>
      <c r="AR99" s="626"/>
      <c r="AS99" s="626"/>
      <c r="AT99" s="627"/>
      <c r="AU99" s="625" t="s">
        <v>592</v>
      </c>
      <c r="AV99" s="626"/>
      <c r="AW99" s="626"/>
      <c r="AX99" s="635"/>
      <c r="AY99">
        <f>COUNTA($G$100)</f>
        <v>0</v>
      </c>
    </row>
    <row r="100" spans="1:60" hidden="1" x14ac:dyDescent="0.15">
      <c r="A100" s="650"/>
      <c r="B100" s="153"/>
      <c r="C100" s="153"/>
      <c r="D100" s="153"/>
      <c r="E100" s="153"/>
      <c r="F100" s="154"/>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idden="1" x14ac:dyDescent="0.15">
      <c r="A101" s="188"/>
      <c r="B101" s="158"/>
      <c r="C101" s="158"/>
      <c r="D101" s="158"/>
      <c r="E101" s="158"/>
      <c r="F101" s="159"/>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idden="1" x14ac:dyDescent="0.15">
      <c r="A102" s="187" t="s">
        <v>580</v>
      </c>
      <c r="B102" s="105"/>
      <c r="C102" s="105"/>
      <c r="D102" s="105"/>
      <c r="E102" s="105"/>
      <c r="F102" s="666"/>
      <c r="G102" s="176" t="s">
        <v>581</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415</v>
      </c>
      <c r="AF102" s="119"/>
      <c r="AG102" s="119"/>
      <c r="AH102" s="119"/>
      <c r="AI102" s="119" t="s">
        <v>567</v>
      </c>
      <c r="AJ102" s="119"/>
      <c r="AK102" s="119"/>
      <c r="AL102" s="119"/>
      <c r="AM102" s="119" t="s">
        <v>383</v>
      </c>
      <c r="AN102" s="119"/>
      <c r="AO102" s="119"/>
      <c r="AP102" s="119"/>
      <c r="AQ102" s="629" t="s">
        <v>593</v>
      </c>
      <c r="AR102" s="630"/>
      <c r="AS102" s="630"/>
      <c r="AT102" s="630"/>
      <c r="AU102" s="630"/>
      <c r="AV102" s="630"/>
      <c r="AW102" s="630"/>
      <c r="AX102" s="631"/>
      <c r="AY102">
        <f>IF(SUBSTITUTE(SUBSTITUTE($G$103,"／",""),"　","")="",0,1)</f>
        <v>0</v>
      </c>
    </row>
    <row r="103" spans="1:60" hidden="1" x14ac:dyDescent="0.15">
      <c r="A103" s="667"/>
      <c r="B103" s="197"/>
      <c r="C103" s="197"/>
      <c r="D103" s="197"/>
      <c r="E103" s="197"/>
      <c r="F103" s="668"/>
      <c r="G103" s="655" t="s">
        <v>582</v>
      </c>
      <c r="H103" s="656"/>
      <c r="I103" s="656"/>
      <c r="J103" s="656"/>
      <c r="K103" s="656"/>
      <c r="L103" s="656"/>
      <c r="M103" s="656"/>
      <c r="N103" s="656"/>
      <c r="O103" s="656"/>
      <c r="P103" s="656"/>
      <c r="Q103" s="656"/>
      <c r="R103" s="656"/>
      <c r="S103" s="656"/>
      <c r="T103" s="656"/>
      <c r="U103" s="656"/>
      <c r="V103" s="656"/>
      <c r="W103" s="656"/>
      <c r="X103" s="656"/>
      <c r="Y103" s="659" t="s">
        <v>580</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idden="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583</v>
      </c>
      <c r="Z104" s="651"/>
      <c r="AA104" s="652"/>
      <c r="AB104" s="614" t="s">
        <v>584</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4"/>
      <c r="AY104">
        <f>$AY$102</f>
        <v>0</v>
      </c>
    </row>
    <row r="105" spans="1:60" hidden="1" x14ac:dyDescent="0.15">
      <c r="A105" s="419" t="s">
        <v>235</v>
      </c>
      <c r="B105" s="595"/>
      <c r="C105" s="595"/>
      <c r="D105" s="595"/>
      <c r="E105" s="595"/>
      <c r="F105" s="596"/>
      <c r="G105" s="604" t="s">
        <v>139</v>
      </c>
      <c r="H105" s="197"/>
      <c r="I105" s="197"/>
      <c r="J105" s="197"/>
      <c r="K105" s="197"/>
      <c r="L105" s="197"/>
      <c r="M105" s="197"/>
      <c r="N105" s="197"/>
      <c r="O105" s="198"/>
      <c r="P105" s="199" t="s">
        <v>55</v>
      </c>
      <c r="Q105" s="197"/>
      <c r="R105" s="197"/>
      <c r="S105" s="197"/>
      <c r="T105" s="197"/>
      <c r="U105" s="197"/>
      <c r="V105" s="197"/>
      <c r="W105" s="197"/>
      <c r="X105" s="198"/>
      <c r="Y105" s="605"/>
      <c r="Z105" s="606"/>
      <c r="AA105" s="607"/>
      <c r="AB105" s="611" t="s">
        <v>11</v>
      </c>
      <c r="AC105" s="612"/>
      <c r="AD105" s="613"/>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idden="1" x14ac:dyDescent="0.15">
      <c r="A106" s="597"/>
      <c r="B106" s="598"/>
      <c r="C106" s="598"/>
      <c r="D106" s="598"/>
      <c r="E106" s="598"/>
      <c r="F106" s="599"/>
      <c r="G106" s="156"/>
      <c r="H106" s="108"/>
      <c r="I106" s="108"/>
      <c r="J106" s="108"/>
      <c r="K106" s="108"/>
      <c r="L106" s="108"/>
      <c r="M106" s="108"/>
      <c r="N106" s="108"/>
      <c r="O106" s="109"/>
      <c r="P106" s="107"/>
      <c r="Q106" s="108"/>
      <c r="R106" s="108"/>
      <c r="S106" s="108"/>
      <c r="T106" s="108"/>
      <c r="U106" s="108"/>
      <c r="V106" s="108"/>
      <c r="W106" s="108"/>
      <c r="X106" s="109"/>
      <c r="Y106" s="608"/>
      <c r="Z106" s="609"/>
      <c r="AA106" s="610"/>
      <c r="AB106" s="116"/>
      <c r="AC106" s="117"/>
      <c r="AD106" s="118"/>
      <c r="AE106" s="119"/>
      <c r="AF106" s="119"/>
      <c r="AG106" s="119"/>
      <c r="AH106" s="119"/>
      <c r="AI106" s="119"/>
      <c r="AJ106" s="119"/>
      <c r="AK106" s="119"/>
      <c r="AL106" s="119"/>
      <c r="AM106" s="119"/>
      <c r="AN106" s="119"/>
      <c r="AO106" s="119"/>
      <c r="AP106" s="119"/>
      <c r="AQ106" s="509"/>
      <c r="AR106" s="510"/>
      <c r="AS106" s="127" t="s">
        <v>175</v>
      </c>
      <c r="AT106" s="128"/>
      <c r="AU106" s="126"/>
      <c r="AV106" s="126"/>
      <c r="AW106" s="108" t="s">
        <v>166</v>
      </c>
      <c r="AX106" s="129"/>
      <c r="AY106">
        <f t="shared" ref="AY106:AY111" si="3">$AY$105</f>
        <v>0</v>
      </c>
    </row>
    <row r="107" spans="1:60" hidden="1" x14ac:dyDescent="0.15">
      <c r="A107" s="600"/>
      <c r="B107" s="598"/>
      <c r="C107" s="598"/>
      <c r="D107" s="598"/>
      <c r="E107" s="598"/>
      <c r="F107" s="59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idden="1" x14ac:dyDescent="0.15">
      <c r="A108" s="601"/>
      <c r="B108" s="602"/>
      <c r="C108" s="602"/>
      <c r="D108" s="602"/>
      <c r="E108" s="602"/>
      <c r="F108" s="60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idden="1" x14ac:dyDescent="0.15">
      <c r="A109" s="600"/>
      <c r="B109" s="598"/>
      <c r="C109" s="598"/>
      <c r="D109" s="598"/>
      <c r="E109" s="598"/>
      <c r="F109" s="59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4" t="s">
        <v>14</v>
      </c>
      <c r="AC109" s="594"/>
      <c r="AD109" s="59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idden="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idden="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idden="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idden="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idden="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idden="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idden="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idden="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idden="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idden="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idden="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idden="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idden="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idden="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idden="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idden="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idden="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idden="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idden="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idden="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idden="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14.25" hidden="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idden="1" x14ac:dyDescent="0.15">
      <c r="A132" s="716" t="s">
        <v>578</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idden="1" x14ac:dyDescent="0.15">
      <c r="A133" s="650" t="s">
        <v>579</v>
      </c>
      <c r="B133" s="153"/>
      <c r="C133" s="153"/>
      <c r="D133" s="153"/>
      <c r="E133" s="153"/>
      <c r="F133" s="154"/>
      <c r="G133" s="692" t="s">
        <v>571</v>
      </c>
      <c r="H133" s="693"/>
      <c r="I133" s="693"/>
      <c r="J133" s="693"/>
      <c r="K133" s="693"/>
      <c r="L133" s="693"/>
      <c r="M133" s="693"/>
      <c r="N133" s="693"/>
      <c r="O133" s="693"/>
      <c r="P133" s="694" t="s">
        <v>570</v>
      </c>
      <c r="Q133" s="693"/>
      <c r="R133" s="693"/>
      <c r="S133" s="693"/>
      <c r="T133" s="693"/>
      <c r="U133" s="693"/>
      <c r="V133" s="693"/>
      <c r="W133" s="693"/>
      <c r="X133" s="695"/>
      <c r="Y133" s="696"/>
      <c r="Z133" s="697"/>
      <c r="AA133" s="698"/>
      <c r="AB133" s="628" t="s">
        <v>11</v>
      </c>
      <c r="AC133" s="628"/>
      <c r="AD133" s="628"/>
      <c r="AE133" s="119" t="s">
        <v>415</v>
      </c>
      <c r="AF133" s="119"/>
      <c r="AG133" s="119"/>
      <c r="AH133" s="119"/>
      <c r="AI133" s="119" t="s">
        <v>567</v>
      </c>
      <c r="AJ133" s="119"/>
      <c r="AK133" s="119"/>
      <c r="AL133" s="119"/>
      <c r="AM133" s="119" t="s">
        <v>383</v>
      </c>
      <c r="AN133" s="119"/>
      <c r="AO133" s="119"/>
      <c r="AP133" s="119"/>
      <c r="AQ133" s="625" t="s">
        <v>414</v>
      </c>
      <c r="AR133" s="626"/>
      <c r="AS133" s="626"/>
      <c r="AT133" s="627"/>
      <c r="AU133" s="625" t="s">
        <v>592</v>
      </c>
      <c r="AV133" s="626"/>
      <c r="AW133" s="626"/>
      <c r="AX133" s="635"/>
      <c r="AY133">
        <f>COUNTA($G$134)</f>
        <v>0</v>
      </c>
    </row>
    <row r="134" spans="1:60" hidden="1" x14ac:dyDescent="0.15">
      <c r="A134" s="650"/>
      <c r="B134" s="153"/>
      <c r="C134" s="153"/>
      <c r="D134" s="153"/>
      <c r="E134" s="153"/>
      <c r="F134" s="154"/>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idden="1" x14ac:dyDescent="0.15">
      <c r="A135" s="188"/>
      <c r="B135" s="158"/>
      <c r="C135" s="158"/>
      <c r="D135" s="158"/>
      <c r="E135" s="158"/>
      <c r="F135" s="159"/>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idden="1" x14ac:dyDescent="0.15">
      <c r="A136" s="187" t="s">
        <v>580</v>
      </c>
      <c r="B136" s="105"/>
      <c r="C136" s="105"/>
      <c r="D136" s="105"/>
      <c r="E136" s="105"/>
      <c r="F136" s="666"/>
      <c r="G136" s="176" t="s">
        <v>581</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415</v>
      </c>
      <c r="AF136" s="119"/>
      <c r="AG136" s="119"/>
      <c r="AH136" s="119"/>
      <c r="AI136" s="119" t="s">
        <v>567</v>
      </c>
      <c r="AJ136" s="119"/>
      <c r="AK136" s="119"/>
      <c r="AL136" s="119"/>
      <c r="AM136" s="119" t="s">
        <v>383</v>
      </c>
      <c r="AN136" s="119"/>
      <c r="AO136" s="119"/>
      <c r="AP136" s="119"/>
      <c r="AQ136" s="629" t="s">
        <v>593</v>
      </c>
      <c r="AR136" s="630"/>
      <c r="AS136" s="630"/>
      <c r="AT136" s="630"/>
      <c r="AU136" s="630"/>
      <c r="AV136" s="630"/>
      <c r="AW136" s="630"/>
      <c r="AX136" s="631"/>
      <c r="AY136">
        <f>IF(SUBSTITUTE(SUBSTITUTE($G$137,"／",""),"　","")="",0,1)</f>
        <v>0</v>
      </c>
    </row>
    <row r="137" spans="1:60" hidden="1" x14ac:dyDescent="0.15">
      <c r="A137" s="667"/>
      <c r="B137" s="197"/>
      <c r="C137" s="197"/>
      <c r="D137" s="197"/>
      <c r="E137" s="197"/>
      <c r="F137" s="668"/>
      <c r="G137" s="655" t="s">
        <v>582</v>
      </c>
      <c r="H137" s="656"/>
      <c r="I137" s="656"/>
      <c r="J137" s="656"/>
      <c r="K137" s="656"/>
      <c r="L137" s="656"/>
      <c r="M137" s="656"/>
      <c r="N137" s="656"/>
      <c r="O137" s="656"/>
      <c r="P137" s="656"/>
      <c r="Q137" s="656"/>
      <c r="R137" s="656"/>
      <c r="S137" s="656"/>
      <c r="T137" s="656"/>
      <c r="U137" s="656"/>
      <c r="V137" s="656"/>
      <c r="W137" s="656"/>
      <c r="X137" s="656"/>
      <c r="Y137" s="659" t="s">
        <v>580</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idden="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583</v>
      </c>
      <c r="Z138" s="651"/>
      <c r="AA138" s="652"/>
      <c r="AB138" s="614" t="s">
        <v>584</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4"/>
      <c r="AY138">
        <f>$AY$136</f>
        <v>0</v>
      </c>
    </row>
    <row r="139" spans="1:60" hidden="1" x14ac:dyDescent="0.15">
      <c r="A139" s="419" t="s">
        <v>235</v>
      </c>
      <c r="B139" s="595"/>
      <c r="C139" s="595"/>
      <c r="D139" s="595"/>
      <c r="E139" s="595"/>
      <c r="F139" s="596"/>
      <c r="G139" s="604" t="s">
        <v>139</v>
      </c>
      <c r="H139" s="197"/>
      <c r="I139" s="197"/>
      <c r="J139" s="197"/>
      <c r="K139" s="197"/>
      <c r="L139" s="197"/>
      <c r="M139" s="197"/>
      <c r="N139" s="197"/>
      <c r="O139" s="198"/>
      <c r="P139" s="199" t="s">
        <v>55</v>
      </c>
      <c r="Q139" s="197"/>
      <c r="R139" s="197"/>
      <c r="S139" s="197"/>
      <c r="T139" s="197"/>
      <c r="U139" s="197"/>
      <c r="V139" s="197"/>
      <c r="W139" s="197"/>
      <c r="X139" s="198"/>
      <c r="Y139" s="605"/>
      <c r="Z139" s="606"/>
      <c r="AA139" s="607"/>
      <c r="AB139" s="611" t="s">
        <v>11</v>
      </c>
      <c r="AC139" s="612"/>
      <c r="AD139" s="613"/>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idden="1" x14ac:dyDescent="0.15">
      <c r="A140" s="597"/>
      <c r="B140" s="598"/>
      <c r="C140" s="598"/>
      <c r="D140" s="598"/>
      <c r="E140" s="598"/>
      <c r="F140" s="599"/>
      <c r="G140" s="156"/>
      <c r="H140" s="108"/>
      <c r="I140" s="108"/>
      <c r="J140" s="108"/>
      <c r="K140" s="108"/>
      <c r="L140" s="108"/>
      <c r="M140" s="108"/>
      <c r="N140" s="108"/>
      <c r="O140" s="109"/>
      <c r="P140" s="107"/>
      <c r="Q140" s="108"/>
      <c r="R140" s="108"/>
      <c r="S140" s="108"/>
      <c r="T140" s="108"/>
      <c r="U140" s="108"/>
      <c r="V140" s="108"/>
      <c r="W140" s="108"/>
      <c r="X140" s="109"/>
      <c r="Y140" s="608"/>
      <c r="Z140" s="609"/>
      <c r="AA140" s="610"/>
      <c r="AB140" s="116"/>
      <c r="AC140" s="117"/>
      <c r="AD140" s="118"/>
      <c r="AE140" s="119"/>
      <c r="AF140" s="119"/>
      <c r="AG140" s="119"/>
      <c r="AH140" s="119"/>
      <c r="AI140" s="119"/>
      <c r="AJ140" s="119"/>
      <c r="AK140" s="119"/>
      <c r="AL140" s="119"/>
      <c r="AM140" s="119"/>
      <c r="AN140" s="119"/>
      <c r="AO140" s="119"/>
      <c r="AP140" s="119"/>
      <c r="AQ140" s="509"/>
      <c r="AR140" s="510"/>
      <c r="AS140" s="127" t="s">
        <v>175</v>
      </c>
      <c r="AT140" s="128"/>
      <c r="AU140" s="126"/>
      <c r="AV140" s="126"/>
      <c r="AW140" s="108" t="s">
        <v>166</v>
      </c>
      <c r="AX140" s="129"/>
      <c r="AY140">
        <f t="shared" ref="AY140:AY145" si="5">$AY$139</f>
        <v>0</v>
      </c>
    </row>
    <row r="141" spans="1:60" hidden="1" x14ac:dyDescent="0.15">
      <c r="A141" s="600"/>
      <c r="B141" s="598"/>
      <c r="C141" s="598"/>
      <c r="D141" s="598"/>
      <c r="E141" s="598"/>
      <c r="F141" s="59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idden="1" x14ac:dyDescent="0.15">
      <c r="A142" s="601"/>
      <c r="B142" s="602"/>
      <c r="C142" s="602"/>
      <c r="D142" s="602"/>
      <c r="E142" s="602"/>
      <c r="F142" s="60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idden="1" x14ac:dyDescent="0.15">
      <c r="A143" s="600"/>
      <c r="B143" s="598"/>
      <c r="C143" s="598"/>
      <c r="D143" s="598"/>
      <c r="E143" s="598"/>
      <c r="F143" s="59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4" t="s">
        <v>14</v>
      </c>
      <c r="AC143" s="594"/>
      <c r="AD143" s="59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idden="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14.25" hidden="1" thickBo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idden="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idden="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idden="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idden="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idden="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idden="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idden="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idden="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idden="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idden="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idden="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idden="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idden="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idden="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idden="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idden="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idden="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idden="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idden="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14.25" hidden="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idden="1" x14ac:dyDescent="0.15">
      <c r="A166" s="716" t="s">
        <v>578</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idden="1" x14ac:dyDescent="0.15">
      <c r="A167" s="650" t="s">
        <v>579</v>
      </c>
      <c r="B167" s="153"/>
      <c r="C167" s="153"/>
      <c r="D167" s="153"/>
      <c r="E167" s="153"/>
      <c r="F167" s="154"/>
      <c r="G167" s="692" t="s">
        <v>571</v>
      </c>
      <c r="H167" s="693"/>
      <c r="I167" s="693"/>
      <c r="J167" s="693"/>
      <c r="K167" s="693"/>
      <c r="L167" s="693"/>
      <c r="M167" s="693"/>
      <c r="N167" s="693"/>
      <c r="O167" s="693"/>
      <c r="P167" s="694" t="s">
        <v>570</v>
      </c>
      <c r="Q167" s="693"/>
      <c r="R167" s="693"/>
      <c r="S167" s="693"/>
      <c r="T167" s="693"/>
      <c r="U167" s="693"/>
      <c r="V167" s="693"/>
      <c r="W167" s="693"/>
      <c r="X167" s="695"/>
      <c r="Y167" s="696"/>
      <c r="Z167" s="697"/>
      <c r="AA167" s="698"/>
      <c r="AB167" s="628" t="s">
        <v>11</v>
      </c>
      <c r="AC167" s="628"/>
      <c r="AD167" s="628"/>
      <c r="AE167" s="119" t="s">
        <v>415</v>
      </c>
      <c r="AF167" s="119"/>
      <c r="AG167" s="119"/>
      <c r="AH167" s="119"/>
      <c r="AI167" s="119" t="s">
        <v>567</v>
      </c>
      <c r="AJ167" s="119"/>
      <c r="AK167" s="119"/>
      <c r="AL167" s="119"/>
      <c r="AM167" s="119" t="s">
        <v>383</v>
      </c>
      <c r="AN167" s="119"/>
      <c r="AO167" s="119"/>
      <c r="AP167" s="119"/>
      <c r="AQ167" s="625" t="s">
        <v>414</v>
      </c>
      <c r="AR167" s="626"/>
      <c r="AS167" s="626"/>
      <c r="AT167" s="627"/>
      <c r="AU167" s="625" t="s">
        <v>592</v>
      </c>
      <c r="AV167" s="626"/>
      <c r="AW167" s="626"/>
      <c r="AX167" s="635"/>
      <c r="AY167">
        <f>COUNTA($G$168)</f>
        <v>0</v>
      </c>
    </row>
    <row r="168" spans="1:60" hidden="1" x14ac:dyDescent="0.15">
      <c r="A168" s="650"/>
      <c r="B168" s="153"/>
      <c r="C168" s="153"/>
      <c r="D168" s="153"/>
      <c r="E168" s="153"/>
      <c r="F168" s="154"/>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idden="1" x14ac:dyDescent="0.15">
      <c r="A169" s="188"/>
      <c r="B169" s="158"/>
      <c r="C169" s="158"/>
      <c r="D169" s="158"/>
      <c r="E169" s="158"/>
      <c r="F169" s="159"/>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idden="1" x14ac:dyDescent="0.15">
      <c r="A170" s="187" t="s">
        <v>580</v>
      </c>
      <c r="B170" s="105"/>
      <c r="C170" s="105"/>
      <c r="D170" s="105"/>
      <c r="E170" s="105"/>
      <c r="F170" s="666"/>
      <c r="G170" s="176" t="s">
        <v>581</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415</v>
      </c>
      <c r="AF170" s="119"/>
      <c r="AG170" s="119"/>
      <c r="AH170" s="119"/>
      <c r="AI170" s="119" t="s">
        <v>567</v>
      </c>
      <c r="AJ170" s="119"/>
      <c r="AK170" s="119"/>
      <c r="AL170" s="119"/>
      <c r="AM170" s="119" t="s">
        <v>383</v>
      </c>
      <c r="AN170" s="119"/>
      <c r="AO170" s="119"/>
      <c r="AP170" s="119"/>
      <c r="AQ170" s="629" t="s">
        <v>593</v>
      </c>
      <c r="AR170" s="630"/>
      <c r="AS170" s="630"/>
      <c r="AT170" s="630"/>
      <c r="AU170" s="630"/>
      <c r="AV170" s="630"/>
      <c r="AW170" s="630"/>
      <c r="AX170" s="631"/>
      <c r="AY170">
        <f>IF(SUBSTITUTE(SUBSTITUTE($G$171,"／",""),"　","")="",0,1)</f>
        <v>0</v>
      </c>
    </row>
    <row r="171" spans="1:60" hidden="1" x14ac:dyDescent="0.15">
      <c r="A171" s="667"/>
      <c r="B171" s="197"/>
      <c r="C171" s="197"/>
      <c r="D171" s="197"/>
      <c r="E171" s="197"/>
      <c r="F171" s="668"/>
      <c r="G171" s="655" t="s">
        <v>582</v>
      </c>
      <c r="H171" s="656"/>
      <c r="I171" s="656"/>
      <c r="J171" s="656"/>
      <c r="K171" s="656"/>
      <c r="L171" s="656"/>
      <c r="M171" s="656"/>
      <c r="N171" s="656"/>
      <c r="O171" s="656"/>
      <c r="P171" s="656"/>
      <c r="Q171" s="656"/>
      <c r="R171" s="656"/>
      <c r="S171" s="656"/>
      <c r="T171" s="656"/>
      <c r="U171" s="656"/>
      <c r="V171" s="656"/>
      <c r="W171" s="656"/>
      <c r="X171" s="656"/>
      <c r="Y171" s="659" t="s">
        <v>580</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idden="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583</v>
      </c>
      <c r="Z172" s="651"/>
      <c r="AA172" s="652"/>
      <c r="AB172" s="614" t="s">
        <v>584</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4"/>
      <c r="AY172">
        <f>$AY$170</f>
        <v>0</v>
      </c>
    </row>
    <row r="173" spans="1:60" hidden="1" x14ac:dyDescent="0.15">
      <c r="A173" s="419" t="s">
        <v>235</v>
      </c>
      <c r="B173" s="595"/>
      <c r="C173" s="595"/>
      <c r="D173" s="595"/>
      <c r="E173" s="595"/>
      <c r="F173" s="596"/>
      <c r="G173" s="604" t="s">
        <v>139</v>
      </c>
      <c r="H173" s="197"/>
      <c r="I173" s="197"/>
      <c r="J173" s="197"/>
      <c r="K173" s="197"/>
      <c r="L173" s="197"/>
      <c r="M173" s="197"/>
      <c r="N173" s="197"/>
      <c r="O173" s="198"/>
      <c r="P173" s="199" t="s">
        <v>55</v>
      </c>
      <c r="Q173" s="197"/>
      <c r="R173" s="197"/>
      <c r="S173" s="197"/>
      <c r="T173" s="197"/>
      <c r="U173" s="197"/>
      <c r="V173" s="197"/>
      <c r="W173" s="197"/>
      <c r="X173" s="198"/>
      <c r="Y173" s="605"/>
      <c r="Z173" s="606"/>
      <c r="AA173" s="607"/>
      <c r="AB173" s="611" t="s">
        <v>11</v>
      </c>
      <c r="AC173" s="612"/>
      <c r="AD173" s="613"/>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idden="1" x14ac:dyDescent="0.15">
      <c r="A174" s="597"/>
      <c r="B174" s="598"/>
      <c r="C174" s="598"/>
      <c r="D174" s="598"/>
      <c r="E174" s="598"/>
      <c r="F174" s="599"/>
      <c r="G174" s="156"/>
      <c r="H174" s="108"/>
      <c r="I174" s="108"/>
      <c r="J174" s="108"/>
      <c r="K174" s="108"/>
      <c r="L174" s="108"/>
      <c r="M174" s="108"/>
      <c r="N174" s="108"/>
      <c r="O174" s="109"/>
      <c r="P174" s="107"/>
      <c r="Q174" s="108"/>
      <c r="R174" s="108"/>
      <c r="S174" s="108"/>
      <c r="T174" s="108"/>
      <c r="U174" s="108"/>
      <c r="V174" s="108"/>
      <c r="W174" s="108"/>
      <c r="X174" s="109"/>
      <c r="Y174" s="608"/>
      <c r="Z174" s="609"/>
      <c r="AA174" s="610"/>
      <c r="AB174" s="116"/>
      <c r="AC174" s="117"/>
      <c r="AD174" s="118"/>
      <c r="AE174" s="119"/>
      <c r="AF174" s="119"/>
      <c r="AG174" s="119"/>
      <c r="AH174" s="119"/>
      <c r="AI174" s="119"/>
      <c r="AJ174" s="119"/>
      <c r="AK174" s="119"/>
      <c r="AL174" s="119"/>
      <c r="AM174" s="119"/>
      <c r="AN174" s="119"/>
      <c r="AO174" s="119"/>
      <c r="AP174" s="119"/>
      <c r="AQ174" s="509"/>
      <c r="AR174" s="510"/>
      <c r="AS174" s="127" t="s">
        <v>175</v>
      </c>
      <c r="AT174" s="128"/>
      <c r="AU174" s="126"/>
      <c r="AV174" s="126"/>
      <c r="AW174" s="108" t="s">
        <v>166</v>
      </c>
      <c r="AX174" s="129"/>
      <c r="AY174">
        <f t="shared" ref="AY174:AY179" si="7">$AY$173</f>
        <v>0</v>
      </c>
    </row>
    <row r="175" spans="1:60" hidden="1" x14ac:dyDescent="0.15">
      <c r="A175" s="600"/>
      <c r="B175" s="598"/>
      <c r="C175" s="598"/>
      <c r="D175" s="598"/>
      <c r="E175" s="598"/>
      <c r="F175" s="59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idden="1" x14ac:dyDescent="0.15">
      <c r="A176" s="601"/>
      <c r="B176" s="602"/>
      <c r="C176" s="602"/>
      <c r="D176" s="602"/>
      <c r="E176" s="602"/>
      <c r="F176" s="60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idden="1" x14ac:dyDescent="0.15">
      <c r="A177" s="600"/>
      <c r="B177" s="598"/>
      <c r="C177" s="598"/>
      <c r="D177" s="598"/>
      <c r="E177" s="598"/>
      <c r="F177" s="59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4" t="s">
        <v>14</v>
      </c>
      <c r="AC177" s="594"/>
      <c r="AD177" s="59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idden="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idden="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idden="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idden="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idden="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idden="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idden="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idden="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idden="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idden="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idden="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idden="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idden="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idden="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idden="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idden="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idden="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idden="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idden="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idden="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idden="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14.25" hidden="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idden="1" x14ac:dyDescent="0.15">
      <c r="A200" s="554" t="s">
        <v>236</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232</v>
      </c>
      <c r="X200" s="587"/>
      <c r="Y200" s="590"/>
      <c r="Z200" s="590"/>
      <c r="AA200" s="591"/>
      <c r="AB200" s="584" t="s">
        <v>11</v>
      </c>
      <c r="AC200" s="581"/>
      <c r="AD200" s="582"/>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5" t="s">
        <v>128</v>
      </c>
      <c r="AV200" s="575"/>
      <c r="AW200" s="575"/>
      <c r="AX200" s="576"/>
      <c r="AY200">
        <f>COUNTA($H$202)</f>
        <v>0</v>
      </c>
    </row>
    <row r="201" spans="1:60" hidden="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19"/>
      <c r="AF201" s="119"/>
      <c r="AG201" s="119"/>
      <c r="AH201" s="119"/>
      <c r="AI201" s="119"/>
      <c r="AJ201" s="119"/>
      <c r="AK201" s="119"/>
      <c r="AL201" s="119"/>
      <c r="AM201" s="119"/>
      <c r="AN201" s="119"/>
      <c r="AO201" s="119"/>
      <c r="AP201" s="119"/>
      <c r="AQ201" s="509"/>
      <c r="AR201" s="510"/>
      <c r="AS201" s="127" t="s">
        <v>175</v>
      </c>
      <c r="AT201" s="128"/>
      <c r="AU201" s="126"/>
      <c r="AV201" s="126"/>
      <c r="AW201" s="577" t="s">
        <v>166</v>
      </c>
      <c r="AX201" s="578"/>
      <c r="AY201">
        <f t="shared" ref="AY201:AY207" si="10">$AY$200</f>
        <v>0</v>
      </c>
    </row>
    <row r="202" spans="1:60" hidden="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249</v>
      </c>
      <c r="AC202" s="560"/>
      <c r="AD202" s="560"/>
      <c r="AE202" s="93"/>
      <c r="AF202" s="87"/>
      <c r="AG202" s="87"/>
      <c r="AH202" s="87"/>
      <c r="AI202" s="93"/>
      <c r="AJ202" s="87"/>
      <c r="AK202" s="87"/>
      <c r="AL202" s="87"/>
      <c r="AM202" s="93"/>
      <c r="AN202" s="87"/>
      <c r="AO202" s="87"/>
      <c r="AP202" s="87"/>
      <c r="AQ202" s="93"/>
      <c r="AR202" s="87"/>
      <c r="AS202" s="87"/>
      <c r="AT202" s="505"/>
      <c r="AU202" s="87"/>
      <c r="AV202" s="87"/>
      <c r="AW202" s="87"/>
      <c r="AX202" s="88"/>
      <c r="AY202">
        <f t="shared" si="10"/>
        <v>0</v>
      </c>
    </row>
    <row r="203" spans="1:60" hidden="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249</v>
      </c>
      <c r="AC203" s="559"/>
      <c r="AD203" s="559"/>
      <c r="AE203" s="93"/>
      <c r="AF203" s="87"/>
      <c r="AG203" s="87"/>
      <c r="AH203" s="87"/>
      <c r="AI203" s="93"/>
      <c r="AJ203" s="87"/>
      <c r="AK203" s="87"/>
      <c r="AL203" s="87"/>
      <c r="AM203" s="93"/>
      <c r="AN203" s="87"/>
      <c r="AO203" s="87"/>
      <c r="AP203" s="87"/>
      <c r="AQ203" s="93"/>
      <c r="AR203" s="87"/>
      <c r="AS203" s="87"/>
      <c r="AT203" s="505"/>
      <c r="AU203" s="87"/>
      <c r="AV203" s="87"/>
      <c r="AW203" s="87"/>
      <c r="AX203" s="88"/>
      <c r="AY203">
        <f t="shared" si="10"/>
        <v>0</v>
      </c>
    </row>
    <row r="204" spans="1:60" hidden="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250</v>
      </c>
      <c r="AC204" s="557"/>
      <c r="AD204" s="557"/>
      <c r="AE204" s="98"/>
      <c r="AF204" s="99"/>
      <c r="AG204" s="99"/>
      <c r="AH204" s="99"/>
      <c r="AI204" s="98"/>
      <c r="AJ204" s="99"/>
      <c r="AK204" s="99"/>
      <c r="AL204" s="99"/>
      <c r="AM204" s="98"/>
      <c r="AN204" s="99"/>
      <c r="AO204" s="99"/>
      <c r="AP204" s="99"/>
      <c r="AQ204" s="93"/>
      <c r="AR204" s="87"/>
      <c r="AS204" s="87"/>
      <c r="AT204" s="505"/>
      <c r="AU204" s="87"/>
      <c r="AV204" s="87"/>
      <c r="AW204" s="87"/>
      <c r="AX204" s="88"/>
      <c r="AY204">
        <f t="shared" si="10"/>
        <v>0</v>
      </c>
    </row>
    <row r="205" spans="1:60" hidden="1" x14ac:dyDescent="0.15">
      <c r="A205" s="515" t="s">
        <v>239</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248</v>
      </c>
      <c r="X205" s="545"/>
      <c r="Y205" s="550" t="s">
        <v>12</v>
      </c>
      <c r="Z205" s="550"/>
      <c r="AA205" s="551"/>
      <c r="AB205" s="560" t="s">
        <v>249</v>
      </c>
      <c r="AC205" s="560"/>
      <c r="AD205" s="560"/>
      <c r="AE205" s="93"/>
      <c r="AF205" s="87"/>
      <c r="AG205" s="87"/>
      <c r="AH205" s="87"/>
      <c r="AI205" s="93"/>
      <c r="AJ205" s="87"/>
      <c r="AK205" s="87"/>
      <c r="AL205" s="87"/>
      <c r="AM205" s="93"/>
      <c r="AN205" s="87"/>
      <c r="AO205" s="87"/>
      <c r="AP205" s="87"/>
      <c r="AQ205" s="93"/>
      <c r="AR205" s="87"/>
      <c r="AS205" s="87"/>
      <c r="AT205" s="505"/>
      <c r="AU205" s="87"/>
      <c r="AV205" s="87"/>
      <c r="AW205" s="87"/>
      <c r="AX205" s="88"/>
      <c r="AY205">
        <f t="shared" si="10"/>
        <v>0</v>
      </c>
    </row>
    <row r="206" spans="1:60" hidden="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249</v>
      </c>
      <c r="AC206" s="559"/>
      <c r="AD206" s="559"/>
      <c r="AE206" s="93"/>
      <c r="AF206" s="87"/>
      <c r="AG206" s="87"/>
      <c r="AH206" s="87"/>
      <c r="AI206" s="93"/>
      <c r="AJ206" s="87"/>
      <c r="AK206" s="87"/>
      <c r="AL206" s="87"/>
      <c r="AM206" s="93"/>
      <c r="AN206" s="87"/>
      <c r="AO206" s="87"/>
      <c r="AP206" s="87"/>
      <c r="AQ206" s="93"/>
      <c r="AR206" s="87"/>
      <c r="AS206" s="87"/>
      <c r="AT206" s="505"/>
      <c r="AU206" s="87"/>
      <c r="AV206" s="87"/>
      <c r="AW206" s="87"/>
      <c r="AX206" s="88"/>
      <c r="AY206">
        <f t="shared" si="10"/>
        <v>0</v>
      </c>
    </row>
    <row r="207" spans="1:60" hidden="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250</v>
      </c>
      <c r="AC207" s="557"/>
      <c r="AD207" s="557"/>
      <c r="AE207" s="98"/>
      <c r="AF207" s="99"/>
      <c r="AG207" s="99"/>
      <c r="AH207" s="99"/>
      <c r="AI207" s="98"/>
      <c r="AJ207" s="99"/>
      <c r="AK207" s="99"/>
      <c r="AL207" s="99"/>
      <c r="AM207" s="98"/>
      <c r="AN207" s="99"/>
      <c r="AO207" s="99"/>
      <c r="AP207" s="558"/>
      <c r="AQ207" s="93"/>
      <c r="AR207" s="87"/>
      <c r="AS207" s="87"/>
      <c r="AT207" s="505"/>
      <c r="AU207" s="87"/>
      <c r="AV207" s="87"/>
      <c r="AW207" s="87"/>
      <c r="AX207" s="88"/>
      <c r="AY207">
        <f t="shared" si="10"/>
        <v>0</v>
      </c>
    </row>
    <row r="208" spans="1:60" hidden="1" x14ac:dyDescent="0.15">
      <c r="A208" s="512" t="s">
        <v>236</v>
      </c>
      <c r="B208" s="513"/>
      <c r="C208" s="513"/>
      <c r="D208" s="513"/>
      <c r="E208" s="513"/>
      <c r="F208" s="514"/>
      <c r="G208" s="518"/>
      <c r="H208" s="121" t="s">
        <v>139</v>
      </c>
      <c r="I208" s="121"/>
      <c r="J208" s="121"/>
      <c r="K208" s="121"/>
      <c r="L208" s="121"/>
      <c r="M208" s="121"/>
      <c r="N208" s="121"/>
      <c r="O208" s="122"/>
      <c r="P208" s="120" t="s">
        <v>55</v>
      </c>
      <c r="Q208" s="121"/>
      <c r="R208" s="121"/>
      <c r="S208" s="121"/>
      <c r="T208" s="121"/>
      <c r="U208" s="121"/>
      <c r="V208" s="121"/>
      <c r="W208" s="121"/>
      <c r="X208" s="122"/>
      <c r="Y208" s="521"/>
      <c r="Z208" s="522"/>
      <c r="AA208" s="523"/>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6" t="s">
        <v>128</v>
      </c>
      <c r="AV208" s="507"/>
      <c r="AW208" s="507"/>
      <c r="AX208" s="508"/>
      <c r="AY208">
        <f>COUNTA($H$210)</f>
        <v>0</v>
      </c>
    </row>
    <row r="209" spans="1:51" hidden="1" x14ac:dyDescent="0.15">
      <c r="A209" s="515"/>
      <c r="B209" s="516"/>
      <c r="C209" s="516"/>
      <c r="D209" s="516"/>
      <c r="E209" s="516"/>
      <c r="F209" s="517"/>
      <c r="G209" s="519"/>
      <c r="H209" s="127"/>
      <c r="I209" s="127"/>
      <c r="J209" s="127"/>
      <c r="K209" s="127"/>
      <c r="L209" s="127"/>
      <c r="M209" s="127"/>
      <c r="N209" s="127"/>
      <c r="O209" s="128"/>
      <c r="P209" s="520"/>
      <c r="Q209" s="127"/>
      <c r="R209" s="127"/>
      <c r="S209" s="127"/>
      <c r="T209" s="127"/>
      <c r="U209" s="127"/>
      <c r="V209" s="127"/>
      <c r="W209" s="127"/>
      <c r="X209" s="128"/>
      <c r="Y209" s="524"/>
      <c r="Z209" s="525"/>
      <c r="AA209" s="526"/>
      <c r="AB209" s="107"/>
      <c r="AC209" s="108"/>
      <c r="AD209" s="109"/>
      <c r="AE209" s="256"/>
      <c r="AF209" s="256"/>
      <c r="AG209" s="256"/>
      <c r="AH209" s="256"/>
      <c r="AI209" s="119"/>
      <c r="AJ209" s="119"/>
      <c r="AK209" s="119"/>
      <c r="AL209" s="119"/>
      <c r="AM209" s="119"/>
      <c r="AN209" s="119"/>
      <c r="AO209" s="119"/>
      <c r="AP209" s="119"/>
      <c r="AQ209" s="509"/>
      <c r="AR209" s="510"/>
      <c r="AS209" s="127" t="s">
        <v>175</v>
      </c>
      <c r="AT209" s="128"/>
      <c r="AU209" s="509"/>
      <c r="AV209" s="510"/>
      <c r="AW209" s="127" t="s">
        <v>166</v>
      </c>
      <c r="AX209" s="511"/>
      <c r="AY209">
        <f>$AY$208</f>
        <v>0</v>
      </c>
    </row>
    <row r="210" spans="1:51" hidden="1" x14ac:dyDescent="0.15">
      <c r="A210" s="515"/>
      <c r="B210" s="516"/>
      <c r="C210" s="516"/>
      <c r="D210" s="516"/>
      <c r="E210" s="516"/>
      <c r="F210" s="517"/>
      <c r="G210" s="527" t="s">
        <v>176</v>
      </c>
      <c r="H210" s="131"/>
      <c r="I210" s="131"/>
      <c r="J210" s="131"/>
      <c r="K210" s="131"/>
      <c r="L210" s="131"/>
      <c r="M210" s="131"/>
      <c r="N210" s="131"/>
      <c r="O210" s="132"/>
      <c r="P210" s="131"/>
      <c r="Q210" s="131"/>
      <c r="R210" s="131"/>
      <c r="S210" s="131"/>
      <c r="T210" s="131"/>
      <c r="U210" s="131"/>
      <c r="V210" s="131"/>
      <c r="W210" s="131"/>
      <c r="X210" s="132"/>
      <c r="Y210" s="530" t="s">
        <v>12</v>
      </c>
      <c r="Z210" s="531"/>
      <c r="AA210" s="532"/>
      <c r="AB210" s="470"/>
      <c r="AC210" s="470"/>
      <c r="AD210" s="47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idden="1" x14ac:dyDescent="0.15">
      <c r="A211" s="515"/>
      <c r="B211" s="516"/>
      <c r="C211" s="516"/>
      <c r="D211" s="516"/>
      <c r="E211" s="516"/>
      <c r="F211" s="517"/>
      <c r="G211" s="528"/>
      <c r="H211" s="134"/>
      <c r="I211" s="134"/>
      <c r="J211" s="134"/>
      <c r="K211" s="134"/>
      <c r="L211" s="134"/>
      <c r="M211" s="134"/>
      <c r="N211" s="134"/>
      <c r="O211" s="135"/>
      <c r="P211" s="134"/>
      <c r="Q211" s="134"/>
      <c r="R211" s="134"/>
      <c r="S211" s="134"/>
      <c r="T211" s="134"/>
      <c r="U211" s="134"/>
      <c r="V211" s="134"/>
      <c r="W211" s="134"/>
      <c r="X211" s="135"/>
      <c r="Y211" s="536" t="s">
        <v>50</v>
      </c>
      <c r="Z211" s="537"/>
      <c r="AA211" s="538"/>
      <c r="AB211" s="469"/>
      <c r="AC211" s="469"/>
      <c r="AD211" s="46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idden="1" x14ac:dyDescent="0.15">
      <c r="A212" s="515"/>
      <c r="B212" s="516"/>
      <c r="C212" s="516"/>
      <c r="D212" s="516"/>
      <c r="E212" s="516"/>
      <c r="F212" s="517"/>
      <c r="G212" s="52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3" t="s">
        <v>14</v>
      </c>
      <c r="AC212" s="533"/>
      <c r="AD212" s="533"/>
      <c r="AE212" s="534"/>
      <c r="AF212" s="535"/>
      <c r="AG212" s="535"/>
      <c r="AH212" s="535"/>
      <c r="AI212" s="534"/>
      <c r="AJ212" s="535"/>
      <c r="AK212" s="535"/>
      <c r="AL212" s="535"/>
      <c r="AM212" s="534"/>
      <c r="AN212" s="535"/>
      <c r="AO212" s="535"/>
      <c r="AP212" s="535"/>
      <c r="AQ212" s="94"/>
      <c r="AR212" s="95"/>
      <c r="AS212" s="95"/>
      <c r="AT212" s="96"/>
      <c r="AU212" s="87"/>
      <c r="AV212" s="87"/>
      <c r="AW212" s="87"/>
      <c r="AX212" s="88"/>
      <c r="AY212">
        <f>$AY$208</f>
        <v>0</v>
      </c>
    </row>
    <row r="213" spans="1:51" ht="49.5" hidden="1" x14ac:dyDescent="0.15">
      <c r="A213" s="498" t="s">
        <v>262</v>
      </c>
      <c r="B213" s="499"/>
      <c r="C213" s="499"/>
      <c r="D213" s="499"/>
      <c r="E213" s="500" t="s">
        <v>224</v>
      </c>
      <c r="F213" s="501"/>
      <c r="G213" s="82" t="s">
        <v>177</v>
      </c>
      <c r="H213" s="471"/>
      <c r="I213" s="472"/>
      <c r="J213" s="472"/>
      <c r="K213" s="472"/>
      <c r="L213" s="472"/>
      <c r="M213" s="472"/>
      <c r="N213" s="472"/>
      <c r="O213" s="502"/>
      <c r="P213" s="240"/>
      <c r="Q213" s="240"/>
      <c r="R213" s="240"/>
      <c r="S213" s="240"/>
      <c r="T213" s="240"/>
      <c r="U213" s="240"/>
      <c r="V213" s="240"/>
      <c r="W213" s="240"/>
      <c r="X213" s="240"/>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4.25" hidden="1" thickBot="1" x14ac:dyDescent="0.2">
      <c r="A214" s="419" t="s">
        <v>575</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231</v>
      </c>
      <c r="AP214" s="422"/>
      <c r="AQ214" s="422"/>
      <c r="AR214" s="81"/>
      <c r="AS214" s="421"/>
      <c r="AT214" s="422"/>
      <c r="AU214" s="422"/>
      <c r="AV214" s="422"/>
      <c r="AW214" s="422"/>
      <c r="AX214" s="423"/>
      <c r="AY214">
        <f>COUNTIF($AR$214,"☑")</f>
        <v>0</v>
      </c>
    </row>
    <row r="215" spans="1:51" ht="36" customHeight="1" x14ac:dyDescent="0.15">
      <c r="A215" s="408" t="s">
        <v>282</v>
      </c>
      <c r="B215" s="409"/>
      <c r="C215" s="412" t="s">
        <v>178</v>
      </c>
      <c r="D215" s="409"/>
      <c r="E215" s="414" t="s">
        <v>194</v>
      </c>
      <c r="F215" s="415"/>
      <c r="G215" s="416" t="s">
        <v>656</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49" t="s">
        <v>193</v>
      </c>
      <c r="F216" s="151"/>
      <c r="G216" s="130" t="s">
        <v>657</v>
      </c>
      <c r="H216" s="131"/>
      <c r="I216" s="131"/>
      <c r="J216" s="131"/>
      <c r="K216" s="131"/>
      <c r="L216" s="131"/>
      <c r="M216" s="131"/>
      <c r="N216" s="131"/>
      <c r="O216" s="131"/>
      <c r="P216" s="131"/>
      <c r="Q216" s="131"/>
      <c r="R216" s="131"/>
      <c r="S216" s="131"/>
      <c r="T216" s="131"/>
      <c r="U216" s="131"/>
      <c r="V216" s="132"/>
      <c r="W216" s="484" t="s">
        <v>585</v>
      </c>
      <c r="X216" s="485"/>
      <c r="Y216" s="485"/>
      <c r="Z216" s="485"/>
      <c r="AA216" s="486"/>
      <c r="AB216" s="487" t="s">
        <v>650</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0" t="s">
        <v>586</v>
      </c>
      <c r="X217" s="491"/>
      <c r="Y217" s="491"/>
      <c r="Z217" s="491"/>
      <c r="AA217" s="492"/>
      <c r="AB217" s="487" t="s">
        <v>651</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10"/>
      <c r="B218" s="411"/>
      <c r="C218" s="493" t="s">
        <v>598</v>
      </c>
      <c r="D218" s="494"/>
      <c r="E218" s="149" t="s">
        <v>278</v>
      </c>
      <c r="F218" s="151"/>
      <c r="G218" s="474" t="s">
        <v>181</v>
      </c>
      <c r="H218" s="475"/>
      <c r="I218" s="475"/>
      <c r="J218" s="495" t="s">
        <v>612</v>
      </c>
      <c r="K218" s="496"/>
      <c r="L218" s="496"/>
      <c r="M218" s="496"/>
      <c r="N218" s="496"/>
      <c r="O218" s="496"/>
      <c r="P218" s="496"/>
      <c r="Q218" s="496"/>
      <c r="R218" s="496"/>
      <c r="S218" s="496"/>
      <c r="T218" s="497"/>
      <c r="U218" s="472" t="s">
        <v>703</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10"/>
      <c r="B219" s="411"/>
      <c r="C219" s="413"/>
      <c r="D219" s="411"/>
      <c r="E219" s="152"/>
      <c r="F219" s="154"/>
      <c r="G219" s="474" t="s">
        <v>599</v>
      </c>
      <c r="H219" s="475"/>
      <c r="I219" s="475"/>
      <c r="J219" s="475"/>
      <c r="K219" s="475"/>
      <c r="L219" s="475"/>
      <c r="M219" s="475"/>
      <c r="N219" s="475"/>
      <c r="O219" s="475"/>
      <c r="P219" s="475"/>
      <c r="Q219" s="475"/>
      <c r="R219" s="475"/>
      <c r="S219" s="475"/>
      <c r="T219" s="475"/>
      <c r="U219" s="471" t="s">
        <v>703</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10"/>
      <c r="B220" s="411"/>
      <c r="C220" s="413"/>
      <c r="D220" s="411"/>
      <c r="E220" s="157"/>
      <c r="F220" s="159"/>
      <c r="G220" s="474" t="s">
        <v>586</v>
      </c>
      <c r="H220" s="475"/>
      <c r="I220" s="475"/>
      <c r="J220" s="475"/>
      <c r="K220" s="475"/>
      <c r="L220" s="475"/>
      <c r="M220" s="475"/>
      <c r="N220" s="475"/>
      <c r="O220" s="475"/>
      <c r="P220" s="475"/>
      <c r="Q220" s="475"/>
      <c r="R220" s="475"/>
      <c r="S220" s="475"/>
      <c r="T220" s="475"/>
      <c r="U220" s="812" t="s">
        <v>703</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56.2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643</v>
      </c>
      <c r="AE223" s="454"/>
      <c r="AF223" s="454"/>
      <c r="AG223" s="455" t="s">
        <v>662</v>
      </c>
      <c r="AH223" s="456"/>
      <c r="AI223" s="456"/>
      <c r="AJ223" s="456"/>
      <c r="AK223" s="456"/>
      <c r="AL223" s="456"/>
      <c r="AM223" s="456"/>
      <c r="AN223" s="456"/>
      <c r="AO223" s="456"/>
      <c r="AP223" s="456"/>
      <c r="AQ223" s="456"/>
      <c r="AR223" s="456"/>
      <c r="AS223" s="456"/>
      <c r="AT223" s="456"/>
      <c r="AU223" s="456"/>
      <c r="AV223" s="456"/>
      <c r="AW223" s="456"/>
      <c r="AX223" s="457"/>
    </row>
    <row r="224" spans="1:51" ht="27"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643</v>
      </c>
      <c r="AE224" s="367"/>
      <c r="AF224" s="367"/>
      <c r="AG224" s="361" t="s">
        <v>663</v>
      </c>
      <c r="AH224" s="362"/>
      <c r="AI224" s="362"/>
      <c r="AJ224" s="362"/>
      <c r="AK224" s="362"/>
      <c r="AL224" s="362"/>
      <c r="AM224" s="362"/>
      <c r="AN224" s="362"/>
      <c r="AO224" s="362"/>
      <c r="AP224" s="362"/>
      <c r="AQ224" s="362"/>
      <c r="AR224" s="362"/>
      <c r="AS224" s="362"/>
      <c r="AT224" s="362"/>
      <c r="AU224" s="362"/>
      <c r="AV224" s="362"/>
      <c r="AW224" s="362"/>
      <c r="AX224" s="363"/>
    </row>
    <row r="225" spans="1:50" ht="41.25"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643</v>
      </c>
      <c r="AE225" s="404"/>
      <c r="AF225" s="404"/>
      <c r="AG225" s="389" t="s">
        <v>664</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643</v>
      </c>
      <c r="AE226" s="385"/>
      <c r="AF226" s="385"/>
      <c r="AG226" s="387" t="s">
        <v>660</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3"/>
      <c r="B227" s="425"/>
      <c r="C227" s="429"/>
      <c r="D227" s="430"/>
      <c r="E227" s="433" t="s">
        <v>260</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658</v>
      </c>
      <c r="AE227" s="367"/>
      <c r="AF227" s="436"/>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659</v>
      </c>
      <c r="AE228" s="441"/>
      <c r="AF228" s="441"/>
      <c r="AG228" s="389"/>
      <c r="AH228" s="134"/>
      <c r="AI228" s="134"/>
      <c r="AJ228" s="134"/>
      <c r="AK228" s="134"/>
      <c r="AL228" s="134"/>
      <c r="AM228" s="134"/>
      <c r="AN228" s="134"/>
      <c r="AO228" s="134"/>
      <c r="AP228" s="134"/>
      <c r="AQ228" s="134"/>
      <c r="AR228" s="134"/>
      <c r="AS228" s="134"/>
      <c r="AT228" s="134"/>
      <c r="AU228" s="134"/>
      <c r="AV228" s="134"/>
      <c r="AW228" s="134"/>
      <c r="AX228" s="390"/>
    </row>
    <row r="229" spans="1:50" ht="73.5" customHeight="1" x14ac:dyDescent="0.15">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643</v>
      </c>
      <c r="AE229" s="351"/>
      <c r="AF229" s="351"/>
      <c r="AG229" s="353" t="s">
        <v>711</v>
      </c>
      <c r="AH229" s="354"/>
      <c r="AI229" s="354"/>
      <c r="AJ229" s="354"/>
      <c r="AK229" s="354"/>
      <c r="AL229" s="354"/>
      <c r="AM229" s="354"/>
      <c r="AN229" s="354"/>
      <c r="AO229" s="354"/>
      <c r="AP229" s="354"/>
      <c r="AQ229" s="354"/>
      <c r="AR229" s="354"/>
      <c r="AS229" s="354"/>
      <c r="AT229" s="354"/>
      <c r="AU229" s="354"/>
      <c r="AV229" s="354"/>
      <c r="AW229" s="354"/>
      <c r="AX229" s="355"/>
    </row>
    <row r="230" spans="1:50" ht="57.7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643</v>
      </c>
      <c r="AE230" s="367"/>
      <c r="AF230" s="367"/>
      <c r="AG230" s="361" t="s">
        <v>700</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643</v>
      </c>
      <c r="AE231" s="367"/>
      <c r="AF231" s="367"/>
      <c r="AG231" s="361" t="s">
        <v>665</v>
      </c>
      <c r="AH231" s="362"/>
      <c r="AI231" s="362"/>
      <c r="AJ231" s="362"/>
      <c r="AK231" s="362"/>
      <c r="AL231" s="362"/>
      <c r="AM231" s="362"/>
      <c r="AN231" s="362"/>
      <c r="AO231" s="362"/>
      <c r="AP231" s="362"/>
      <c r="AQ231" s="362"/>
      <c r="AR231" s="362"/>
      <c r="AS231" s="362"/>
      <c r="AT231" s="362"/>
      <c r="AU231" s="362"/>
      <c r="AV231" s="362"/>
      <c r="AW231" s="362"/>
      <c r="AX231" s="363"/>
    </row>
    <row r="232" spans="1:50" ht="35.2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643</v>
      </c>
      <c r="AE232" s="367"/>
      <c r="AF232" s="367"/>
      <c r="AG232" s="361" t="s">
        <v>661</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x14ac:dyDescent="0.15">
      <c r="A233" s="343"/>
      <c r="B233" s="344"/>
      <c r="C233" s="364" t="s">
        <v>233</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666</v>
      </c>
      <c r="AE233" s="404"/>
      <c r="AF233" s="404"/>
      <c r="AG233" s="405"/>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3"/>
      <c r="B234" s="344"/>
      <c r="C234" s="463" t="s">
        <v>234</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666</v>
      </c>
      <c r="AE234" s="367"/>
      <c r="AF234" s="436"/>
      <c r="AG234" s="361"/>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6" t="s">
        <v>221</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666</v>
      </c>
      <c r="AE235" s="397"/>
      <c r="AF235" s="398"/>
      <c r="AG235" s="399"/>
      <c r="AH235" s="400"/>
      <c r="AI235" s="400"/>
      <c r="AJ235" s="400"/>
      <c r="AK235" s="400"/>
      <c r="AL235" s="400"/>
      <c r="AM235" s="400"/>
      <c r="AN235" s="400"/>
      <c r="AO235" s="400"/>
      <c r="AP235" s="400"/>
      <c r="AQ235" s="400"/>
      <c r="AR235" s="400"/>
      <c r="AS235" s="400"/>
      <c r="AT235" s="400"/>
      <c r="AU235" s="400"/>
      <c r="AV235" s="400"/>
      <c r="AW235" s="400"/>
      <c r="AX235" s="401"/>
    </row>
    <row r="236" spans="1:50" ht="27" customHeight="1" x14ac:dyDescent="0.15">
      <c r="A236" s="341" t="s">
        <v>37</v>
      </c>
      <c r="B236" s="342"/>
      <c r="C236" s="347" t="s">
        <v>222</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643</v>
      </c>
      <c r="AE236" s="351"/>
      <c r="AF236" s="352"/>
      <c r="AG236" s="353" t="s">
        <v>669</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666</v>
      </c>
      <c r="AE237" s="360"/>
      <c r="AF237" s="360"/>
      <c r="AG237" s="361"/>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643</v>
      </c>
      <c r="AE238" s="367"/>
      <c r="AF238" s="367"/>
      <c r="AG238" s="361" t="s">
        <v>667</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666</v>
      </c>
      <c r="AE239" s="367"/>
      <c r="AF239" s="367"/>
      <c r="AG239" s="391"/>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666</v>
      </c>
      <c r="AE240" s="385"/>
      <c r="AF240" s="386"/>
      <c r="AG240" s="387" t="s">
        <v>708</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91" t="s">
        <v>0</v>
      </c>
      <c r="D241" s="892"/>
      <c r="E241" s="892"/>
      <c r="F241" s="892"/>
      <c r="G241" s="892"/>
      <c r="H241" s="892"/>
      <c r="I241" s="892"/>
      <c r="J241" s="892"/>
      <c r="K241" s="892"/>
      <c r="L241" s="892"/>
      <c r="M241" s="892"/>
      <c r="N241" s="892"/>
      <c r="O241" s="888" t="s">
        <v>604</v>
      </c>
      <c r="P241" s="889"/>
      <c r="Q241" s="889"/>
      <c r="R241" s="889"/>
      <c r="S241" s="889"/>
      <c r="T241" s="889"/>
      <c r="U241" s="889"/>
      <c r="V241" s="889"/>
      <c r="W241" s="889"/>
      <c r="X241" s="889"/>
      <c r="Y241" s="889"/>
      <c r="Z241" s="889"/>
      <c r="AA241" s="889"/>
      <c r="AB241" s="889"/>
      <c r="AC241" s="889"/>
      <c r="AD241" s="889"/>
      <c r="AE241" s="889"/>
      <c r="AF241" s="890"/>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5"/>
      <c r="D242" s="876"/>
      <c r="E242" s="370"/>
      <c r="F242" s="370"/>
      <c r="G242" s="370"/>
      <c r="H242" s="371"/>
      <c r="I242" s="371"/>
      <c r="J242" s="877"/>
      <c r="K242" s="877"/>
      <c r="L242" s="877"/>
      <c r="M242" s="371"/>
      <c r="N242" s="878"/>
      <c r="O242" s="879"/>
      <c r="P242" s="880"/>
      <c r="Q242" s="880"/>
      <c r="R242" s="880"/>
      <c r="S242" s="880"/>
      <c r="T242" s="880"/>
      <c r="U242" s="880"/>
      <c r="V242" s="880"/>
      <c r="W242" s="880"/>
      <c r="X242" s="880"/>
      <c r="Y242" s="880"/>
      <c r="Z242" s="880"/>
      <c r="AA242" s="880"/>
      <c r="AB242" s="880"/>
      <c r="AC242" s="880"/>
      <c r="AD242" s="880"/>
      <c r="AE242" s="880"/>
      <c r="AF242" s="881"/>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82"/>
      <c r="P243" s="883"/>
      <c r="Q243" s="883"/>
      <c r="R243" s="883"/>
      <c r="S243" s="883"/>
      <c r="T243" s="883"/>
      <c r="U243" s="883"/>
      <c r="V243" s="883"/>
      <c r="W243" s="883"/>
      <c r="X243" s="883"/>
      <c r="Y243" s="883"/>
      <c r="Z243" s="883"/>
      <c r="AA243" s="883"/>
      <c r="AB243" s="883"/>
      <c r="AC243" s="883"/>
      <c r="AD243" s="883"/>
      <c r="AE243" s="883"/>
      <c r="AF243" s="884"/>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82"/>
      <c r="P244" s="883"/>
      <c r="Q244" s="883"/>
      <c r="R244" s="883"/>
      <c r="S244" s="883"/>
      <c r="T244" s="883"/>
      <c r="U244" s="883"/>
      <c r="V244" s="883"/>
      <c r="W244" s="883"/>
      <c r="X244" s="883"/>
      <c r="Y244" s="883"/>
      <c r="Z244" s="883"/>
      <c r="AA244" s="883"/>
      <c r="AB244" s="883"/>
      <c r="AC244" s="883"/>
      <c r="AD244" s="883"/>
      <c r="AE244" s="883"/>
      <c r="AF244" s="884"/>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82"/>
      <c r="P245" s="883"/>
      <c r="Q245" s="883"/>
      <c r="R245" s="883"/>
      <c r="S245" s="883"/>
      <c r="T245" s="883"/>
      <c r="U245" s="883"/>
      <c r="V245" s="883"/>
      <c r="W245" s="883"/>
      <c r="X245" s="883"/>
      <c r="Y245" s="883"/>
      <c r="Z245" s="883"/>
      <c r="AA245" s="883"/>
      <c r="AB245" s="883"/>
      <c r="AC245" s="883"/>
      <c r="AD245" s="883"/>
      <c r="AE245" s="883"/>
      <c r="AF245" s="884"/>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79"/>
      <c r="B246" s="380"/>
      <c r="C246" s="393"/>
      <c r="D246" s="394"/>
      <c r="E246" s="370"/>
      <c r="F246" s="370"/>
      <c r="G246" s="370"/>
      <c r="H246" s="371"/>
      <c r="I246" s="371"/>
      <c r="J246" s="395"/>
      <c r="K246" s="395"/>
      <c r="L246" s="395"/>
      <c r="M246" s="873"/>
      <c r="N246" s="874"/>
      <c r="O246" s="885"/>
      <c r="P246" s="886"/>
      <c r="Q246" s="886"/>
      <c r="R246" s="886"/>
      <c r="S246" s="886"/>
      <c r="T246" s="886"/>
      <c r="U246" s="886"/>
      <c r="V246" s="886"/>
      <c r="W246" s="886"/>
      <c r="X246" s="886"/>
      <c r="Y246" s="886"/>
      <c r="Z246" s="886"/>
      <c r="AA246" s="886"/>
      <c r="AB246" s="886"/>
      <c r="AC246" s="886"/>
      <c r="AD246" s="886"/>
      <c r="AE246" s="886"/>
      <c r="AF246" s="887"/>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41" t="s">
        <v>45</v>
      </c>
      <c r="B247" s="903"/>
      <c r="C247" s="300" t="s">
        <v>49</v>
      </c>
      <c r="D247" s="722"/>
      <c r="E247" s="722"/>
      <c r="F247" s="723"/>
      <c r="G247" s="906" t="s">
        <v>701</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67.5" customHeight="1" thickBot="1" x14ac:dyDescent="0.2">
      <c r="A248" s="904"/>
      <c r="B248" s="905"/>
      <c r="C248" s="908" t="s">
        <v>53</v>
      </c>
      <c r="D248" s="909"/>
      <c r="E248" s="909"/>
      <c r="F248" s="910"/>
      <c r="G248" s="911" t="s">
        <v>670</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67.5" customHeight="1" thickBot="1" x14ac:dyDescent="0.2">
      <c r="A250" s="896" t="s">
        <v>714</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67.5" customHeight="1" thickBot="1" x14ac:dyDescent="0.2">
      <c r="A252" s="325" t="s">
        <v>132</v>
      </c>
      <c r="B252" s="326"/>
      <c r="C252" s="326"/>
      <c r="D252" s="326"/>
      <c r="E252" s="327"/>
      <c r="F252" s="902" t="s">
        <v>715</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66" customHeight="1" thickBot="1" x14ac:dyDescent="0.2">
      <c r="A254" s="325" t="s">
        <v>132</v>
      </c>
      <c r="B254" s="326"/>
      <c r="C254" s="326"/>
      <c r="D254" s="326"/>
      <c r="E254" s="327"/>
      <c r="F254" s="328" t="s">
        <v>718</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67.5" customHeight="1" thickBot="1" x14ac:dyDescent="0.2">
      <c r="A256" s="334"/>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15">
      <c r="A257" s="337" t="s">
        <v>237</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15">
      <c r="A258" s="340" t="s">
        <v>276</v>
      </c>
      <c r="B258" s="90"/>
      <c r="C258" s="90"/>
      <c r="D258" s="91"/>
      <c r="E258" s="321" t="s">
        <v>635</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15">
      <c r="A259" s="256" t="s">
        <v>275</v>
      </c>
      <c r="B259" s="256"/>
      <c r="C259" s="256"/>
      <c r="D259" s="256"/>
      <c r="E259" s="321" t="s">
        <v>636</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15">
      <c r="A260" s="256" t="s">
        <v>274</v>
      </c>
      <c r="B260" s="256"/>
      <c r="C260" s="256"/>
      <c r="D260" s="256"/>
      <c r="E260" s="321" t="s">
        <v>637</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15">
      <c r="A261" s="256" t="s">
        <v>273</v>
      </c>
      <c r="B261" s="256"/>
      <c r="C261" s="256"/>
      <c r="D261" s="256"/>
      <c r="E261" s="321" t="s">
        <v>638</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15">
      <c r="A262" s="256" t="s">
        <v>272</v>
      </c>
      <c r="B262" s="256"/>
      <c r="C262" s="256"/>
      <c r="D262" s="256"/>
      <c r="E262" s="321" t="s">
        <v>639</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15">
      <c r="A263" s="256" t="s">
        <v>271</v>
      </c>
      <c r="B263" s="256"/>
      <c r="C263" s="256"/>
      <c r="D263" s="256"/>
      <c r="E263" s="321" t="s">
        <v>640</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15">
      <c r="A264" s="256" t="s">
        <v>270</v>
      </c>
      <c r="B264" s="256"/>
      <c r="C264" s="256"/>
      <c r="D264" s="256"/>
      <c r="E264" s="321" t="s">
        <v>641</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15">
      <c r="A265" s="256" t="s">
        <v>269</v>
      </c>
      <c r="B265" s="256"/>
      <c r="C265" s="256"/>
      <c r="D265" s="256"/>
      <c r="E265" s="321" t="s">
        <v>642</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15">
      <c r="A266" s="256" t="s">
        <v>415</v>
      </c>
      <c r="B266" s="256"/>
      <c r="C266" s="256"/>
      <c r="D266" s="256"/>
      <c r="E266" s="100" t="s">
        <v>606</v>
      </c>
      <c r="F266" s="86"/>
      <c r="G266" s="86"/>
      <c r="H266" s="77" t="str">
        <f>IF(E266="","","-")</f>
        <v>-</v>
      </c>
      <c r="I266" s="86"/>
      <c r="J266" s="86"/>
      <c r="K266" s="77" t="str">
        <f>IF(I266="","","-")</f>
        <v/>
      </c>
      <c r="L266" s="101">
        <v>162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170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648</v>
      </c>
      <c r="H268" s="86"/>
      <c r="I268" s="86"/>
      <c r="J268" s="85">
        <v>20</v>
      </c>
      <c r="K268" s="85"/>
      <c r="L268" s="101">
        <v>215</v>
      </c>
      <c r="M268" s="101"/>
      <c r="N268" s="101"/>
      <c r="O268" s="85"/>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8.35" customHeight="1" x14ac:dyDescent="0.15">
      <c r="A269" s="309" t="s">
        <v>263</v>
      </c>
      <c r="B269" s="310"/>
      <c r="C269" s="310"/>
      <c r="D269" s="310"/>
      <c r="E269" s="310"/>
      <c r="F269" s="311"/>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5" t="s">
        <v>265</v>
      </c>
      <c r="B308" s="316"/>
      <c r="C308" s="316"/>
      <c r="D308" s="316"/>
      <c r="E308" s="316"/>
      <c r="F308" s="317"/>
      <c r="G308" s="296" t="s">
        <v>652</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653</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x14ac:dyDescent="0.15">
      <c r="A310" s="318"/>
      <c r="B310" s="319"/>
      <c r="C310" s="319"/>
      <c r="D310" s="319"/>
      <c r="E310" s="319"/>
      <c r="F310" s="320"/>
      <c r="G310" s="286" t="s">
        <v>671</v>
      </c>
      <c r="H310" s="287"/>
      <c r="I310" s="287"/>
      <c r="J310" s="287"/>
      <c r="K310" s="288"/>
      <c r="L310" s="289" t="s">
        <v>672</v>
      </c>
      <c r="M310" s="290"/>
      <c r="N310" s="290"/>
      <c r="O310" s="290"/>
      <c r="P310" s="290"/>
      <c r="Q310" s="290"/>
      <c r="R310" s="290"/>
      <c r="S310" s="290"/>
      <c r="T310" s="290"/>
      <c r="U310" s="290"/>
      <c r="V310" s="290"/>
      <c r="W310" s="290"/>
      <c r="X310" s="291"/>
      <c r="Y310" s="292">
        <v>12.7</v>
      </c>
      <c r="Z310" s="293"/>
      <c r="AA310" s="293"/>
      <c r="AB310" s="294"/>
      <c r="AC310" s="286" t="s">
        <v>691</v>
      </c>
      <c r="AD310" s="287"/>
      <c r="AE310" s="287"/>
      <c r="AF310" s="287"/>
      <c r="AG310" s="288"/>
      <c r="AH310" s="289" t="s">
        <v>692</v>
      </c>
      <c r="AI310" s="290"/>
      <c r="AJ310" s="290"/>
      <c r="AK310" s="290"/>
      <c r="AL310" s="290"/>
      <c r="AM310" s="290"/>
      <c r="AN310" s="290"/>
      <c r="AO310" s="290"/>
      <c r="AP310" s="290"/>
      <c r="AQ310" s="290"/>
      <c r="AR310" s="290"/>
      <c r="AS310" s="290"/>
      <c r="AT310" s="291"/>
      <c r="AU310" s="292">
        <v>28</v>
      </c>
      <c r="AV310" s="293"/>
      <c r="AW310" s="293"/>
      <c r="AX310" s="295"/>
    </row>
    <row r="311" spans="1:50" ht="24.75" customHeight="1" x14ac:dyDescent="0.15">
      <c r="A311" s="318"/>
      <c r="B311" s="319"/>
      <c r="C311" s="319"/>
      <c r="D311" s="319"/>
      <c r="E311" s="319"/>
      <c r="F311" s="320"/>
      <c r="G311" s="276" t="s">
        <v>673</v>
      </c>
      <c r="H311" s="277"/>
      <c r="I311" s="277"/>
      <c r="J311" s="277"/>
      <c r="K311" s="278"/>
      <c r="L311" s="279" t="s">
        <v>674</v>
      </c>
      <c r="M311" s="280"/>
      <c r="N311" s="280"/>
      <c r="O311" s="280"/>
      <c r="P311" s="280"/>
      <c r="Q311" s="280"/>
      <c r="R311" s="280"/>
      <c r="S311" s="280"/>
      <c r="T311" s="280"/>
      <c r="U311" s="280"/>
      <c r="V311" s="280"/>
      <c r="W311" s="280"/>
      <c r="X311" s="281"/>
      <c r="Y311" s="282">
        <v>6.7</v>
      </c>
      <c r="Z311" s="283"/>
      <c r="AA311" s="283"/>
      <c r="AB311" s="284"/>
      <c r="AC311" s="276"/>
      <c r="AD311" s="277"/>
      <c r="AE311" s="277"/>
      <c r="AF311" s="277"/>
      <c r="AG311" s="278"/>
      <c r="AH311" s="279"/>
      <c r="AI311" s="280"/>
      <c r="AJ311" s="280"/>
      <c r="AK311" s="280"/>
      <c r="AL311" s="280"/>
      <c r="AM311" s="280"/>
      <c r="AN311" s="280"/>
      <c r="AO311" s="280"/>
      <c r="AP311" s="280"/>
      <c r="AQ311" s="280"/>
      <c r="AR311" s="280"/>
      <c r="AS311" s="280"/>
      <c r="AT311" s="281"/>
      <c r="AU311" s="282"/>
      <c r="AV311" s="283"/>
      <c r="AW311" s="283"/>
      <c r="AX311" s="285"/>
    </row>
    <row r="312" spans="1:50" ht="24.75" customHeight="1" x14ac:dyDescent="0.15">
      <c r="A312" s="318"/>
      <c r="B312" s="319"/>
      <c r="C312" s="319"/>
      <c r="D312" s="319"/>
      <c r="E312" s="319"/>
      <c r="F312" s="320"/>
      <c r="G312" s="276" t="s">
        <v>675</v>
      </c>
      <c r="H312" s="277"/>
      <c r="I312" s="277"/>
      <c r="J312" s="277"/>
      <c r="K312" s="278"/>
      <c r="L312" s="279" t="s">
        <v>676</v>
      </c>
      <c r="M312" s="280"/>
      <c r="N312" s="280"/>
      <c r="O312" s="280"/>
      <c r="P312" s="280"/>
      <c r="Q312" s="280"/>
      <c r="R312" s="280"/>
      <c r="S312" s="280"/>
      <c r="T312" s="280"/>
      <c r="U312" s="280"/>
      <c r="V312" s="280"/>
      <c r="W312" s="280"/>
      <c r="X312" s="281"/>
      <c r="Y312" s="282">
        <v>6.5</v>
      </c>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customHeight="1" x14ac:dyDescent="0.15">
      <c r="A313" s="318"/>
      <c r="B313" s="319"/>
      <c r="C313" s="319"/>
      <c r="D313" s="319"/>
      <c r="E313" s="319"/>
      <c r="F313" s="320"/>
      <c r="G313" s="276" t="s">
        <v>677</v>
      </c>
      <c r="H313" s="277"/>
      <c r="I313" s="277"/>
      <c r="J313" s="277"/>
      <c r="K313" s="278"/>
      <c r="L313" s="279" t="s">
        <v>678</v>
      </c>
      <c r="M313" s="280"/>
      <c r="N313" s="280"/>
      <c r="O313" s="280"/>
      <c r="P313" s="280"/>
      <c r="Q313" s="280"/>
      <c r="R313" s="280"/>
      <c r="S313" s="280"/>
      <c r="T313" s="280"/>
      <c r="U313" s="280"/>
      <c r="V313" s="280"/>
      <c r="W313" s="280"/>
      <c r="X313" s="281"/>
      <c r="Y313" s="282">
        <v>6.2</v>
      </c>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customHeight="1" x14ac:dyDescent="0.15">
      <c r="A314" s="318"/>
      <c r="B314" s="319"/>
      <c r="C314" s="319"/>
      <c r="D314" s="319"/>
      <c r="E314" s="319"/>
      <c r="F314" s="320"/>
      <c r="G314" s="276" t="s">
        <v>679</v>
      </c>
      <c r="H314" s="277"/>
      <c r="I314" s="277"/>
      <c r="J314" s="277"/>
      <c r="K314" s="278"/>
      <c r="L314" s="279" t="s">
        <v>680</v>
      </c>
      <c r="M314" s="280"/>
      <c r="N314" s="280"/>
      <c r="O314" s="280"/>
      <c r="P314" s="280"/>
      <c r="Q314" s="280"/>
      <c r="R314" s="280"/>
      <c r="S314" s="280"/>
      <c r="T314" s="280"/>
      <c r="U314" s="280"/>
      <c r="V314" s="280"/>
      <c r="W314" s="280"/>
      <c r="X314" s="281"/>
      <c r="Y314" s="282">
        <v>5.3</v>
      </c>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customHeight="1" x14ac:dyDescent="0.15">
      <c r="A315" s="318"/>
      <c r="B315" s="319"/>
      <c r="C315" s="319"/>
      <c r="D315" s="319"/>
      <c r="E315" s="319"/>
      <c r="F315" s="320"/>
      <c r="G315" s="276" t="s">
        <v>681</v>
      </c>
      <c r="H315" s="277"/>
      <c r="I315" s="277"/>
      <c r="J315" s="277"/>
      <c r="K315" s="278"/>
      <c r="L315" s="279" t="s">
        <v>682</v>
      </c>
      <c r="M315" s="280"/>
      <c r="N315" s="280"/>
      <c r="O315" s="280"/>
      <c r="P315" s="280"/>
      <c r="Q315" s="280"/>
      <c r="R315" s="280"/>
      <c r="S315" s="280"/>
      <c r="T315" s="280"/>
      <c r="U315" s="280"/>
      <c r="V315" s="280"/>
      <c r="W315" s="280"/>
      <c r="X315" s="281"/>
      <c r="Y315" s="282">
        <v>2</v>
      </c>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customHeight="1" x14ac:dyDescent="0.15">
      <c r="A316" s="318"/>
      <c r="B316" s="319"/>
      <c r="C316" s="319"/>
      <c r="D316" s="319"/>
      <c r="E316" s="319"/>
      <c r="F316" s="320"/>
      <c r="G316" s="276" t="s">
        <v>683</v>
      </c>
      <c r="H316" s="277"/>
      <c r="I316" s="277"/>
      <c r="J316" s="277"/>
      <c r="K316" s="278"/>
      <c r="L316" s="279" t="s">
        <v>684</v>
      </c>
      <c r="M316" s="280"/>
      <c r="N316" s="280"/>
      <c r="O316" s="280"/>
      <c r="P316" s="280"/>
      <c r="Q316" s="280"/>
      <c r="R316" s="280"/>
      <c r="S316" s="280"/>
      <c r="T316" s="280"/>
      <c r="U316" s="280"/>
      <c r="V316" s="280"/>
      <c r="W316" s="280"/>
      <c r="X316" s="281"/>
      <c r="Y316" s="282">
        <v>1.6</v>
      </c>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customHeight="1" x14ac:dyDescent="0.15">
      <c r="A317" s="318"/>
      <c r="B317" s="319"/>
      <c r="C317" s="319"/>
      <c r="D317" s="319"/>
      <c r="E317" s="319"/>
      <c r="F317" s="320"/>
      <c r="G317" s="276" t="s">
        <v>685</v>
      </c>
      <c r="H317" s="277"/>
      <c r="I317" s="277"/>
      <c r="J317" s="277"/>
      <c r="K317" s="278"/>
      <c r="L317" s="279" t="s">
        <v>686</v>
      </c>
      <c r="M317" s="280"/>
      <c r="N317" s="280"/>
      <c r="O317" s="280"/>
      <c r="P317" s="280"/>
      <c r="Q317" s="280"/>
      <c r="R317" s="280"/>
      <c r="S317" s="280"/>
      <c r="T317" s="280"/>
      <c r="U317" s="280"/>
      <c r="V317" s="280"/>
      <c r="W317" s="280"/>
      <c r="X317" s="281"/>
      <c r="Y317" s="282">
        <v>0.8</v>
      </c>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customHeight="1" x14ac:dyDescent="0.15">
      <c r="A318" s="318"/>
      <c r="B318" s="319"/>
      <c r="C318" s="319"/>
      <c r="D318" s="319"/>
      <c r="E318" s="319"/>
      <c r="F318" s="320"/>
      <c r="G318" s="276" t="s">
        <v>687</v>
      </c>
      <c r="H318" s="277"/>
      <c r="I318" s="277"/>
      <c r="J318" s="277"/>
      <c r="K318" s="278"/>
      <c r="L318" s="279" t="s">
        <v>688</v>
      </c>
      <c r="M318" s="280"/>
      <c r="N318" s="280"/>
      <c r="O318" s="280"/>
      <c r="P318" s="280"/>
      <c r="Q318" s="280"/>
      <c r="R318" s="280"/>
      <c r="S318" s="280"/>
      <c r="T318" s="280"/>
      <c r="U318" s="280"/>
      <c r="V318" s="280"/>
      <c r="W318" s="280"/>
      <c r="X318" s="281"/>
      <c r="Y318" s="282">
        <v>1</v>
      </c>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customHeight="1" x14ac:dyDescent="0.15">
      <c r="A319" s="318"/>
      <c r="B319" s="319"/>
      <c r="C319" s="319"/>
      <c r="D319" s="319"/>
      <c r="E319" s="319"/>
      <c r="F319" s="320"/>
      <c r="G319" s="276" t="s">
        <v>689</v>
      </c>
      <c r="H319" s="277"/>
      <c r="I319" s="277"/>
      <c r="J319" s="277"/>
      <c r="K319" s="278"/>
      <c r="L319" s="279" t="s">
        <v>690</v>
      </c>
      <c r="M319" s="280"/>
      <c r="N319" s="280"/>
      <c r="O319" s="280"/>
      <c r="P319" s="280"/>
      <c r="Q319" s="280"/>
      <c r="R319" s="280"/>
      <c r="S319" s="280"/>
      <c r="T319" s="280"/>
      <c r="U319" s="280"/>
      <c r="V319" s="280"/>
      <c r="W319" s="280"/>
      <c r="X319" s="281"/>
      <c r="Y319" s="282">
        <v>0.2</v>
      </c>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thickBot="1" x14ac:dyDescent="0.2">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43</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28</v>
      </c>
      <c r="AV320" s="273"/>
      <c r="AW320" s="273"/>
      <c r="AX320" s="275"/>
    </row>
    <row r="321" spans="1:51" ht="24.75" customHeight="1" x14ac:dyDescent="0.15">
      <c r="A321" s="318"/>
      <c r="B321" s="319"/>
      <c r="C321" s="319"/>
      <c r="D321" s="319"/>
      <c r="E321" s="319"/>
      <c r="F321" s="320"/>
      <c r="G321" s="296" t="s">
        <v>706</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1</v>
      </c>
    </row>
    <row r="322" spans="1:51" ht="24.75" customHeight="1" x14ac:dyDescent="0.15">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1</v>
      </c>
    </row>
    <row r="323" spans="1:51" ht="24.75" customHeight="1" x14ac:dyDescent="0.15">
      <c r="A323" s="318"/>
      <c r="B323" s="319"/>
      <c r="C323" s="319"/>
      <c r="D323" s="319"/>
      <c r="E323" s="319"/>
      <c r="F323" s="320"/>
      <c r="G323" s="286" t="s">
        <v>695</v>
      </c>
      <c r="H323" s="287"/>
      <c r="I323" s="287"/>
      <c r="J323" s="287"/>
      <c r="K323" s="288"/>
      <c r="L323" s="289" t="s">
        <v>696</v>
      </c>
      <c r="M323" s="290"/>
      <c r="N323" s="290"/>
      <c r="O323" s="290"/>
      <c r="P323" s="290"/>
      <c r="Q323" s="290"/>
      <c r="R323" s="290"/>
      <c r="S323" s="290"/>
      <c r="T323" s="290"/>
      <c r="U323" s="290"/>
      <c r="V323" s="290"/>
      <c r="W323" s="290"/>
      <c r="X323" s="291"/>
      <c r="Y323" s="292">
        <v>6.7</v>
      </c>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1</v>
      </c>
    </row>
    <row r="324" spans="1:51" ht="24.75" hidden="1" customHeight="1" x14ac:dyDescent="0.15">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1</v>
      </c>
    </row>
    <row r="325" spans="1:51" ht="24.75" hidden="1" customHeight="1" x14ac:dyDescent="0.15">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1</v>
      </c>
    </row>
    <row r="326" spans="1:51" ht="24.75" hidden="1" customHeight="1" x14ac:dyDescent="0.15">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1</v>
      </c>
    </row>
    <row r="327" spans="1:51" ht="24.75" hidden="1" customHeight="1" x14ac:dyDescent="0.15">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1</v>
      </c>
    </row>
    <row r="328" spans="1:51" ht="24.75" hidden="1" customHeight="1" x14ac:dyDescent="0.15">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1</v>
      </c>
    </row>
    <row r="329" spans="1:51" ht="24.75" hidden="1" customHeight="1" x14ac:dyDescent="0.15">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1</v>
      </c>
    </row>
    <row r="330" spans="1:51" ht="24.75" hidden="1" customHeight="1" x14ac:dyDescent="0.15">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1</v>
      </c>
    </row>
    <row r="331" spans="1:51" ht="24.75" hidden="1" customHeight="1" x14ac:dyDescent="0.15">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1</v>
      </c>
    </row>
    <row r="332" spans="1:51" ht="24.75" hidden="1" customHeight="1" x14ac:dyDescent="0.15">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1</v>
      </c>
    </row>
    <row r="333" spans="1:51" ht="24.75" customHeight="1" x14ac:dyDescent="0.15">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6.7</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1</v>
      </c>
    </row>
    <row r="334" spans="1:51" ht="24.75" hidden="1" customHeight="1" x14ac:dyDescent="0.15">
      <c r="A334" s="318"/>
      <c r="B334" s="319"/>
      <c r="C334" s="319"/>
      <c r="D334" s="319"/>
      <c r="E334" s="319"/>
      <c r="F334" s="320"/>
      <c r="G334" s="296" t="s">
        <v>218</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219</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15">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15">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customHeight="1" thickBot="1" x14ac:dyDescent="0.2">
      <c r="A360" s="262" t="s">
        <v>576</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231</v>
      </c>
      <c r="AM360" s="266"/>
      <c r="AN360" s="266"/>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84.75" customHeight="1" x14ac:dyDescent="0.15">
      <c r="A366" s="230">
        <v>1</v>
      </c>
      <c r="B366" s="230">
        <v>1</v>
      </c>
      <c r="C366" s="252" t="s">
        <v>716</v>
      </c>
      <c r="D366" s="251"/>
      <c r="E366" s="251"/>
      <c r="F366" s="251"/>
      <c r="G366" s="251"/>
      <c r="H366" s="251"/>
      <c r="I366" s="251"/>
      <c r="J366" s="233">
        <v>8010005016660</v>
      </c>
      <c r="K366" s="234"/>
      <c r="L366" s="234"/>
      <c r="M366" s="234"/>
      <c r="N366" s="234"/>
      <c r="O366" s="234"/>
      <c r="P366" s="261" t="s">
        <v>693</v>
      </c>
      <c r="Q366" s="261"/>
      <c r="R366" s="261"/>
      <c r="S366" s="261"/>
      <c r="T366" s="261"/>
      <c r="U366" s="261"/>
      <c r="V366" s="261"/>
      <c r="W366" s="261"/>
      <c r="X366" s="261"/>
      <c r="Y366" s="236">
        <v>43</v>
      </c>
      <c r="Z366" s="237"/>
      <c r="AA366" s="237"/>
      <c r="AB366" s="238"/>
      <c r="AC366" s="222" t="s">
        <v>694</v>
      </c>
      <c r="AD366" s="223"/>
      <c r="AE366" s="223"/>
      <c r="AF366" s="223"/>
      <c r="AG366" s="223"/>
      <c r="AH366" s="253" t="s">
        <v>702</v>
      </c>
      <c r="AI366" s="254"/>
      <c r="AJ366" s="254"/>
      <c r="AK366" s="254"/>
      <c r="AL366" s="226" t="s">
        <v>702</v>
      </c>
      <c r="AM366" s="227"/>
      <c r="AN366" s="227"/>
      <c r="AO366" s="228"/>
      <c r="AP366" s="229" t="s">
        <v>283</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56.25" customHeight="1" x14ac:dyDescent="0.15">
      <c r="A399" s="230">
        <v>1</v>
      </c>
      <c r="B399" s="230">
        <v>1</v>
      </c>
      <c r="C399" s="251" t="s">
        <v>655</v>
      </c>
      <c r="D399" s="251"/>
      <c r="E399" s="251"/>
      <c r="F399" s="251"/>
      <c r="G399" s="251"/>
      <c r="H399" s="251"/>
      <c r="I399" s="251"/>
      <c r="J399" s="233">
        <v>6011401007346</v>
      </c>
      <c r="K399" s="234"/>
      <c r="L399" s="234"/>
      <c r="M399" s="234"/>
      <c r="N399" s="234"/>
      <c r="O399" s="234"/>
      <c r="P399" s="260" t="s">
        <v>654</v>
      </c>
      <c r="Q399" s="261"/>
      <c r="R399" s="261"/>
      <c r="S399" s="261"/>
      <c r="T399" s="261"/>
      <c r="U399" s="261"/>
      <c r="V399" s="261"/>
      <c r="W399" s="261"/>
      <c r="X399" s="261"/>
      <c r="Y399" s="236">
        <v>28</v>
      </c>
      <c r="Z399" s="237"/>
      <c r="AA399" s="237"/>
      <c r="AB399" s="238"/>
      <c r="AC399" s="222" t="s">
        <v>251</v>
      </c>
      <c r="AD399" s="223"/>
      <c r="AE399" s="223"/>
      <c r="AF399" s="223"/>
      <c r="AG399" s="223"/>
      <c r="AH399" s="253">
        <v>1</v>
      </c>
      <c r="AI399" s="254"/>
      <c r="AJ399" s="254"/>
      <c r="AK399" s="254"/>
      <c r="AL399" s="226">
        <v>96</v>
      </c>
      <c r="AM399" s="227"/>
      <c r="AN399" s="227"/>
      <c r="AO399" s="228"/>
      <c r="AP399" s="229" t="s">
        <v>710</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2" t="s">
        <v>707</v>
      </c>
      <c r="D432" s="251"/>
      <c r="E432" s="251"/>
      <c r="F432" s="251"/>
      <c r="G432" s="251"/>
      <c r="H432" s="251"/>
      <c r="I432" s="251"/>
      <c r="J432" s="233">
        <v>6260001003251</v>
      </c>
      <c r="K432" s="234"/>
      <c r="L432" s="234"/>
      <c r="M432" s="234"/>
      <c r="N432" s="234"/>
      <c r="O432" s="234"/>
      <c r="P432" s="245" t="s">
        <v>712</v>
      </c>
      <c r="Q432" s="235"/>
      <c r="R432" s="235"/>
      <c r="S432" s="235"/>
      <c r="T432" s="235"/>
      <c r="U432" s="235"/>
      <c r="V432" s="235"/>
      <c r="W432" s="235"/>
      <c r="X432" s="235"/>
      <c r="Y432" s="236">
        <v>6.7</v>
      </c>
      <c r="Z432" s="237"/>
      <c r="AA432" s="237"/>
      <c r="AB432" s="238"/>
      <c r="AC432" s="222" t="s">
        <v>257</v>
      </c>
      <c r="AD432" s="223"/>
      <c r="AE432" s="223"/>
      <c r="AF432" s="223"/>
      <c r="AG432" s="223"/>
      <c r="AH432" s="253" t="s">
        <v>708</v>
      </c>
      <c r="AI432" s="254"/>
      <c r="AJ432" s="254"/>
      <c r="AK432" s="254"/>
      <c r="AL432" s="226" t="s">
        <v>708</v>
      </c>
      <c r="AM432" s="227"/>
      <c r="AN432" s="227"/>
      <c r="AO432" s="228"/>
      <c r="AP432" s="229" t="s">
        <v>708</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40" t="s">
        <v>703</v>
      </c>
      <c r="F631" s="232"/>
      <c r="G631" s="232"/>
      <c r="H631" s="232"/>
      <c r="I631" s="232"/>
      <c r="J631" s="233" t="s">
        <v>703</v>
      </c>
      <c r="K631" s="234"/>
      <c r="L631" s="234"/>
      <c r="M631" s="234"/>
      <c r="N631" s="234"/>
      <c r="O631" s="234"/>
      <c r="P631" s="245" t="s">
        <v>703</v>
      </c>
      <c r="Q631" s="235"/>
      <c r="R631" s="235"/>
      <c r="S631" s="235"/>
      <c r="T631" s="235"/>
      <c r="U631" s="235"/>
      <c r="V631" s="235"/>
      <c r="W631" s="235"/>
      <c r="X631" s="235"/>
      <c r="Y631" s="236" t="s">
        <v>703</v>
      </c>
      <c r="Z631" s="237"/>
      <c r="AA631" s="237"/>
      <c r="AB631" s="238"/>
      <c r="AC631" s="222"/>
      <c r="AD631" s="223"/>
      <c r="AE631" s="223"/>
      <c r="AF631" s="223"/>
      <c r="AG631" s="223"/>
      <c r="AH631" s="224" t="s">
        <v>703</v>
      </c>
      <c r="AI631" s="225"/>
      <c r="AJ631" s="225"/>
      <c r="AK631" s="225"/>
      <c r="AL631" s="226" t="s">
        <v>703</v>
      </c>
      <c r="AM631" s="227"/>
      <c r="AN631" s="227"/>
      <c r="AO631" s="228"/>
      <c r="AP631" s="229" t="s">
        <v>703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3" priority="905">
      <formula>IF(RIGHT(TEXT(P14,"0.#"),1)=".",FALSE,TRUE)</formula>
    </cfRule>
    <cfRule type="expression" dxfId="792" priority="906">
      <formula>IF(RIGHT(TEXT(P14,"0.#"),1)=".",TRUE,FALSE)</formula>
    </cfRule>
  </conditionalFormatting>
  <conditionalFormatting sqref="P18:AX18">
    <cfRule type="expression" dxfId="791" priority="903">
      <formula>IF(RIGHT(TEXT(P18,"0.#"),1)=".",FALSE,TRUE)</formula>
    </cfRule>
    <cfRule type="expression" dxfId="790" priority="904">
      <formula>IF(RIGHT(TEXT(P18,"0.#"),1)=".",TRUE,FALSE)</formula>
    </cfRule>
  </conditionalFormatting>
  <conditionalFormatting sqref="Y311">
    <cfRule type="expression" dxfId="789" priority="901">
      <formula>IF(RIGHT(TEXT(Y311,"0.#"),1)=".",FALSE,TRUE)</formula>
    </cfRule>
    <cfRule type="expression" dxfId="788" priority="902">
      <formula>IF(RIGHT(TEXT(Y311,"0.#"),1)=".",TRUE,FALSE)</formula>
    </cfRule>
  </conditionalFormatting>
  <conditionalFormatting sqref="Y320">
    <cfRule type="expression" dxfId="787" priority="899">
      <formula>IF(RIGHT(TEXT(Y320,"0.#"),1)=".",FALSE,TRUE)</formula>
    </cfRule>
    <cfRule type="expression" dxfId="786" priority="900">
      <formula>IF(RIGHT(TEXT(Y320,"0.#"),1)=".",TRUE,FALSE)</formula>
    </cfRule>
  </conditionalFormatting>
  <conditionalFormatting sqref="Y351:Y358 Y349 Y338:Y345 Y336 Y325:Y332 Y323">
    <cfRule type="expression" dxfId="785" priority="879">
      <formula>IF(RIGHT(TEXT(Y323,"0.#"),1)=".",FALSE,TRUE)</formula>
    </cfRule>
    <cfRule type="expression" dxfId="784" priority="880">
      <formula>IF(RIGHT(TEXT(Y323,"0.#"),1)=".",TRUE,FALSE)</formula>
    </cfRule>
  </conditionalFormatting>
  <conditionalFormatting sqref="P13:AX13 AR15:AX15 P15:AQ17">
    <cfRule type="expression" dxfId="783" priority="897">
      <formula>IF(RIGHT(TEXT(P13,"0.#"),1)=".",FALSE,TRUE)</formula>
    </cfRule>
    <cfRule type="expression" dxfId="782" priority="898">
      <formula>IF(RIGHT(TEXT(P13,"0.#"),1)=".",TRUE,FALSE)</formula>
    </cfRule>
  </conditionalFormatting>
  <conditionalFormatting sqref="P19:AJ19">
    <cfRule type="expression" dxfId="781" priority="895">
      <formula>IF(RIGHT(TEXT(P19,"0.#"),1)=".",FALSE,TRUE)</formula>
    </cfRule>
    <cfRule type="expression" dxfId="780" priority="896">
      <formula>IF(RIGHT(TEXT(P19,"0.#"),1)=".",TRUE,FALSE)</formula>
    </cfRule>
  </conditionalFormatting>
  <conditionalFormatting sqref="AE32 AQ32">
    <cfRule type="expression" dxfId="779" priority="893">
      <formula>IF(RIGHT(TEXT(AE32,"0.#"),1)=".",FALSE,TRUE)</formula>
    </cfRule>
    <cfRule type="expression" dxfId="778" priority="894">
      <formula>IF(RIGHT(TEXT(AE32,"0.#"),1)=".",TRUE,FALSE)</formula>
    </cfRule>
  </conditionalFormatting>
  <conditionalFormatting sqref="Y312:Y319 Y310">
    <cfRule type="expression" dxfId="777" priority="891">
      <formula>IF(RIGHT(TEXT(Y310,"0.#"),1)=".",FALSE,TRUE)</formula>
    </cfRule>
    <cfRule type="expression" dxfId="776" priority="892">
      <formula>IF(RIGHT(TEXT(Y310,"0.#"),1)=".",TRUE,FALSE)</formula>
    </cfRule>
  </conditionalFormatting>
  <conditionalFormatting sqref="AU311">
    <cfRule type="expression" dxfId="775" priority="889">
      <formula>IF(RIGHT(TEXT(AU311,"0.#"),1)=".",FALSE,TRUE)</formula>
    </cfRule>
    <cfRule type="expression" dxfId="774" priority="890">
      <formula>IF(RIGHT(TEXT(AU311,"0.#"),1)=".",TRUE,FALSE)</formula>
    </cfRule>
  </conditionalFormatting>
  <conditionalFormatting sqref="AU320">
    <cfRule type="expression" dxfId="773" priority="887">
      <formula>IF(RIGHT(TEXT(AU320,"0.#"),1)=".",FALSE,TRUE)</formula>
    </cfRule>
    <cfRule type="expression" dxfId="772" priority="888">
      <formula>IF(RIGHT(TEXT(AU320,"0.#"),1)=".",TRUE,FALSE)</formula>
    </cfRule>
  </conditionalFormatting>
  <conditionalFormatting sqref="AU312:AU319 AU310">
    <cfRule type="expression" dxfId="771" priority="885">
      <formula>IF(RIGHT(TEXT(AU310,"0.#"),1)=".",FALSE,TRUE)</formula>
    </cfRule>
    <cfRule type="expression" dxfId="770" priority="886">
      <formula>IF(RIGHT(TEXT(AU310,"0.#"),1)=".",TRUE,FALSE)</formula>
    </cfRule>
  </conditionalFormatting>
  <conditionalFormatting sqref="Y350 Y337 Y324">
    <cfRule type="expression" dxfId="769" priority="883">
      <formula>IF(RIGHT(TEXT(Y324,"0.#"),1)=".",FALSE,TRUE)</formula>
    </cfRule>
    <cfRule type="expression" dxfId="768" priority="884">
      <formula>IF(RIGHT(TEXT(Y324,"0.#"),1)=".",TRUE,FALSE)</formula>
    </cfRule>
  </conditionalFormatting>
  <conditionalFormatting sqref="Y359 Y346 Y333">
    <cfRule type="expression" dxfId="767" priority="881">
      <formula>IF(RIGHT(TEXT(Y333,"0.#"),1)=".",FALSE,TRUE)</formula>
    </cfRule>
    <cfRule type="expression" dxfId="766" priority="882">
      <formula>IF(RIGHT(TEXT(Y333,"0.#"),1)=".",TRUE,FALSE)</formula>
    </cfRule>
  </conditionalFormatting>
  <conditionalFormatting sqref="AU350 AU337 AU324">
    <cfRule type="expression" dxfId="765" priority="877">
      <formula>IF(RIGHT(TEXT(AU324,"0.#"),1)=".",FALSE,TRUE)</formula>
    </cfRule>
    <cfRule type="expression" dxfId="764" priority="878">
      <formula>IF(RIGHT(TEXT(AU324,"0.#"),1)=".",TRUE,FALSE)</formula>
    </cfRule>
  </conditionalFormatting>
  <conditionalFormatting sqref="AU359 AU346 AU333">
    <cfRule type="expression" dxfId="763" priority="875">
      <formula>IF(RIGHT(TEXT(AU333,"0.#"),1)=".",FALSE,TRUE)</formula>
    </cfRule>
    <cfRule type="expression" dxfId="762" priority="876">
      <formula>IF(RIGHT(TEXT(AU333,"0.#"),1)=".",TRUE,FALSE)</formula>
    </cfRule>
  </conditionalFormatting>
  <conditionalFormatting sqref="AU351:AU358 AU349 AU338:AU345 AU336 AU325:AU332 AU323">
    <cfRule type="expression" dxfId="761" priority="873">
      <formula>IF(RIGHT(TEXT(AU323,"0.#"),1)=".",FALSE,TRUE)</formula>
    </cfRule>
    <cfRule type="expression" dxfId="760" priority="874">
      <formula>IF(RIGHT(TEXT(AU323,"0.#"),1)=".",TRUE,FALSE)</formula>
    </cfRule>
  </conditionalFormatting>
  <conditionalFormatting sqref="AI32">
    <cfRule type="expression" dxfId="759" priority="871">
      <formula>IF(RIGHT(TEXT(AI32,"0.#"),1)=".",FALSE,TRUE)</formula>
    </cfRule>
    <cfRule type="expression" dxfId="758" priority="872">
      <formula>IF(RIGHT(TEXT(AI32,"0.#"),1)=".",TRUE,FALSE)</formula>
    </cfRule>
  </conditionalFormatting>
  <conditionalFormatting sqref="AM32">
    <cfRule type="expression" dxfId="757" priority="869">
      <formula>IF(RIGHT(TEXT(AM32,"0.#"),1)=".",FALSE,TRUE)</formula>
    </cfRule>
    <cfRule type="expression" dxfId="756" priority="870">
      <formula>IF(RIGHT(TEXT(AM32,"0.#"),1)=".",TRUE,FALSE)</formula>
    </cfRule>
  </conditionalFormatting>
  <conditionalFormatting sqref="AE33">
    <cfRule type="expression" dxfId="755" priority="867">
      <formula>IF(RIGHT(TEXT(AE33,"0.#"),1)=".",FALSE,TRUE)</formula>
    </cfRule>
    <cfRule type="expression" dxfId="754" priority="868">
      <formula>IF(RIGHT(TEXT(AE33,"0.#"),1)=".",TRUE,FALSE)</formula>
    </cfRule>
  </conditionalFormatting>
  <conditionalFormatting sqref="AI33">
    <cfRule type="expression" dxfId="753" priority="865">
      <formula>IF(RIGHT(TEXT(AI33,"0.#"),1)=".",FALSE,TRUE)</formula>
    </cfRule>
    <cfRule type="expression" dxfId="752" priority="866">
      <formula>IF(RIGHT(TEXT(AI33,"0.#"),1)=".",TRUE,FALSE)</formula>
    </cfRule>
  </conditionalFormatting>
  <conditionalFormatting sqref="AM33">
    <cfRule type="expression" dxfId="751" priority="863">
      <formula>IF(RIGHT(TEXT(AM33,"0.#"),1)=".",FALSE,TRUE)</formula>
    </cfRule>
    <cfRule type="expression" dxfId="750" priority="864">
      <formula>IF(RIGHT(TEXT(AM33,"0.#"),1)=".",TRUE,FALSE)</formula>
    </cfRule>
  </conditionalFormatting>
  <conditionalFormatting sqref="AQ33">
    <cfRule type="expression" dxfId="749" priority="861">
      <formula>IF(RIGHT(TEXT(AQ33,"0.#"),1)=".",FALSE,TRUE)</formula>
    </cfRule>
    <cfRule type="expression" dxfId="748" priority="862">
      <formula>IF(RIGHT(TEXT(AQ33,"0.#"),1)=".",TRUE,FALSE)</formula>
    </cfRule>
  </conditionalFormatting>
  <conditionalFormatting sqref="AE210">
    <cfRule type="expression" dxfId="747" priority="859">
      <formula>IF(RIGHT(TEXT(AE210,"0.#"),1)=".",FALSE,TRUE)</formula>
    </cfRule>
    <cfRule type="expression" dxfId="746" priority="860">
      <formula>IF(RIGHT(TEXT(AE210,"0.#"),1)=".",TRUE,FALSE)</formula>
    </cfRule>
  </conditionalFormatting>
  <conditionalFormatting sqref="AE211">
    <cfRule type="expression" dxfId="745" priority="857">
      <formula>IF(RIGHT(TEXT(AE211,"0.#"),1)=".",FALSE,TRUE)</formula>
    </cfRule>
    <cfRule type="expression" dxfId="744" priority="858">
      <formula>IF(RIGHT(TEXT(AE211,"0.#"),1)=".",TRUE,FALSE)</formula>
    </cfRule>
  </conditionalFormatting>
  <conditionalFormatting sqref="AE212">
    <cfRule type="expression" dxfId="743" priority="855">
      <formula>IF(RIGHT(TEXT(AE212,"0.#"),1)=".",FALSE,TRUE)</formula>
    </cfRule>
    <cfRule type="expression" dxfId="742" priority="856">
      <formula>IF(RIGHT(TEXT(AE212,"0.#"),1)=".",TRUE,FALSE)</formula>
    </cfRule>
  </conditionalFormatting>
  <conditionalFormatting sqref="AI212">
    <cfRule type="expression" dxfId="741" priority="853">
      <formula>IF(RIGHT(TEXT(AI212,"0.#"),1)=".",FALSE,TRUE)</formula>
    </cfRule>
    <cfRule type="expression" dxfId="740" priority="854">
      <formula>IF(RIGHT(TEXT(AI212,"0.#"),1)=".",TRUE,FALSE)</formula>
    </cfRule>
  </conditionalFormatting>
  <conditionalFormatting sqref="AI211">
    <cfRule type="expression" dxfId="739" priority="851">
      <formula>IF(RIGHT(TEXT(AI211,"0.#"),1)=".",FALSE,TRUE)</formula>
    </cfRule>
    <cfRule type="expression" dxfId="738" priority="852">
      <formula>IF(RIGHT(TEXT(AI211,"0.#"),1)=".",TRUE,FALSE)</formula>
    </cfRule>
  </conditionalFormatting>
  <conditionalFormatting sqref="AI210">
    <cfRule type="expression" dxfId="737" priority="849">
      <formula>IF(RIGHT(TEXT(AI210,"0.#"),1)=".",FALSE,TRUE)</formula>
    </cfRule>
    <cfRule type="expression" dxfId="736" priority="850">
      <formula>IF(RIGHT(TEXT(AI210,"0.#"),1)=".",TRUE,FALSE)</formula>
    </cfRule>
  </conditionalFormatting>
  <conditionalFormatting sqref="AM210">
    <cfRule type="expression" dxfId="735" priority="847">
      <formula>IF(RIGHT(TEXT(AM210,"0.#"),1)=".",FALSE,TRUE)</formula>
    </cfRule>
    <cfRule type="expression" dxfId="734" priority="848">
      <formula>IF(RIGHT(TEXT(AM210,"0.#"),1)=".",TRUE,FALSE)</formula>
    </cfRule>
  </conditionalFormatting>
  <conditionalFormatting sqref="AM211">
    <cfRule type="expression" dxfId="733" priority="845">
      <formula>IF(RIGHT(TEXT(AM211,"0.#"),1)=".",FALSE,TRUE)</formula>
    </cfRule>
    <cfRule type="expression" dxfId="732" priority="846">
      <formula>IF(RIGHT(TEXT(AM211,"0.#"),1)=".",TRUE,FALSE)</formula>
    </cfRule>
  </conditionalFormatting>
  <conditionalFormatting sqref="AM212">
    <cfRule type="expression" dxfId="731" priority="843">
      <formula>IF(RIGHT(TEXT(AM212,"0.#"),1)=".",FALSE,TRUE)</formula>
    </cfRule>
    <cfRule type="expression" dxfId="730" priority="844">
      <formula>IF(RIGHT(TEXT(AM212,"0.#"),1)=".",TRUE,FALSE)</formula>
    </cfRule>
  </conditionalFormatting>
  <conditionalFormatting sqref="AL368:AO395">
    <cfRule type="expression" dxfId="729" priority="839">
      <formula>IF(AND(AL368&gt;=0, RIGHT(TEXT(AL368,"0.#"),1)&lt;&gt;"."),TRUE,FALSE)</formula>
    </cfRule>
    <cfRule type="expression" dxfId="728" priority="840">
      <formula>IF(AND(AL368&gt;=0, RIGHT(TEXT(AL368,"0.#"),1)="."),TRUE,FALSE)</formula>
    </cfRule>
    <cfRule type="expression" dxfId="727" priority="841">
      <formula>IF(AND(AL368&lt;0, RIGHT(TEXT(AL368,"0.#"),1)&lt;&gt;"."),TRUE,FALSE)</formula>
    </cfRule>
    <cfRule type="expression" dxfId="726" priority="842">
      <formula>IF(AND(AL368&lt;0, RIGHT(TEXT(AL368,"0.#"),1)="."),TRUE,FALSE)</formula>
    </cfRule>
  </conditionalFormatting>
  <conditionalFormatting sqref="AQ210:AQ212">
    <cfRule type="expression" dxfId="725" priority="837">
      <formula>IF(RIGHT(TEXT(AQ210,"0.#"),1)=".",FALSE,TRUE)</formula>
    </cfRule>
    <cfRule type="expression" dxfId="724" priority="838">
      <formula>IF(RIGHT(TEXT(AQ210,"0.#"),1)=".",TRUE,FALSE)</formula>
    </cfRule>
  </conditionalFormatting>
  <conditionalFormatting sqref="AU210:AU212">
    <cfRule type="expression" dxfId="723" priority="835">
      <formula>IF(RIGHT(TEXT(AU210,"0.#"),1)=".",FALSE,TRUE)</formula>
    </cfRule>
    <cfRule type="expression" dxfId="722" priority="836">
      <formula>IF(RIGHT(TEXT(AU210,"0.#"),1)=".",TRUE,FALSE)</formula>
    </cfRule>
  </conditionalFormatting>
  <conditionalFormatting sqref="Y368:Y395">
    <cfRule type="expression" dxfId="721" priority="833">
      <formula>IF(RIGHT(TEXT(Y368,"0.#"),1)=".",FALSE,TRUE)</formula>
    </cfRule>
    <cfRule type="expression" dxfId="720" priority="834">
      <formula>IF(RIGHT(TEXT(Y368,"0.#"),1)=".",TRUE,FALSE)</formula>
    </cfRule>
  </conditionalFormatting>
  <conditionalFormatting sqref="AL631:AO660">
    <cfRule type="expression" dxfId="719" priority="829">
      <formula>IF(AND(AL631&gt;=0, RIGHT(TEXT(AL631,"0.#"),1)&lt;&gt;"."),TRUE,FALSE)</formula>
    </cfRule>
    <cfRule type="expression" dxfId="718" priority="830">
      <formula>IF(AND(AL631&gt;=0, RIGHT(TEXT(AL631,"0.#"),1)="."),TRUE,FALSE)</formula>
    </cfRule>
    <cfRule type="expression" dxfId="717" priority="831">
      <formula>IF(AND(AL631&lt;0, RIGHT(TEXT(AL631,"0.#"),1)&lt;&gt;"."),TRUE,FALSE)</formula>
    </cfRule>
    <cfRule type="expression" dxfId="716" priority="832">
      <formula>IF(AND(AL631&lt;0, RIGHT(TEXT(AL631,"0.#"),1)="."),TRUE,FALSE)</formula>
    </cfRule>
  </conditionalFormatting>
  <conditionalFormatting sqref="Y631:Y660">
    <cfRule type="expression" dxfId="715" priority="827">
      <formula>IF(RIGHT(TEXT(Y631,"0.#"),1)=".",FALSE,TRUE)</formula>
    </cfRule>
    <cfRule type="expression" dxfId="714" priority="828">
      <formula>IF(RIGHT(TEXT(Y631,"0.#"),1)=".",TRUE,FALSE)</formula>
    </cfRule>
  </conditionalFormatting>
  <conditionalFormatting sqref="AL366:AO367">
    <cfRule type="expression" dxfId="713" priority="823">
      <formula>IF(AND(AL366&gt;=0, RIGHT(TEXT(AL366,"0.#"),1)&lt;&gt;"."),TRUE,FALSE)</formula>
    </cfRule>
    <cfRule type="expression" dxfId="712" priority="824">
      <formula>IF(AND(AL366&gt;=0, RIGHT(TEXT(AL366,"0.#"),1)="."),TRUE,FALSE)</formula>
    </cfRule>
    <cfRule type="expression" dxfId="711" priority="825">
      <formula>IF(AND(AL366&lt;0, RIGHT(TEXT(AL366,"0.#"),1)&lt;&gt;"."),TRUE,FALSE)</formula>
    </cfRule>
    <cfRule type="expression" dxfId="710" priority="826">
      <formula>IF(AND(AL366&lt;0, RIGHT(TEXT(AL366,"0.#"),1)="."),TRUE,FALSE)</formula>
    </cfRule>
  </conditionalFormatting>
  <conditionalFormatting sqref="Y366:Y367">
    <cfRule type="expression" dxfId="709" priority="821">
      <formula>IF(RIGHT(TEXT(Y366,"0.#"),1)=".",FALSE,TRUE)</formula>
    </cfRule>
    <cfRule type="expression" dxfId="708" priority="822">
      <formula>IF(RIGHT(TEXT(Y366,"0.#"),1)=".",TRUE,FALSE)</formula>
    </cfRule>
  </conditionalFormatting>
  <conditionalFormatting sqref="Y401:Y428">
    <cfRule type="expression" dxfId="707" priority="759">
      <formula>IF(RIGHT(TEXT(Y401,"0.#"),1)=".",FALSE,TRUE)</formula>
    </cfRule>
    <cfRule type="expression" dxfId="706" priority="760">
      <formula>IF(RIGHT(TEXT(Y401,"0.#"),1)=".",TRUE,FALSE)</formula>
    </cfRule>
  </conditionalFormatting>
  <conditionalFormatting sqref="Y399:Y400">
    <cfRule type="expression" dxfId="705" priority="753">
      <formula>IF(RIGHT(TEXT(Y399,"0.#"),1)=".",FALSE,TRUE)</formula>
    </cfRule>
    <cfRule type="expression" dxfId="704" priority="754">
      <formula>IF(RIGHT(TEXT(Y399,"0.#"),1)=".",TRUE,FALSE)</formula>
    </cfRule>
  </conditionalFormatting>
  <conditionalFormatting sqref="Y434:Y461">
    <cfRule type="expression" dxfId="703" priority="747">
      <formula>IF(RIGHT(TEXT(Y434,"0.#"),1)=".",FALSE,TRUE)</formula>
    </cfRule>
    <cfRule type="expression" dxfId="702" priority="748">
      <formula>IF(RIGHT(TEXT(Y434,"0.#"),1)=".",TRUE,FALSE)</formula>
    </cfRule>
  </conditionalFormatting>
  <conditionalFormatting sqref="Y432:Y433">
    <cfRule type="expression" dxfId="701" priority="741">
      <formula>IF(RIGHT(TEXT(Y432,"0.#"),1)=".",FALSE,TRUE)</formula>
    </cfRule>
    <cfRule type="expression" dxfId="700" priority="742">
      <formula>IF(RIGHT(TEXT(Y432,"0.#"),1)=".",TRUE,FALSE)</formula>
    </cfRule>
  </conditionalFormatting>
  <conditionalFormatting sqref="Y467:Y494">
    <cfRule type="expression" dxfId="699" priority="735">
      <formula>IF(RIGHT(TEXT(Y467,"0.#"),1)=".",FALSE,TRUE)</formula>
    </cfRule>
    <cfRule type="expression" dxfId="698" priority="736">
      <formula>IF(RIGHT(TEXT(Y467,"0.#"),1)=".",TRUE,FALSE)</formula>
    </cfRule>
  </conditionalFormatting>
  <conditionalFormatting sqref="Y465:Y466">
    <cfRule type="expression" dxfId="697" priority="729">
      <formula>IF(RIGHT(TEXT(Y465,"0.#"),1)=".",FALSE,TRUE)</formula>
    </cfRule>
    <cfRule type="expression" dxfId="696" priority="730">
      <formula>IF(RIGHT(TEXT(Y465,"0.#"),1)=".",TRUE,FALSE)</formula>
    </cfRule>
  </conditionalFormatting>
  <conditionalFormatting sqref="Y500:Y527">
    <cfRule type="expression" dxfId="695" priority="723">
      <formula>IF(RIGHT(TEXT(Y500,"0.#"),1)=".",FALSE,TRUE)</formula>
    </cfRule>
    <cfRule type="expression" dxfId="694" priority="724">
      <formula>IF(RIGHT(TEXT(Y500,"0.#"),1)=".",TRUE,FALSE)</formula>
    </cfRule>
  </conditionalFormatting>
  <conditionalFormatting sqref="Y498:Y499">
    <cfRule type="expression" dxfId="693" priority="717">
      <formula>IF(RIGHT(TEXT(Y498,"0.#"),1)=".",FALSE,TRUE)</formula>
    </cfRule>
    <cfRule type="expression" dxfId="692" priority="718">
      <formula>IF(RIGHT(TEXT(Y498,"0.#"),1)=".",TRUE,FALSE)</formula>
    </cfRule>
  </conditionalFormatting>
  <conditionalFormatting sqref="Y533:Y560">
    <cfRule type="expression" dxfId="691" priority="711">
      <formula>IF(RIGHT(TEXT(Y533,"0.#"),1)=".",FALSE,TRUE)</formula>
    </cfRule>
    <cfRule type="expression" dxfId="690" priority="712">
      <formula>IF(RIGHT(TEXT(Y533,"0.#"),1)=".",TRUE,FALSE)</formula>
    </cfRule>
  </conditionalFormatting>
  <conditionalFormatting sqref="W23">
    <cfRule type="expression" dxfId="689" priority="819">
      <formula>IF(RIGHT(TEXT(W23,"0.#"),1)=".",FALSE,TRUE)</formula>
    </cfRule>
    <cfRule type="expression" dxfId="688" priority="820">
      <formula>IF(RIGHT(TEXT(W23,"0.#"),1)=".",TRUE,FALSE)</formula>
    </cfRule>
  </conditionalFormatting>
  <conditionalFormatting sqref="W24:W27">
    <cfRule type="expression" dxfId="687" priority="817">
      <formula>IF(RIGHT(TEXT(W24,"0.#"),1)=".",FALSE,TRUE)</formula>
    </cfRule>
    <cfRule type="expression" dxfId="686" priority="818">
      <formula>IF(RIGHT(TEXT(W24,"0.#"),1)=".",TRUE,FALSE)</formula>
    </cfRule>
  </conditionalFormatting>
  <conditionalFormatting sqref="W28">
    <cfRule type="expression" dxfId="685" priority="815">
      <formula>IF(RIGHT(TEXT(W28,"0.#"),1)=".",FALSE,TRUE)</formula>
    </cfRule>
    <cfRule type="expression" dxfId="684" priority="816">
      <formula>IF(RIGHT(TEXT(W28,"0.#"),1)=".",TRUE,FALSE)</formula>
    </cfRule>
  </conditionalFormatting>
  <conditionalFormatting sqref="P23">
    <cfRule type="expression" dxfId="683" priority="813">
      <formula>IF(RIGHT(TEXT(P23,"0.#"),1)=".",FALSE,TRUE)</formula>
    </cfRule>
    <cfRule type="expression" dxfId="682" priority="814">
      <formula>IF(RIGHT(TEXT(P23,"0.#"),1)=".",TRUE,FALSE)</formula>
    </cfRule>
  </conditionalFormatting>
  <conditionalFormatting sqref="P24:P27">
    <cfRule type="expression" dxfId="681" priority="811">
      <formula>IF(RIGHT(TEXT(P24,"0.#"),1)=".",FALSE,TRUE)</formula>
    </cfRule>
    <cfRule type="expression" dxfId="680" priority="812">
      <formula>IF(RIGHT(TEXT(P24,"0.#"),1)=".",TRUE,FALSE)</formula>
    </cfRule>
  </conditionalFormatting>
  <conditionalFormatting sqref="P28">
    <cfRule type="expression" dxfId="679" priority="809">
      <formula>IF(RIGHT(TEXT(P28,"0.#"),1)=".",FALSE,TRUE)</formula>
    </cfRule>
    <cfRule type="expression" dxfId="678" priority="810">
      <formula>IF(RIGHT(TEXT(P28,"0.#"),1)=".",TRUE,FALSE)</formula>
    </cfRule>
  </conditionalFormatting>
  <conditionalFormatting sqref="AE202">
    <cfRule type="expression" dxfId="677" priority="807">
      <formula>IF(RIGHT(TEXT(AE202,"0.#"),1)=".",FALSE,TRUE)</formula>
    </cfRule>
    <cfRule type="expression" dxfId="676" priority="808">
      <formula>IF(RIGHT(TEXT(AE202,"0.#"),1)=".",TRUE,FALSE)</formula>
    </cfRule>
  </conditionalFormatting>
  <conditionalFormatting sqref="AE203">
    <cfRule type="expression" dxfId="675" priority="805">
      <formula>IF(RIGHT(TEXT(AE203,"0.#"),1)=".",FALSE,TRUE)</formula>
    </cfRule>
    <cfRule type="expression" dxfId="674" priority="806">
      <formula>IF(RIGHT(TEXT(AE203,"0.#"),1)=".",TRUE,FALSE)</formula>
    </cfRule>
  </conditionalFormatting>
  <conditionalFormatting sqref="AE204">
    <cfRule type="expression" dxfId="673" priority="803">
      <formula>IF(RIGHT(TEXT(AE204,"0.#"),1)=".",FALSE,TRUE)</formula>
    </cfRule>
    <cfRule type="expression" dxfId="672" priority="804">
      <formula>IF(RIGHT(TEXT(AE204,"0.#"),1)=".",TRUE,FALSE)</formula>
    </cfRule>
  </conditionalFormatting>
  <conditionalFormatting sqref="AI204">
    <cfRule type="expression" dxfId="671" priority="801">
      <formula>IF(RIGHT(TEXT(AI204,"0.#"),1)=".",FALSE,TRUE)</formula>
    </cfRule>
    <cfRule type="expression" dxfId="670" priority="802">
      <formula>IF(RIGHT(TEXT(AI204,"0.#"),1)=".",TRUE,FALSE)</formula>
    </cfRule>
  </conditionalFormatting>
  <conditionalFormatting sqref="AI203">
    <cfRule type="expression" dxfId="669" priority="799">
      <formula>IF(RIGHT(TEXT(AI203,"0.#"),1)=".",FALSE,TRUE)</formula>
    </cfRule>
    <cfRule type="expression" dxfId="668" priority="800">
      <formula>IF(RIGHT(TEXT(AI203,"0.#"),1)=".",TRUE,FALSE)</formula>
    </cfRule>
  </conditionalFormatting>
  <conditionalFormatting sqref="AI202">
    <cfRule type="expression" dxfId="667" priority="797">
      <formula>IF(RIGHT(TEXT(AI202,"0.#"),1)=".",FALSE,TRUE)</formula>
    </cfRule>
    <cfRule type="expression" dxfId="666" priority="798">
      <formula>IF(RIGHT(TEXT(AI202,"0.#"),1)=".",TRUE,FALSE)</formula>
    </cfRule>
  </conditionalFormatting>
  <conditionalFormatting sqref="AM202">
    <cfRule type="expression" dxfId="665" priority="795">
      <formula>IF(RIGHT(TEXT(AM202,"0.#"),1)=".",FALSE,TRUE)</formula>
    </cfRule>
    <cfRule type="expression" dxfId="664" priority="796">
      <formula>IF(RIGHT(TEXT(AM202,"0.#"),1)=".",TRUE,FALSE)</formula>
    </cfRule>
  </conditionalFormatting>
  <conditionalFormatting sqref="AM203">
    <cfRule type="expression" dxfId="663" priority="793">
      <formula>IF(RIGHT(TEXT(AM203,"0.#"),1)=".",FALSE,TRUE)</formula>
    </cfRule>
    <cfRule type="expression" dxfId="662" priority="794">
      <formula>IF(RIGHT(TEXT(AM203,"0.#"),1)=".",TRUE,FALSE)</formula>
    </cfRule>
  </conditionalFormatting>
  <conditionalFormatting sqref="AM204">
    <cfRule type="expression" dxfId="661" priority="791">
      <formula>IF(RIGHT(TEXT(AM204,"0.#"),1)=".",FALSE,TRUE)</formula>
    </cfRule>
    <cfRule type="expression" dxfId="660" priority="792">
      <formula>IF(RIGHT(TEXT(AM204,"0.#"),1)=".",TRUE,FALSE)</formula>
    </cfRule>
  </conditionalFormatting>
  <conditionalFormatting sqref="AQ202:AQ204">
    <cfRule type="expression" dxfId="659" priority="789">
      <formula>IF(RIGHT(TEXT(AQ202,"0.#"),1)=".",FALSE,TRUE)</formula>
    </cfRule>
    <cfRule type="expression" dxfId="658" priority="790">
      <formula>IF(RIGHT(TEXT(AQ202,"0.#"),1)=".",TRUE,FALSE)</formula>
    </cfRule>
  </conditionalFormatting>
  <conditionalFormatting sqref="AU202:AU204">
    <cfRule type="expression" dxfId="657" priority="787">
      <formula>IF(RIGHT(TEXT(AU202,"0.#"),1)=".",FALSE,TRUE)</formula>
    </cfRule>
    <cfRule type="expression" dxfId="656" priority="788">
      <formula>IF(RIGHT(TEXT(AU202,"0.#"),1)=".",TRUE,FALSE)</formula>
    </cfRule>
  </conditionalFormatting>
  <conditionalFormatting sqref="AE205">
    <cfRule type="expression" dxfId="655" priority="785">
      <formula>IF(RIGHT(TEXT(AE205,"0.#"),1)=".",FALSE,TRUE)</formula>
    </cfRule>
    <cfRule type="expression" dxfId="654" priority="786">
      <formula>IF(RIGHT(TEXT(AE205,"0.#"),1)=".",TRUE,FALSE)</formula>
    </cfRule>
  </conditionalFormatting>
  <conditionalFormatting sqref="AE206">
    <cfRule type="expression" dxfId="653" priority="783">
      <formula>IF(RIGHT(TEXT(AE206,"0.#"),1)=".",FALSE,TRUE)</formula>
    </cfRule>
    <cfRule type="expression" dxfId="652" priority="784">
      <formula>IF(RIGHT(TEXT(AE206,"0.#"),1)=".",TRUE,FALSE)</formula>
    </cfRule>
  </conditionalFormatting>
  <conditionalFormatting sqref="AE207">
    <cfRule type="expression" dxfId="651" priority="781">
      <formula>IF(RIGHT(TEXT(AE207,"0.#"),1)=".",FALSE,TRUE)</formula>
    </cfRule>
    <cfRule type="expression" dxfId="650" priority="782">
      <formula>IF(RIGHT(TEXT(AE207,"0.#"),1)=".",TRUE,FALSE)</formula>
    </cfRule>
  </conditionalFormatting>
  <conditionalFormatting sqref="AI207">
    <cfRule type="expression" dxfId="649" priority="779">
      <formula>IF(RIGHT(TEXT(AI207,"0.#"),1)=".",FALSE,TRUE)</formula>
    </cfRule>
    <cfRule type="expression" dxfId="648" priority="780">
      <formula>IF(RIGHT(TEXT(AI207,"0.#"),1)=".",TRUE,FALSE)</formula>
    </cfRule>
  </conditionalFormatting>
  <conditionalFormatting sqref="AI206">
    <cfRule type="expression" dxfId="647" priority="777">
      <formula>IF(RIGHT(TEXT(AI206,"0.#"),1)=".",FALSE,TRUE)</formula>
    </cfRule>
    <cfRule type="expression" dxfId="646" priority="778">
      <formula>IF(RIGHT(TEXT(AI206,"0.#"),1)=".",TRUE,FALSE)</formula>
    </cfRule>
  </conditionalFormatting>
  <conditionalFormatting sqref="AI205">
    <cfRule type="expression" dxfId="645" priority="775">
      <formula>IF(RIGHT(TEXT(AI205,"0.#"),1)=".",FALSE,TRUE)</formula>
    </cfRule>
    <cfRule type="expression" dxfId="644" priority="776">
      <formula>IF(RIGHT(TEXT(AI205,"0.#"),1)=".",TRUE,FALSE)</formula>
    </cfRule>
  </conditionalFormatting>
  <conditionalFormatting sqref="AM205">
    <cfRule type="expression" dxfId="643" priority="773">
      <formula>IF(RIGHT(TEXT(AM205,"0.#"),1)=".",FALSE,TRUE)</formula>
    </cfRule>
    <cfRule type="expression" dxfId="642" priority="774">
      <formula>IF(RIGHT(TEXT(AM205,"0.#"),1)=".",TRUE,FALSE)</formula>
    </cfRule>
  </conditionalFormatting>
  <conditionalFormatting sqref="AM206">
    <cfRule type="expression" dxfId="641" priority="771">
      <formula>IF(RIGHT(TEXT(AM206,"0.#"),1)=".",FALSE,TRUE)</formula>
    </cfRule>
    <cfRule type="expression" dxfId="640" priority="772">
      <formula>IF(RIGHT(TEXT(AM206,"0.#"),1)=".",TRUE,FALSE)</formula>
    </cfRule>
  </conditionalFormatting>
  <conditionalFormatting sqref="AM207">
    <cfRule type="expression" dxfId="639" priority="769">
      <formula>IF(RIGHT(TEXT(AM207,"0.#"),1)=".",FALSE,TRUE)</formula>
    </cfRule>
    <cfRule type="expression" dxfId="638" priority="770">
      <formula>IF(RIGHT(TEXT(AM207,"0.#"),1)=".",TRUE,FALSE)</formula>
    </cfRule>
  </conditionalFormatting>
  <conditionalFormatting sqref="AQ205:AQ207">
    <cfRule type="expression" dxfId="637" priority="767">
      <formula>IF(RIGHT(TEXT(AQ205,"0.#"),1)=".",FALSE,TRUE)</formula>
    </cfRule>
    <cfRule type="expression" dxfId="636" priority="768">
      <formula>IF(RIGHT(TEXT(AQ205,"0.#"),1)=".",TRUE,FALSE)</formula>
    </cfRule>
  </conditionalFormatting>
  <conditionalFormatting sqref="AU205:AU207">
    <cfRule type="expression" dxfId="635" priority="765">
      <formula>IF(RIGHT(TEXT(AU205,"0.#"),1)=".",FALSE,TRUE)</formula>
    </cfRule>
    <cfRule type="expression" dxfId="634" priority="766">
      <formula>IF(RIGHT(TEXT(AU205,"0.#"),1)=".",TRUE,FALSE)</formula>
    </cfRule>
  </conditionalFormatting>
  <conditionalFormatting sqref="AL401:AO428">
    <cfRule type="expression" dxfId="633" priority="761">
      <formula>IF(AND(AL401&gt;=0, RIGHT(TEXT(AL401,"0.#"),1)&lt;&gt;"."),TRUE,FALSE)</formula>
    </cfRule>
    <cfRule type="expression" dxfId="632" priority="762">
      <formula>IF(AND(AL401&gt;=0, RIGHT(TEXT(AL401,"0.#"),1)="."),TRUE,FALSE)</formula>
    </cfRule>
    <cfRule type="expression" dxfId="631" priority="763">
      <formula>IF(AND(AL401&lt;0, RIGHT(TEXT(AL401,"0.#"),1)&lt;&gt;"."),TRUE,FALSE)</formula>
    </cfRule>
    <cfRule type="expression" dxfId="630" priority="764">
      <formula>IF(AND(AL401&lt;0, RIGHT(TEXT(AL401,"0.#"),1)="."),TRUE,FALSE)</formula>
    </cfRule>
  </conditionalFormatting>
  <conditionalFormatting sqref="AL399:AO400">
    <cfRule type="expression" dxfId="629" priority="755">
      <formula>IF(AND(AL399&gt;=0, RIGHT(TEXT(AL399,"0.#"),1)&lt;&gt;"."),TRUE,FALSE)</formula>
    </cfRule>
    <cfRule type="expression" dxfId="628" priority="756">
      <formula>IF(AND(AL399&gt;=0, RIGHT(TEXT(AL399,"0.#"),1)="."),TRUE,FALSE)</formula>
    </cfRule>
    <cfRule type="expression" dxfId="627" priority="757">
      <formula>IF(AND(AL399&lt;0, RIGHT(TEXT(AL399,"0.#"),1)&lt;&gt;"."),TRUE,FALSE)</formula>
    </cfRule>
    <cfRule type="expression" dxfId="626" priority="758">
      <formula>IF(AND(AL399&lt;0, RIGHT(TEXT(AL399,"0.#"),1)="."),TRUE,FALSE)</formula>
    </cfRule>
  </conditionalFormatting>
  <conditionalFormatting sqref="AL434:AO461">
    <cfRule type="expression" dxfId="625" priority="749">
      <formula>IF(AND(AL434&gt;=0, RIGHT(TEXT(AL434,"0.#"),1)&lt;&gt;"."),TRUE,FALSE)</formula>
    </cfRule>
    <cfRule type="expression" dxfId="624" priority="750">
      <formula>IF(AND(AL434&gt;=0, RIGHT(TEXT(AL434,"0.#"),1)="."),TRUE,FALSE)</formula>
    </cfRule>
    <cfRule type="expression" dxfId="623" priority="751">
      <formula>IF(AND(AL434&lt;0, RIGHT(TEXT(AL434,"0.#"),1)&lt;&gt;"."),TRUE,FALSE)</formula>
    </cfRule>
    <cfRule type="expression" dxfId="622" priority="752">
      <formula>IF(AND(AL434&lt;0, RIGHT(TEXT(AL434,"0.#"),1)="."),TRUE,FALSE)</formula>
    </cfRule>
  </conditionalFormatting>
  <conditionalFormatting sqref="AL432:AO433">
    <cfRule type="expression" dxfId="621" priority="743">
      <formula>IF(AND(AL432&gt;=0, RIGHT(TEXT(AL432,"0.#"),1)&lt;&gt;"."),TRUE,FALSE)</formula>
    </cfRule>
    <cfRule type="expression" dxfId="620" priority="744">
      <formula>IF(AND(AL432&gt;=0, RIGHT(TEXT(AL432,"0.#"),1)="."),TRUE,FALSE)</formula>
    </cfRule>
    <cfRule type="expression" dxfId="619" priority="745">
      <formula>IF(AND(AL432&lt;0, RIGHT(TEXT(AL432,"0.#"),1)&lt;&gt;"."),TRUE,FALSE)</formula>
    </cfRule>
    <cfRule type="expression" dxfId="618" priority="746">
      <formula>IF(AND(AL432&lt;0, RIGHT(TEXT(AL432,"0.#"),1)="."),TRUE,FALSE)</formula>
    </cfRule>
  </conditionalFormatting>
  <conditionalFormatting sqref="AL467:AO494">
    <cfRule type="expression" dxfId="617" priority="737">
      <formula>IF(AND(AL467&gt;=0, RIGHT(TEXT(AL467,"0.#"),1)&lt;&gt;"."),TRUE,FALSE)</formula>
    </cfRule>
    <cfRule type="expression" dxfId="616" priority="738">
      <formula>IF(AND(AL467&gt;=0, RIGHT(TEXT(AL467,"0.#"),1)="."),TRUE,FALSE)</formula>
    </cfRule>
    <cfRule type="expression" dxfId="615" priority="739">
      <formula>IF(AND(AL467&lt;0, RIGHT(TEXT(AL467,"0.#"),1)&lt;&gt;"."),TRUE,FALSE)</formula>
    </cfRule>
    <cfRule type="expression" dxfId="614" priority="740">
      <formula>IF(AND(AL467&lt;0, RIGHT(TEXT(AL467,"0.#"),1)="."),TRUE,FALSE)</formula>
    </cfRule>
  </conditionalFormatting>
  <conditionalFormatting sqref="AL465:AO466">
    <cfRule type="expression" dxfId="613" priority="731">
      <formula>IF(AND(AL465&gt;=0, RIGHT(TEXT(AL465,"0.#"),1)&lt;&gt;"."),TRUE,FALSE)</formula>
    </cfRule>
    <cfRule type="expression" dxfId="612" priority="732">
      <formula>IF(AND(AL465&gt;=0, RIGHT(TEXT(AL465,"0.#"),1)="."),TRUE,FALSE)</formula>
    </cfRule>
    <cfRule type="expression" dxfId="611" priority="733">
      <formula>IF(AND(AL465&lt;0, RIGHT(TEXT(AL465,"0.#"),1)&lt;&gt;"."),TRUE,FALSE)</formula>
    </cfRule>
    <cfRule type="expression" dxfId="610" priority="734">
      <formula>IF(AND(AL465&lt;0, RIGHT(TEXT(AL465,"0.#"),1)="."),TRUE,FALSE)</formula>
    </cfRule>
  </conditionalFormatting>
  <conditionalFormatting sqref="AL500:AO527">
    <cfRule type="expression" dxfId="609" priority="725">
      <formula>IF(AND(AL500&gt;=0, RIGHT(TEXT(AL500,"0.#"),1)&lt;&gt;"."),TRUE,FALSE)</formula>
    </cfRule>
    <cfRule type="expression" dxfId="608" priority="726">
      <formula>IF(AND(AL500&gt;=0, RIGHT(TEXT(AL500,"0.#"),1)="."),TRUE,FALSE)</formula>
    </cfRule>
    <cfRule type="expression" dxfId="607" priority="727">
      <formula>IF(AND(AL500&lt;0, RIGHT(TEXT(AL500,"0.#"),1)&lt;&gt;"."),TRUE,FALSE)</formula>
    </cfRule>
    <cfRule type="expression" dxfId="606" priority="728">
      <formula>IF(AND(AL500&lt;0, RIGHT(TEXT(AL500,"0.#"),1)="."),TRUE,FALSE)</formula>
    </cfRule>
  </conditionalFormatting>
  <conditionalFormatting sqref="AL498:AO499">
    <cfRule type="expression" dxfId="605" priority="719">
      <formula>IF(AND(AL498&gt;=0, RIGHT(TEXT(AL498,"0.#"),1)&lt;&gt;"."),TRUE,FALSE)</formula>
    </cfRule>
    <cfRule type="expression" dxfId="604" priority="720">
      <formula>IF(AND(AL498&gt;=0, RIGHT(TEXT(AL498,"0.#"),1)="."),TRUE,FALSE)</formula>
    </cfRule>
    <cfRule type="expression" dxfId="603" priority="721">
      <formula>IF(AND(AL498&lt;0, RIGHT(TEXT(AL498,"0.#"),1)&lt;&gt;"."),TRUE,FALSE)</formula>
    </cfRule>
    <cfRule type="expression" dxfId="602" priority="722">
      <formula>IF(AND(AL498&lt;0, RIGHT(TEXT(AL498,"0.#"),1)="."),TRUE,FALSE)</formula>
    </cfRule>
  </conditionalFormatting>
  <conditionalFormatting sqref="AL533:AO560">
    <cfRule type="expression" dxfId="601" priority="713">
      <formula>IF(AND(AL533&gt;=0, RIGHT(TEXT(AL533,"0.#"),1)&lt;&gt;"."),TRUE,FALSE)</formula>
    </cfRule>
    <cfRule type="expression" dxfId="600" priority="714">
      <formula>IF(AND(AL533&gt;=0, RIGHT(TEXT(AL533,"0.#"),1)="."),TRUE,FALSE)</formula>
    </cfRule>
    <cfRule type="expression" dxfId="599" priority="715">
      <formula>IF(AND(AL533&lt;0, RIGHT(TEXT(AL533,"0.#"),1)&lt;&gt;"."),TRUE,FALSE)</formula>
    </cfRule>
    <cfRule type="expression" dxfId="598" priority="716">
      <formula>IF(AND(AL533&lt;0, RIGHT(TEXT(AL533,"0.#"),1)="."),TRUE,FALSE)</formula>
    </cfRule>
  </conditionalFormatting>
  <conditionalFormatting sqref="AL531:AO532">
    <cfRule type="expression" dxfId="597" priority="707">
      <formula>IF(AND(AL531&gt;=0, RIGHT(TEXT(AL531,"0.#"),1)&lt;&gt;"."),TRUE,FALSE)</formula>
    </cfRule>
    <cfRule type="expression" dxfId="596" priority="708">
      <formula>IF(AND(AL531&gt;=0, RIGHT(TEXT(AL531,"0.#"),1)="."),TRUE,FALSE)</formula>
    </cfRule>
    <cfRule type="expression" dxfId="595" priority="709">
      <formula>IF(AND(AL531&lt;0, RIGHT(TEXT(AL531,"0.#"),1)&lt;&gt;"."),TRUE,FALSE)</formula>
    </cfRule>
    <cfRule type="expression" dxfId="594" priority="710">
      <formula>IF(AND(AL531&lt;0, RIGHT(TEXT(AL531,"0.#"),1)="."),TRUE,FALSE)</formula>
    </cfRule>
  </conditionalFormatting>
  <conditionalFormatting sqref="Y531:Y532">
    <cfRule type="expression" dxfId="593" priority="705">
      <formula>IF(RIGHT(TEXT(Y531,"0.#"),1)=".",FALSE,TRUE)</formula>
    </cfRule>
    <cfRule type="expression" dxfId="592" priority="706">
      <formula>IF(RIGHT(TEXT(Y531,"0.#"),1)=".",TRUE,FALSE)</formula>
    </cfRule>
  </conditionalFormatting>
  <conditionalFormatting sqref="AL566:AO593">
    <cfRule type="expression" dxfId="591" priority="701">
      <formula>IF(AND(AL566&gt;=0, RIGHT(TEXT(AL566,"0.#"),1)&lt;&gt;"."),TRUE,FALSE)</formula>
    </cfRule>
    <cfRule type="expression" dxfId="590" priority="702">
      <formula>IF(AND(AL566&gt;=0, RIGHT(TEXT(AL566,"0.#"),1)="."),TRUE,FALSE)</formula>
    </cfRule>
    <cfRule type="expression" dxfId="589" priority="703">
      <formula>IF(AND(AL566&lt;0, RIGHT(TEXT(AL566,"0.#"),1)&lt;&gt;"."),TRUE,FALSE)</formula>
    </cfRule>
    <cfRule type="expression" dxfId="588" priority="704">
      <formula>IF(AND(AL566&lt;0, RIGHT(TEXT(AL566,"0.#"),1)="."),TRUE,FALSE)</formula>
    </cfRule>
  </conditionalFormatting>
  <conditionalFormatting sqref="Y566:Y593">
    <cfRule type="expression" dxfId="587" priority="699">
      <formula>IF(RIGHT(TEXT(Y566,"0.#"),1)=".",FALSE,TRUE)</formula>
    </cfRule>
    <cfRule type="expression" dxfId="586" priority="700">
      <formula>IF(RIGHT(TEXT(Y566,"0.#"),1)=".",TRUE,FALSE)</formula>
    </cfRule>
  </conditionalFormatting>
  <conditionalFormatting sqref="AL564:AO565">
    <cfRule type="expression" dxfId="585" priority="695">
      <formula>IF(AND(AL564&gt;=0, RIGHT(TEXT(AL564,"0.#"),1)&lt;&gt;"."),TRUE,FALSE)</formula>
    </cfRule>
    <cfRule type="expression" dxfId="584" priority="696">
      <formula>IF(AND(AL564&gt;=0, RIGHT(TEXT(AL564,"0.#"),1)="."),TRUE,FALSE)</formula>
    </cfRule>
    <cfRule type="expression" dxfId="583" priority="697">
      <formula>IF(AND(AL564&lt;0, RIGHT(TEXT(AL564,"0.#"),1)&lt;&gt;"."),TRUE,FALSE)</formula>
    </cfRule>
    <cfRule type="expression" dxfId="582" priority="698">
      <formula>IF(AND(AL564&lt;0, RIGHT(TEXT(AL564,"0.#"),1)="."),TRUE,FALSE)</formula>
    </cfRule>
  </conditionalFormatting>
  <conditionalFormatting sqref="Y564:Y565">
    <cfRule type="expression" dxfId="581" priority="693">
      <formula>IF(RIGHT(TEXT(Y564,"0.#"),1)=".",FALSE,TRUE)</formula>
    </cfRule>
    <cfRule type="expression" dxfId="580" priority="694">
      <formula>IF(RIGHT(TEXT(Y564,"0.#"),1)=".",TRUE,FALSE)</formula>
    </cfRule>
  </conditionalFormatting>
  <conditionalFormatting sqref="AL599:AO626">
    <cfRule type="expression" dxfId="579" priority="689">
      <formula>IF(AND(AL599&gt;=0, RIGHT(TEXT(AL599,"0.#"),1)&lt;&gt;"."),TRUE,FALSE)</formula>
    </cfRule>
    <cfRule type="expression" dxfId="578" priority="690">
      <formula>IF(AND(AL599&gt;=0, RIGHT(TEXT(AL599,"0.#"),1)="."),TRUE,FALSE)</formula>
    </cfRule>
    <cfRule type="expression" dxfId="577" priority="691">
      <formula>IF(AND(AL599&lt;0, RIGHT(TEXT(AL599,"0.#"),1)&lt;&gt;"."),TRUE,FALSE)</formula>
    </cfRule>
    <cfRule type="expression" dxfId="576" priority="692">
      <formula>IF(AND(AL599&lt;0, RIGHT(TEXT(AL599,"0.#"),1)="."),TRUE,FALSE)</formula>
    </cfRule>
  </conditionalFormatting>
  <conditionalFormatting sqref="Y599:Y626">
    <cfRule type="expression" dxfId="575" priority="687">
      <formula>IF(RIGHT(TEXT(Y599,"0.#"),1)=".",FALSE,TRUE)</formula>
    </cfRule>
    <cfRule type="expression" dxfId="574" priority="688">
      <formula>IF(RIGHT(TEXT(Y599,"0.#"),1)=".",TRUE,FALSE)</formula>
    </cfRule>
  </conditionalFormatting>
  <conditionalFormatting sqref="AL597:AO598">
    <cfRule type="expression" dxfId="573" priority="683">
      <formula>IF(AND(AL597&gt;=0, RIGHT(TEXT(AL597,"0.#"),1)&lt;&gt;"."),TRUE,FALSE)</formula>
    </cfRule>
    <cfRule type="expression" dxfId="572" priority="684">
      <formula>IF(AND(AL597&gt;=0, RIGHT(TEXT(AL597,"0.#"),1)="."),TRUE,FALSE)</formula>
    </cfRule>
    <cfRule type="expression" dxfId="571" priority="685">
      <formula>IF(AND(AL597&lt;0, RIGHT(TEXT(AL597,"0.#"),1)&lt;&gt;"."),TRUE,FALSE)</formula>
    </cfRule>
    <cfRule type="expression" dxfId="570" priority="686">
      <formula>IF(AND(AL597&lt;0, RIGHT(TEXT(AL597,"0.#"),1)="."),TRUE,FALSE)</formula>
    </cfRule>
  </conditionalFormatting>
  <conditionalFormatting sqref="Y597:Y598">
    <cfRule type="expression" dxfId="569" priority="681">
      <formula>IF(RIGHT(TEXT(Y597,"0.#"),1)=".",FALSE,TRUE)</formula>
    </cfRule>
    <cfRule type="expression" dxfId="568" priority="682">
      <formula>IF(RIGHT(TEXT(Y597,"0.#"),1)=".",TRUE,FALSE)</formula>
    </cfRule>
  </conditionalFormatting>
  <conditionalFormatting sqref="AU33">
    <cfRule type="expression" dxfId="567" priority="677">
      <formula>IF(RIGHT(TEXT(AU33,"0.#"),1)=".",FALSE,TRUE)</formula>
    </cfRule>
    <cfRule type="expression" dxfId="566" priority="678">
      <formula>IF(RIGHT(TEXT(AU33,"0.#"),1)=".",TRUE,FALSE)</formula>
    </cfRule>
  </conditionalFormatting>
  <conditionalFormatting sqref="AU32">
    <cfRule type="expression" dxfId="565" priority="679">
      <formula>IF(RIGHT(TEXT(AU32,"0.#"),1)=".",FALSE,TRUE)</formula>
    </cfRule>
    <cfRule type="expression" dxfId="564" priority="680">
      <formula>IF(RIGHT(TEXT(AU32,"0.#"),1)=".",TRUE,FALSE)</formula>
    </cfRule>
  </conditionalFormatting>
  <conditionalFormatting sqref="P29:AC29">
    <cfRule type="expression" dxfId="563" priority="675">
      <formula>IF(RIGHT(TEXT(P29,"0.#"),1)=".",FALSE,TRUE)</formula>
    </cfRule>
    <cfRule type="expression" dxfId="562" priority="676">
      <formula>IF(RIGHT(TEXT(P29,"0.#"),1)=".",TRUE,FALSE)</formula>
    </cfRule>
  </conditionalFormatting>
  <conditionalFormatting sqref="AM41">
    <cfRule type="expression" dxfId="561" priority="657">
      <formula>IF(RIGHT(TEXT(AM41,"0.#"),1)=".",FALSE,TRUE)</formula>
    </cfRule>
    <cfRule type="expression" dxfId="560" priority="658">
      <formula>IF(RIGHT(TEXT(AM41,"0.#"),1)=".",TRUE,FALSE)</formula>
    </cfRule>
  </conditionalFormatting>
  <conditionalFormatting sqref="AM40">
    <cfRule type="expression" dxfId="559" priority="659">
      <formula>IF(RIGHT(TEXT(AM40,"0.#"),1)=".",FALSE,TRUE)</formula>
    </cfRule>
    <cfRule type="expression" dxfId="558" priority="660">
      <formula>IF(RIGHT(TEXT(AM40,"0.#"),1)=".",TRUE,FALSE)</formula>
    </cfRule>
  </conditionalFormatting>
  <conditionalFormatting sqref="AE39">
    <cfRule type="expression" dxfId="557" priority="673">
      <formula>IF(RIGHT(TEXT(AE39,"0.#"),1)=".",FALSE,TRUE)</formula>
    </cfRule>
    <cfRule type="expression" dxfId="556" priority="674">
      <formula>IF(RIGHT(TEXT(AE39,"0.#"),1)=".",TRUE,FALSE)</formula>
    </cfRule>
  </conditionalFormatting>
  <conditionalFormatting sqref="AQ39:AQ41">
    <cfRule type="expression" dxfId="555" priority="655">
      <formula>IF(RIGHT(TEXT(AQ39,"0.#"),1)=".",FALSE,TRUE)</formula>
    </cfRule>
    <cfRule type="expression" dxfId="554" priority="656">
      <formula>IF(RIGHT(TEXT(AQ39,"0.#"),1)=".",TRUE,FALSE)</formula>
    </cfRule>
  </conditionalFormatting>
  <conditionalFormatting sqref="AU39:AU41">
    <cfRule type="expression" dxfId="553" priority="653">
      <formula>IF(RIGHT(TEXT(AU39,"0.#"),1)=".",FALSE,TRUE)</formula>
    </cfRule>
    <cfRule type="expression" dxfId="552" priority="654">
      <formula>IF(RIGHT(TEXT(AU39,"0.#"),1)=".",TRUE,FALSE)</formula>
    </cfRule>
  </conditionalFormatting>
  <conditionalFormatting sqref="AI41">
    <cfRule type="expression" dxfId="551" priority="667">
      <formula>IF(RIGHT(TEXT(AI41,"0.#"),1)=".",FALSE,TRUE)</formula>
    </cfRule>
    <cfRule type="expression" dxfId="550" priority="668">
      <formula>IF(RIGHT(TEXT(AI41,"0.#"),1)=".",TRUE,FALSE)</formula>
    </cfRule>
  </conditionalFormatting>
  <conditionalFormatting sqref="AE40">
    <cfRule type="expression" dxfId="549" priority="671">
      <formula>IF(RIGHT(TEXT(AE40,"0.#"),1)=".",FALSE,TRUE)</formula>
    </cfRule>
    <cfRule type="expression" dxfId="548" priority="672">
      <formula>IF(RIGHT(TEXT(AE40,"0.#"),1)=".",TRUE,FALSE)</formula>
    </cfRule>
  </conditionalFormatting>
  <conditionalFormatting sqref="AE41">
    <cfRule type="expression" dxfId="547" priority="669">
      <formula>IF(RIGHT(TEXT(AE41,"0.#"),1)=".",FALSE,TRUE)</formula>
    </cfRule>
    <cfRule type="expression" dxfId="546" priority="670">
      <formula>IF(RIGHT(TEXT(AE41,"0.#"),1)=".",TRUE,FALSE)</formula>
    </cfRule>
  </conditionalFormatting>
  <conditionalFormatting sqref="AM39">
    <cfRule type="expression" dxfId="545" priority="661">
      <formula>IF(RIGHT(TEXT(AM39,"0.#"),1)=".",FALSE,TRUE)</formula>
    </cfRule>
    <cfRule type="expression" dxfId="544" priority="662">
      <formula>IF(RIGHT(TEXT(AM39,"0.#"),1)=".",TRUE,FALSE)</formula>
    </cfRule>
  </conditionalFormatting>
  <conditionalFormatting sqref="AI39">
    <cfRule type="expression" dxfId="543" priority="663">
      <formula>IF(RIGHT(TEXT(AI39,"0.#"),1)=".",FALSE,TRUE)</formula>
    </cfRule>
    <cfRule type="expression" dxfId="542" priority="664">
      <formula>IF(RIGHT(TEXT(AI39,"0.#"),1)=".",TRUE,FALSE)</formula>
    </cfRule>
  </conditionalFormatting>
  <conditionalFormatting sqref="AI40">
    <cfRule type="expression" dxfId="541" priority="665">
      <formula>IF(RIGHT(TEXT(AI40,"0.#"),1)=".",FALSE,TRUE)</formula>
    </cfRule>
    <cfRule type="expression" dxfId="540" priority="666">
      <formula>IF(RIGHT(TEXT(AI40,"0.#"),1)=".",TRUE,FALSE)</formula>
    </cfRule>
  </conditionalFormatting>
  <conditionalFormatting sqref="AE70">
    <cfRule type="expression" dxfId="539" priority="623">
      <formula>IF(RIGHT(TEXT(AE70,"0.#"),1)=".",FALSE,TRUE)</formula>
    </cfRule>
    <cfRule type="expression" dxfId="538" priority="624">
      <formula>IF(RIGHT(TEXT(AE70,"0.#"),1)=".",TRUE,FALSE)</formula>
    </cfRule>
  </conditionalFormatting>
  <conditionalFormatting sqref="AI70 AM70">
    <cfRule type="expression" dxfId="537" priority="621">
      <formula>IF(RIGHT(TEXT(AI70,"0.#"),1)=".",FALSE,TRUE)</formula>
    </cfRule>
    <cfRule type="expression" dxfId="536" priority="622">
      <formula>IF(RIGHT(TEXT(AI70,"0.#"),1)=".",TRUE,FALSE)</formula>
    </cfRule>
  </conditionalFormatting>
  <conditionalFormatting sqref="AQ70">
    <cfRule type="expression" dxfId="535" priority="619">
      <formula>IF(RIGHT(TEXT(AQ70,"0.#"),1)=".",FALSE,TRUE)</formula>
    </cfRule>
    <cfRule type="expression" dxfId="534" priority="620">
      <formula>IF(RIGHT(TEXT(AQ70,"0.#"),1)=".",TRUE,FALSE)</formula>
    </cfRule>
  </conditionalFormatting>
  <conditionalFormatting sqref="AE69 AQ69">
    <cfRule type="expression" dxfId="533" priority="629">
      <formula>IF(RIGHT(TEXT(AE69,"0.#"),1)=".",FALSE,TRUE)</formula>
    </cfRule>
    <cfRule type="expression" dxfId="532" priority="630">
      <formula>IF(RIGHT(TEXT(AE69,"0.#"),1)=".",TRUE,FALSE)</formula>
    </cfRule>
  </conditionalFormatting>
  <conditionalFormatting sqref="AI69 AM69">
    <cfRule type="expression" dxfId="531" priority="627">
      <formula>IF(RIGHT(TEXT(AI69,"0.#"),1)=".",FALSE,TRUE)</formula>
    </cfRule>
    <cfRule type="expression" dxfId="530" priority="628">
      <formula>IF(RIGHT(TEXT(AI69,"0.#"),1)=".",TRUE,FALSE)</formula>
    </cfRule>
  </conditionalFormatting>
  <conditionalFormatting sqref="AE66 AQ66">
    <cfRule type="expression" dxfId="529" priority="617">
      <formula>IF(RIGHT(TEXT(AE66,"0.#"),1)=".",FALSE,TRUE)</formula>
    </cfRule>
    <cfRule type="expression" dxfId="528" priority="618">
      <formula>IF(RIGHT(TEXT(AE66,"0.#"),1)=".",TRUE,FALSE)</formula>
    </cfRule>
  </conditionalFormatting>
  <conditionalFormatting sqref="AI66 AM66">
    <cfRule type="expression" dxfId="527" priority="615">
      <formula>IF(RIGHT(TEXT(AI66,"0.#"),1)=".",FALSE,TRUE)</formula>
    </cfRule>
    <cfRule type="expression" dxfId="526" priority="616">
      <formula>IF(RIGHT(TEXT(AI66,"0.#"),1)=".",TRUE,FALSE)</formula>
    </cfRule>
  </conditionalFormatting>
  <conditionalFormatting sqref="AE67">
    <cfRule type="expression" dxfId="525" priority="611">
      <formula>IF(RIGHT(TEXT(AE67,"0.#"),1)=".",FALSE,TRUE)</formula>
    </cfRule>
    <cfRule type="expression" dxfId="524" priority="612">
      <formula>IF(RIGHT(TEXT(AE67,"0.#"),1)=".",TRUE,FALSE)</formula>
    </cfRule>
  </conditionalFormatting>
  <conditionalFormatting sqref="AI67">
    <cfRule type="expression" dxfId="523" priority="609">
      <formula>IF(RIGHT(TEXT(AI67,"0.#"),1)=".",FALSE,TRUE)</formula>
    </cfRule>
    <cfRule type="expression" dxfId="522" priority="610">
      <formula>IF(RIGHT(TEXT(AI67,"0.#"),1)=".",TRUE,FALSE)</formula>
    </cfRule>
  </conditionalFormatting>
  <conditionalFormatting sqref="AM67">
    <cfRule type="expression" dxfId="521" priority="607">
      <formula>IF(RIGHT(TEXT(AM67,"0.#"),1)=".",FALSE,TRUE)</formula>
    </cfRule>
    <cfRule type="expression" dxfId="520" priority="608">
      <formula>IF(RIGHT(TEXT(AM67,"0.#"),1)=".",TRUE,FALSE)</formula>
    </cfRule>
  </conditionalFormatting>
  <conditionalFormatting sqref="AQ67 AU67">
    <cfRule type="expression" dxfId="519" priority="605">
      <formula>IF(RIGHT(TEXT(AQ67,"0.#"),1)=".",FALSE,TRUE)</formula>
    </cfRule>
    <cfRule type="expression" dxfId="518" priority="606">
      <formula>IF(RIGHT(TEXT(AQ67,"0.#"),1)=".",TRUE,FALSE)</formula>
    </cfRule>
  </conditionalFormatting>
  <conditionalFormatting sqref="AU66">
    <cfRule type="expression" dxfId="517" priority="603">
      <formula>IF(RIGHT(TEXT(AU66,"0.#"),1)=".",FALSE,TRUE)</formula>
    </cfRule>
    <cfRule type="expression" dxfId="516" priority="604">
      <formula>IF(RIGHT(TEXT(AU66,"0.#"),1)=".",TRUE,FALSE)</formula>
    </cfRule>
  </conditionalFormatting>
  <conditionalFormatting sqref="AE100 AQ100">
    <cfRule type="expression" dxfId="515" priority="563">
      <formula>IF(RIGHT(TEXT(AE100,"0.#"),1)=".",FALSE,TRUE)</formula>
    </cfRule>
    <cfRule type="expression" dxfId="514" priority="564">
      <formula>IF(RIGHT(TEXT(AE100,"0.#"),1)=".",TRUE,FALSE)</formula>
    </cfRule>
  </conditionalFormatting>
  <conditionalFormatting sqref="AI100">
    <cfRule type="expression" dxfId="513" priority="561">
      <formula>IF(RIGHT(TEXT(AI100,"0.#"),1)=".",FALSE,TRUE)</formula>
    </cfRule>
    <cfRule type="expression" dxfId="512" priority="562">
      <formula>IF(RIGHT(TEXT(AI100,"0.#"),1)=".",TRUE,FALSE)</formula>
    </cfRule>
  </conditionalFormatting>
  <conditionalFormatting sqref="AM100">
    <cfRule type="expression" dxfId="511" priority="559">
      <formula>IF(RIGHT(TEXT(AM100,"0.#"),1)=".",FALSE,TRUE)</formula>
    </cfRule>
    <cfRule type="expression" dxfId="510" priority="560">
      <formula>IF(RIGHT(TEXT(AM100,"0.#"),1)=".",TRUE,FALSE)</formula>
    </cfRule>
  </conditionalFormatting>
  <conditionalFormatting sqref="AE101">
    <cfRule type="expression" dxfId="509" priority="557">
      <formula>IF(RIGHT(TEXT(AE101,"0.#"),1)=".",FALSE,TRUE)</formula>
    </cfRule>
    <cfRule type="expression" dxfId="508" priority="558">
      <formula>IF(RIGHT(TEXT(AE101,"0.#"),1)=".",TRUE,FALSE)</formula>
    </cfRule>
  </conditionalFormatting>
  <conditionalFormatting sqref="AI101">
    <cfRule type="expression" dxfId="507" priority="555">
      <formula>IF(RIGHT(TEXT(AI101,"0.#"),1)=".",FALSE,TRUE)</formula>
    </cfRule>
    <cfRule type="expression" dxfId="506" priority="556">
      <formula>IF(RIGHT(TEXT(AI101,"0.#"),1)=".",TRUE,FALSE)</formula>
    </cfRule>
  </conditionalFormatting>
  <conditionalFormatting sqref="AM101">
    <cfRule type="expression" dxfId="505" priority="553">
      <formula>IF(RIGHT(TEXT(AM101,"0.#"),1)=".",FALSE,TRUE)</formula>
    </cfRule>
    <cfRule type="expression" dxfId="504" priority="554">
      <formula>IF(RIGHT(TEXT(AM101,"0.#"),1)=".",TRUE,FALSE)</formula>
    </cfRule>
  </conditionalFormatting>
  <conditionalFormatting sqref="AQ101">
    <cfRule type="expression" dxfId="503" priority="551">
      <formula>IF(RIGHT(TEXT(AQ101,"0.#"),1)=".",FALSE,TRUE)</formula>
    </cfRule>
    <cfRule type="expression" dxfId="502" priority="552">
      <formula>IF(RIGHT(TEXT(AQ101,"0.#"),1)=".",TRUE,FALSE)</formula>
    </cfRule>
  </conditionalFormatting>
  <conditionalFormatting sqref="AU100">
    <cfRule type="expression" dxfId="501" priority="549">
      <formula>IF(RIGHT(TEXT(AU100,"0.#"),1)=".",FALSE,TRUE)</formula>
    </cfRule>
    <cfRule type="expression" dxfId="500" priority="550">
      <formula>IF(RIGHT(TEXT(AU100,"0.#"),1)=".",TRUE,FALSE)</formula>
    </cfRule>
  </conditionalFormatting>
  <conditionalFormatting sqref="AU101">
    <cfRule type="expression" dxfId="499" priority="547">
      <formula>IF(RIGHT(TEXT(AU101,"0.#"),1)=".",FALSE,TRUE)</formula>
    </cfRule>
    <cfRule type="expression" dxfId="498" priority="548">
      <formula>IF(RIGHT(TEXT(AU101,"0.#"),1)=".",TRUE,FALSE)</formula>
    </cfRule>
  </conditionalFormatting>
  <conditionalFormatting sqref="AM35">
    <cfRule type="expression" dxfId="497" priority="541">
      <formula>IF(RIGHT(TEXT(AM35,"0.#"),1)=".",FALSE,TRUE)</formula>
    </cfRule>
    <cfRule type="expression" dxfId="496" priority="542">
      <formula>IF(RIGHT(TEXT(AM35,"0.#"),1)=".",TRUE,FALSE)</formula>
    </cfRule>
  </conditionalFormatting>
  <conditionalFormatting sqref="AE36 AM36">
    <cfRule type="expression" dxfId="495" priority="539">
      <formula>IF(RIGHT(TEXT(AE36,"0.#"),1)=".",FALSE,TRUE)</formula>
    </cfRule>
    <cfRule type="expression" dxfId="494" priority="540">
      <formula>IF(RIGHT(TEXT(AE36,"0.#"),1)=".",TRUE,FALSE)</formula>
    </cfRule>
  </conditionalFormatting>
  <conditionalFormatting sqref="AI36">
    <cfRule type="expression" dxfId="493" priority="537">
      <formula>IF(RIGHT(TEXT(AI36,"0.#"),1)=".",FALSE,TRUE)</formula>
    </cfRule>
    <cfRule type="expression" dxfId="492" priority="538">
      <formula>IF(RIGHT(TEXT(AI36,"0.#"),1)=".",TRUE,FALSE)</formula>
    </cfRule>
  </conditionalFormatting>
  <conditionalFormatting sqref="AQ36">
    <cfRule type="expression" dxfId="491" priority="535">
      <formula>IF(RIGHT(TEXT(AQ36,"0.#"),1)=".",FALSE,TRUE)</formula>
    </cfRule>
    <cfRule type="expression" dxfId="490" priority="536">
      <formula>IF(RIGHT(TEXT(AQ36,"0.#"),1)=".",TRUE,FALSE)</formula>
    </cfRule>
  </conditionalFormatting>
  <conditionalFormatting sqref="AE35 AQ35">
    <cfRule type="expression" dxfId="489" priority="545">
      <formula>IF(RIGHT(TEXT(AE35,"0.#"),1)=".",FALSE,TRUE)</formula>
    </cfRule>
    <cfRule type="expression" dxfId="488" priority="546">
      <formula>IF(RIGHT(TEXT(AE35,"0.#"),1)=".",TRUE,FALSE)</formula>
    </cfRule>
  </conditionalFormatting>
  <conditionalFormatting sqref="AI35">
    <cfRule type="expression" dxfId="487" priority="543">
      <formula>IF(RIGHT(TEXT(AI35,"0.#"),1)=".",FALSE,TRUE)</formula>
    </cfRule>
    <cfRule type="expression" dxfId="486" priority="544">
      <formula>IF(RIGHT(TEXT(AI35,"0.#"),1)=".",TRUE,FALSE)</formula>
    </cfRule>
  </conditionalFormatting>
  <conditionalFormatting sqref="AM103">
    <cfRule type="expression" dxfId="485" priority="529">
      <formula>IF(RIGHT(TEXT(AM103,"0.#"),1)=".",FALSE,TRUE)</formula>
    </cfRule>
    <cfRule type="expression" dxfId="484" priority="530">
      <formula>IF(RIGHT(TEXT(AM103,"0.#"),1)=".",TRUE,FALSE)</formula>
    </cfRule>
  </conditionalFormatting>
  <conditionalFormatting sqref="AE104 AM104">
    <cfRule type="expression" dxfId="483" priority="527">
      <formula>IF(RIGHT(TEXT(AE104,"0.#"),1)=".",FALSE,TRUE)</formula>
    </cfRule>
    <cfRule type="expression" dxfId="482" priority="528">
      <formula>IF(RIGHT(TEXT(AE104,"0.#"),1)=".",TRUE,FALSE)</formula>
    </cfRule>
  </conditionalFormatting>
  <conditionalFormatting sqref="AI104">
    <cfRule type="expression" dxfId="481" priority="525">
      <formula>IF(RIGHT(TEXT(AI104,"0.#"),1)=".",FALSE,TRUE)</formula>
    </cfRule>
    <cfRule type="expression" dxfId="480" priority="526">
      <formula>IF(RIGHT(TEXT(AI104,"0.#"),1)=".",TRUE,FALSE)</formula>
    </cfRule>
  </conditionalFormatting>
  <conditionalFormatting sqref="AQ104">
    <cfRule type="expression" dxfId="479" priority="523">
      <formula>IF(RIGHT(TEXT(AQ104,"0.#"),1)=".",FALSE,TRUE)</formula>
    </cfRule>
    <cfRule type="expression" dxfId="478" priority="524">
      <formula>IF(RIGHT(TEXT(AQ104,"0.#"),1)=".",TRUE,FALSE)</formula>
    </cfRule>
  </conditionalFormatting>
  <conditionalFormatting sqref="AE103 AQ103">
    <cfRule type="expression" dxfId="477" priority="533">
      <formula>IF(RIGHT(TEXT(AE103,"0.#"),1)=".",FALSE,TRUE)</formula>
    </cfRule>
    <cfRule type="expression" dxfId="476" priority="534">
      <formula>IF(RIGHT(TEXT(AE103,"0.#"),1)=".",TRUE,FALSE)</formula>
    </cfRule>
  </conditionalFormatting>
  <conditionalFormatting sqref="AI103">
    <cfRule type="expression" dxfId="475" priority="531">
      <formula>IF(RIGHT(TEXT(AI103,"0.#"),1)=".",FALSE,TRUE)</formula>
    </cfRule>
    <cfRule type="expression" dxfId="474" priority="532">
      <formula>IF(RIGHT(TEXT(AI103,"0.#"),1)=".",TRUE,FALSE)</formula>
    </cfRule>
  </conditionalFormatting>
  <conditionalFormatting sqref="AM137">
    <cfRule type="expression" dxfId="473" priority="517">
      <formula>IF(RIGHT(TEXT(AM137,"0.#"),1)=".",FALSE,TRUE)</formula>
    </cfRule>
    <cfRule type="expression" dxfId="472" priority="518">
      <formula>IF(RIGHT(TEXT(AM137,"0.#"),1)=".",TRUE,FALSE)</formula>
    </cfRule>
  </conditionalFormatting>
  <conditionalFormatting sqref="AE138 AM138">
    <cfRule type="expression" dxfId="471" priority="515">
      <formula>IF(RIGHT(TEXT(AE138,"0.#"),1)=".",FALSE,TRUE)</formula>
    </cfRule>
    <cfRule type="expression" dxfId="470" priority="516">
      <formula>IF(RIGHT(TEXT(AE138,"0.#"),1)=".",TRUE,FALSE)</formula>
    </cfRule>
  </conditionalFormatting>
  <conditionalFormatting sqref="AI138">
    <cfRule type="expression" dxfId="469" priority="513">
      <formula>IF(RIGHT(TEXT(AI138,"0.#"),1)=".",FALSE,TRUE)</formula>
    </cfRule>
    <cfRule type="expression" dxfId="468" priority="514">
      <formula>IF(RIGHT(TEXT(AI138,"0.#"),1)=".",TRUE,FALSE)</formula>
    </cfRule>
  </conditionalFormatting>
  <conditionalFormatting sqref="AQ138">
    <cfRule type="expression" dxfId="467" priority="511">
      <formula>IF(RIGHT(TEXT(AQ138,"0.#"),1)=".",FALSE,TRUE)</formula>
    </cfRule>
    <cfRule type="expression" dxfId="466" priority="512">
      <formula>IF(RIGHT(TEXT(AQ138,"0.#"),1)=".",TRUE,FALSE)</formula>
    </cfRule>
  </conditionalFormatting>
  <conditionalFormatting sqref="AE137 AQ137">
    <cfRule type="expression" dxfId="465" priority="521">
      <formula>IF(RIGHT(TEXT(AE137,"0.#"),1)=".",FALSE,TRUE)</formula>
    </cfRule>
    <cfRule type="expression" dxfId="464" priority="522">
      <formula>IF(RIGHT(TEXT(AE137,"0.#"),1)=".",TRUE,FALSE)</formula>
    </cfRule>
  </conditionalFormatting>
  <conditionalFormatting sqref="AI137">
    <cfRule type="expression" dxfId="463" priority="519">
      <formula>IF(RIGHT(TEXT(AI137,"0.#"),1)=".",FALSE,TRUE)</formula>
    </cfRule>
    <cfRule type="expression" dxfId="462" priority="520">
      <formula>IF(RIGHT(TEXT(AI137,"0.#"),1)=".",TRUE,FALSE)</formula>
    </cfRule>
  </conditionalFormatting>
  <conditionalFormatting sqref="AM171">
    <cfRule type="expression" dxfId="461" priority="505">
      <formula>IF(RIGHT(TEXT(AM171,"0.#"),1)=".",FALSE,TRUE)</formula>
    </cfRule>
    <cfRule type="expression" dxfId="460" priority="506">
      <formula>IF(RIGHT(TEXT(AM171,"0.#"),1)=".",TRUE,FALSE)</formula>
    </cfRule>
  </conditionalFormatting>
  <conditionalFormatting sqref="AE172 AM172">
    <cfRule type="expression" dxfId="459" priority="503">
      <formula>IF(RIGHT(TEXT(AE172,"0.#"),1)=".",FALSE,TRUE)</formula>
    </cfRule>
    <cfRule type="expression" dxfId="458" priority="504">
      <formula>IF(RIGHT(TEXT(AE172,"0.#"),1)=".",TRUE,FALSE)</formula>
    </cfRule>
  </conditionalFormatting>
  <conditionalFormatting sqref="AI172">
    <cfRule type="expression" dxfId="457" priority="501">
      <formula>IF(RIGHT(TEXT(AI172,"0.#"),1)=".",FALSE,TRUE)</formula>
    </cfRule>
    <cfRule type="expression" dxfId="456" priority="502">
      <formula>IF(RIGHT(TEXT(AI172,"0.#"),1)=".",TRUE,FALSE)</formula>
    </cfRule>
  </conditionalFormatting>
  <conditionalFormatting sqref="AQ172">
    <cfRule type="expression" dxfId="455" priority="499">
      <formula>IF(RIGHT(TEXT(AQ172,"0.#"),1)=".",FALSE,TRUE)</formula>
    </cfRule>
    <cfRule type="expression" dxfId="454" priority="500">
      <formula>IF(RIGHT(TEXT(AQ172,"0.#"),1)=".",TRUE,FALSE)</formula>
    </cfRule>
  </conditionalFormatting>
  <conditionalFormatting sqref="AE171 AQ171">
    <cfRule type="expression" dxfId="453" priority="509">
      <formula>IF(RIGHT(TEXT(AE171,"0.#"),1)=".",FALSE,TRUE)</formula>
    </cfRule>
    <cfRule type="expression" dxfId="452" priority="510">
      <formula>IF(RIGHT(TEXT(AE171,"0.#"),1)=".",TRUE,FALSE)</formula>
    </cfRule>
  </conditionalFormatting>
  <conditionalFormatting sqref="AI171">
    <cfRule type="expression" dxfId="451" priority="507">
      <formula>IF(RIGHT(TEXT(AI171,"0.#"),1)=".",FALSE,TRUE)</formula>
    </cfRule>
    <cfRule type="expression" dxfId="450" priority="508">
      <formula>IF(RIGHT(TEXT(AI171,"0.#"),1)=".",TRUE,FALSE)</formula>
    </cfRule>
  </conditionalFormatting>
  <conditionalFormatting sqref="AE73">
    <cfRule type="expression" dxfId="449" priority="497">
      <formula>IF(RIGHT(TEXT(AE73,"0.#"),1)=".",FALSE,TRUE)</formula>
    </cfRule>
    <cfRule type="expression" dxfId="448" priority="498">
      <formula>IF(RIGHT(TEXT(AE73,"0.#"),1)=".",TRUE,FALSE)</formula>
    </cfRule>
  </conditionalFormatting>
  <conditionalFormatting sqref="AE74">
    <cfRule type="expression" dxfId="447" priority="495">
      <formula>IF(RIGHT(TEXT(AE74,"0.#"),1)=".",FALSE,TRUE)</formula>
    </cfRule>
    <cfRule type="expression" dxfId="446" priority="496">
      <formula>IF(RIGHT(TEXT(AE74,"0.#"),1)=".",TRUE,FALSE)</formula>
    </cfRule>
  </conditionalFormatting>
  <conditionalFormatting sqref="AE75">
    <cfRule type="expression" dxfId="445" priority="493">
      <formula>IF(RIGHT(TEXT(AE75,"0.#"),1)=".",FALSE,TRUE)</formula>
    </cfRule>
    <cfRule type="expression" dxfId="444" priority="494">
      <formula>IF(RIGHT(TEXT(AE75,"0.#"),1)=".",TRUE,FALSE)</formula>
    </cfRule>
  </conditionalFormatting>
  <conditionalFormatting sqref="AI75 AM75">
    <cfRule type="expression" dxfId="443" priority="491">
      <formula>IF(RIGHT(TEXT(AI75,"0.#"),1)=".",FALSE,TRUE)</formula>
    </cfRule>
    <cfRule type="expression" dxfId="442" priority="492">
      <formula>IF(RIGHT(TEXT(AI75,"0.#"),1)=".",TRUE,FALSE)</formula>
    </cfRule>
  </conditionalFormatting>
  <conditionalFormatting sqref="AI74">
    <cfRule type="expression" dxfId="441" priority="489">
      <formula>IF(RIGHT(TEXT(AI74,"0.#"),1)=".",FALSE,TRUE)</formula>
    </cfRule>
    <cfRule type="expression" dxfId="440" priority="490">
      <formula>IF(RIGHT(TEXT(AI74,"0.#"),1)=".",TRUE,FALSE)</formula>
    </cfRule>
  </conditionalFormatting>
  <conditionalFormatting sqref="AI73 AM73">
    <cfRule type="expression" dxfId="439" priority="487">
      <formula>IF(RIGHT(TEXT(AI73,"0.#"),1)=".",FALSE,TRUE)</formula>
    </cfRule>
    <cfRule type="expression" dxfId="438" priority="488">
      <formula>IF(RIGHT(TEXT(AI73,"0.#"),1)=".",TRUE,FALSE)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3" max="16383" man="1"/>
    <brk id="268"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643</v>
      </c>
      <c r="H2" s="13" t="str">
        <f>IF(G2="","",F2)</f>
        <v>一般会計</v>
      </c>
      <c r="I2" s="13" t="str">
        <f>IF(H2="","",IF(I1&lt;&gt;"",CONCATENATE(I1,"、",H2),H2))</f>
        <v>一般会計</v>
      </c>
      <c r="K2" s="14" t="s">
        <v>97</v>
      </c>
      <c r="L2" s="15" t="s">
        <v>643</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643</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2022-06-02T07:01:18Z</cp:lastPrinted>
  <dcterms:created xsi:type="dcterms:W3CDTF">2012-03-13T00:50:25Z</dcterms:created>
  <dcterms:modified xsi:type="dcterms:W3CDTF">2022-08-30T08:26:14Z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