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２９日\"/>
    </mc:Choice>
  </mc:AlternateContent>
  <bookViews>
    <workbookView xWindow="3004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9" i="11"/>
  <c r="AY372" i="11"/>
  <c r="AY371" i="11"/>
  <c r="AY370" i="11"/>
  <c r="AY369" i="11"/>
  <c r="AY368" i="11"/>
  <c r="AY367" i="11"/>
  <c r="AY334" i="11"/>
  <c r="AY339" i="11"/>
  <c r="AY321" i="11"/>
  <c r="AY330" i="11"/>
  <c r="AY398" i="11"/>
  <c r="AY397" i="11"/>
  <c r="AY338" i="11"/>
  <c r="AY340" i="11"/>
  <c r="AY337" i="11"/>
  <c r="AY336" i="11"/>
  <c r="AY341" i="11"/>
  <c r="AY331" i="11"/>
  <c r="AY325" i="11"/>
  <c r="AY329" i="11"/>
  <c r="AY322" i="11"/>
  <c r="AY326" i="11"/>
  <c r="AY323" i="11"/>
  <c r="AY327" i="11"/>
  <c r="AY324" i="11"/>
  <c r="AY328" i="11"/>
  <c r="AY332" i="11"/>
  <c r="AY333" i="11"/>
  <c r="AY69" i="11"/>
  <c r="AY66" i="11"/>
  <c r="AY75" i="11"/>
  <c r="AY73" i="11"/>
  <c r="AY77" i="11"/>
  <c r="AY74" i="11"/>
  <c r="AY72" i="11"/>
  <c r="AY335" i="11"/>
  <c r="AY214" i="11"/>
  <c r="AY213" i="11"/>
  <c r="AY208" i="11"/>
  <c r="AY212" i="11"/>
  <c r="AY200" i="11"/>
  <c r="AY204" i="11"/>
  <c r="AY195" i="11"/>
  <c r="AY196" i="11"/>
  <c r="AY190" i="11"/>
  <c r="AY192" i="11"/>
  <c r="AY180" i="11"/>
  <c r="AY187" i="11"/>
  <c r="AY173" i="11"/>
  <c r="AY179" i="11"/>
  <c r="AY170" i="11"/>
  <c r="AY171" i="11"/>
  <c r="AY167" i="11"/>
  <c r="AY169" i="11"/>
  <c r="AY136" i="11"/>
  <c r="AY137" i="11"/>
  <c r="AY133" i="11"/>
  <c r="AY135" i="11"/>
  <c r="AY132" i="11"/>
  <c r="AY139" i="11"/>
  <c r="AY143" i="11"/>
  <c r="AY166" i="11"/>
  <c r="AY161" i="11"/>
  <c r="AY162" i="11"/>
  <c r="AY156" i="11"/>
  <c r="AY158" i="11"/>
  <c r="AY146" i="11"/>
  <c r="AY150" i="11"/>
  <c r="AY127" i="11"/>
  <c r="AY131" i="11"/>
  <c r="AY122" i="11"/>
  <c r="AY123" i="11"/>
  <c r="AY112" i="11"/>
  <c r="AY119" i="11"/>
  <c r="AY99" i="11"/>
  <c r="AY101" i="11"/>
  <c r="AY98" i="11"/>
  <c r="AY102" i="11"/>
  <c r="AY104" i="11"/>
  <c r="AY142" i="11"/>
  <c r="AY134" i="11"/>
  <c r="AY130" i="11"/>
  <c r="AY163" i="11"/>
  <c r="AY144" i="11"/>
  <c r="AY202" i="11"/>
  <c r="AY209" i="11"/>
  <c r="AY206" i="11"/>
  <c r="AY201" i="11"/>
  <c r="AY205" i="11"/>
  <c r="AY210" i="11"/>
  <c r="AY176" i="11"/>
  <c r="AY198" i="11"/>
  <c r="AY203" i="11"/>
  <c r="AY207" i="11"/>
  <c r="AY211" i="11"/>
  <c r="AY124" i="11"/>
  <c r="AY100" i="11"/>
  <c r="AY128" i="11"/>
  <c r="AY140" i="11"/>
  <c r="AY154" i="11"/>
  <c r="AY138" i="11"/>
  <c r="AY172" i="11"/>
  <c r="AY113" i="11"/>
  <c r="AY117" i="11"/>
  <c r="AY121" i="11"/>
  <c r="AY125" i="11"/>
  <c r="AY129" i="11"/>
  <c r="AY151" i="11"/>
  <c r="AY155" i="11"/>
  <c r="AY164" i="11"/>
  <c r="AY141" i="11"/>
  <c r="AY145" i="11"/>
  <c r="AY177" i="11"/>
  <c r="AY116" i="11"/>
  <c r="AY120" i="11"/>
  <c r="AY114" i="11"/>
  <c r="AY118" i="11"/>
  <c r="AY126" i="11"/>
  <c r="AY152"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54" i="11"/>
  <c r="AY57" i="11"/>
  <c r="AY105" i="11"/>
  <c r="AY111" i="11"/>
  <c r="AY93" i="11"/>
  <c r="AY96" i="11"/>
  <c r="AY88" i="11"/>
  <c r="AY92" i="11"/>
  <c r="AY78" i="11"/>
  <c r="AY84" i="11"/>
  <c r="AY44" i="11"/>
  <c r="AY52" i="11"/>
  <c r="AY89" i="11"/>
  <c r="AY82" i="11"/>
  <c r="AY86" i="11"/>
  <c r="AY90" i="11"/>
  <c r="AY94" i="11"/>
  <c r="AY81" i="11"/>
  <c r="AY85" i="11"/>
  <c r="AY97" i="11"/>
  <c r="AY79" i="11"/>
  <c r="AY83" i="11"/>
  <c r="AY87" i="11"/>
  <c r="AY91" i="11"/>
  <c r="AY95" i="11"/>
  <c r="AY80" i="11"/>
  <c r="AY63" i="11"/>
  <c r="AY55" i="11"/>
  <c r="AY49"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c r="C23" i="4"/>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alcChain>
</file>

<file path=xl/sharedStrings.xml><?xml version="1.0" encoding="utf-8"?>
<sst xmlns="http://schemas.openxmlformats.org/spreadsheetml/2006/main" count="1400" uniqueCount="694">
  <si>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</si>
  <si>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</si>
  <si>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</si>
  <si>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</si>
  <si>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</si>
  <si>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</si>
  <si>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</si>
  <si>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</si>
  <si>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</si>
  <si>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</si>
  <si>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</si>
  <si>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</si>
  <si>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</si>
  <si>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</si>
  <si>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</si>
  <si>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</si>
  <si>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</si>
  <si>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</si>
  <si>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</si>
  <si>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</si>
  <si>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</si>
  <si>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</si>
  <si>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</si>
  <si>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</si>
  <si>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</si>
  <si>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</si>
  <si>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</si>
  <si>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</si>
  <si>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</si>
  <si>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</si>
  <si>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</si>
  <si>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</si>
  <si>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</si>
  <si>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</si>
  <si>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</si>
  <si>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</si>
  <si>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</si>
  <si>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</si>
  <si>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</si>
  <si>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</si>
  <si>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</si>
  <si>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</si>
  <si>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</si>
  <si>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</si>
  <si>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</si>
  <si>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</si>
  <si>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</si>
  <si>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</si>
  <si>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</si>
  <si>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</si>
  <si>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</si>
  <si>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</si>
  <si>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</si>
  <si>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</si>
  <si>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</si>
  <si>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</si>
  <si>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</si>
  <si>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</si>
  <si>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</si>
  <si>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</si>
  <si>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</si>
  <si>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</si>
  <si>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</si>
  <si>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</si>
  <si>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</si>
  <si>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</si>
  <si>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</si>
  <si>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</si>
  <si>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</si>
  <si>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</si>
  <si>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</si>
  <si>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</si>
  <si>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</si>
  <si>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</si>
  <si>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</si>
  <si>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</si>
  <si>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</si>
  <si>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</si>
  <si>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</si>
  <si>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</si>
  <si>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</si>
  <si>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</si>
  <si>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</si>
  <si>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</si>
  <si>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</si>
  <si>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</si>
  <si>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</si>
  <si>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</si>
  <si>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</si>
  <si>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</si>
  <si>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</si>
  <si>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</si>
  <si>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</si>
  <si>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</si>
  <si>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</si>
  <si>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</si>
  <si>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</si>
  <si>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</si>
  <si>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</si>
  <si>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</si>
  <si>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</si>
  <si>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</si>
  <si>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</si>
  <si>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</si>
  <si>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</si>
  <si>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</si>
  <si>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</si>
  <si>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</si>
  <si>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</si>
  <si>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</si>
  <si>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</si>
  <si>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</si>
  <si>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</si>
  <si>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</si>
  <si>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</si>
  <si>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</si>
  <si>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</si>
  <si>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</si>
  <si>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</si>
  <si>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</si>
  <si>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</si>
  <si>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</si>
  <si>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</si>
  <si>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</si>
  <si>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</si>
  <si>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</si>
  <si>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</si>
  <si>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</si>
  <si>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</si>
  <si>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</si>
  <si>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</si>
  <si>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</si>
  <si>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</si>
  <si>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</si>
  <si>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</si>
  <si>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</si>
  <si>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</si>
  <si>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</si>
  <si>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</si>
  <si>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</si>
  <si>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</si>
  <si>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</si>
  <si>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</si>
  <si>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</si>
  <si>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</si>
  <si>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</si>
  <si>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</si>
  <si>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</si>
  <si>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</si>
  <si>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</si>
  <si>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</si>
  <si>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</si>
  <si>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</si>
  <si>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</si>
  <si>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</si>
  <si>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</si>
  <si>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</si>
  <si>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</si>
  <si>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</si>
  <si>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</si>
  <si>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</si>
  <si>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</si>
  <si>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</si>
  <si>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</si>
  <si>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</si>
  <si>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</si>
  <si>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</si>
  <si>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</si>
  <si>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</si>
  <si>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</si>
  <si>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</si>
  <si>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</si>
  <si>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</si>
  <si>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</si>
  <si>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</si>
  <si>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</si>
  <si>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</si>
  <si>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</si>
  <si>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</si>
  <si>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</si>
  <si>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</si>
  <si>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</si>
  <si>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</si>
  <si>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</si>
  <si>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</si>
  <si>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</si>
  <si>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</si>
  <si>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</si>
  <si>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</si>
  <si>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</si>
  <si>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</si>
  <si>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</si>
  <si>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</si>
  <si>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</si>
  <si>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</si>
  <si>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</si>
  <si>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</si>
  <si>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</si>
  <si>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</si>
  <si>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</si>
  <si>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</si>
  <si>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</si>
  <si>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</si>
  <si>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</si>
  <si>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</si>
  <si>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</si>
  <si>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</si>
  <si>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</si>
  <si>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</si>
  <si>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</si>
  <si>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</si>
  <si>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</si>
  <si>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</si>
  <si>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</si>
  <si>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</si>
  <si>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</si>
  <si>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</si>
  <si>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</si>
  <si>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</si>
  <si>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</si>
  <si>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</si>
  <si>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</si>
  <si>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</si>
  <si>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</si>
  <si>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</si>
  <si>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</si>
  <si>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</si>
  <si>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</si>
  <si>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</si>
  <si>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</si>
  <si>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</si>
  <si>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</si>
  <si>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</si>
  <si>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</si>
  <si>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</si>
  <si>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</si>
  <si>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</si>
  <si>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</si>
  <si>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</si>
  <si>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</si>
  <si>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</si>
  <si>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</si>
  <si>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</si>
  <si>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</si>
  <si>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</si>
  <si>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</si>
  <si>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</si>
  <si>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</si>
  <si>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</si>
  <si>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</si>
  <si>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</si>
  <si>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</si>
  <si>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</si>
  <si>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</si>
  <si>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</si>
  <si>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</si>
  <si>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</si>
  <si>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</si>
  <si>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</si>
  <si>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</si>
  <si>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</si>
  <si>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</si>
  <si>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</si>
  <si>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</si>
  <si>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</si>
  <si>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</si>
  <si>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</si>
  <si>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</si>
  <si>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</si>
  <si>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</si>
  <si>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</si>
  <si>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</si>
  <si>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</si>
  <si>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</si>
  <si>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</si>
  <si>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</si>
  <si>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</si>
  <si>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</si>
  <si>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</si>
  <si>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</si>
  <si>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</si>
  <si>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</si>
  <si>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</si>
  <si>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</si>
  <si>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</si>
  <si>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</si>
  <si>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</si>
  <si>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</si>
  <si>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</si>
  <si>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</si>
  <si>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</si>
  <si>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</si>
  <si>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</si>
  <si>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</si>
  <si>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</si>
  <si>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</si>
  <si>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</si>
  <si>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</si>
  <si>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</si>
  <si>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</si>
  <si>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</si>
  <si>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</si>
  <si>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</si>
  <si>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</si>
  <si>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</si>
  <si>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</si>
  <si>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</si>
  <si>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</si>
  <si>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</si>
  <si>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</si>
  <si>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</si>
  <si>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</si>
  <si>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</si>
  <si>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</si>
  <si>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</si>
  <si>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</si>
  <si>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</si>
  <si>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</si>
  <si>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</si>
  <si>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</si>
  <si>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</si>
  <si>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</si>
  <si>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</si>
  <si>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</si>
  <si>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</si>
  <si>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</si>
  <si>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</si>
  <si>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</si>
  <si>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</si>
  <si>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</si>
  <si>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</si>
  <si>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</si>
  <si>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</si>
  <si>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</si>
  <si>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</si>
  <si>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</si>
  <si>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</si>
  <si>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</si>
  <si>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</si>
  <si>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</si>
  <si>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</si>
  <si>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</si>
  <si>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</si>
  <si>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</si>
  <si>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</si>
  <si>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</si>
  <si>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</si>
  <si>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</si>
  <si>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</si>
  <si>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</si>
  <si>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</si>
  <si>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</si>
  <si>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</si>
  <si>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</si>
  <si>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</si>
  <si>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</si>
  <si>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</si>
  <si>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</si>
  <si>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</si>
  <si>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</si>
  <si>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</si>
  <si>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</si>
  <si>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</si>
  <si>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</si>
  <si>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</si>
  <si>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</si>
  <si>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</si>
  <si>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</si>
  <si>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</si>
  <si>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</si>
  <si>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</si>
  <si>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</si>
  <si>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</si>
  <si>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</si>
  <si>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</si>
  <si>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</si>
  <si>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</si>
  <si>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</si>
  <si>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</si>
  <si>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</si>
  <si>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</si>
  <si>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</si>
  <si>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</si>
  <si>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</si>
  <si>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</si>
  <si>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</si>
  <si>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</si>
  <si>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</si>
  <si>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</si>
  <si>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</si>
  <si>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</si>
  <si>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</si>
  <si>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</si>
  <si>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</si>
  <si>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</si>
  <si>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</si>
  <si>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</si>
  <si>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</si>
  <si>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</si>
  <si>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</si>
  <si>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</si>
  <si>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</si>
  <si>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</si>
  <si>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</si>
  <si>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</si>
  <si>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</si>
  <si>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</si>
  <si>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</si>
  <si>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</si>
  <si>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</si>
  <si>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</si>
  <si>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</si>
  <si>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</si>
  <si>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</si>
  <si>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</si>
  <si>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</si>
  <si>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</si>
  <si>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</si>
  <si>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</si>
  <si>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</si>
  <si>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</si>
  <si>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</si>
  <si>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</si>
  <si>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</si>
  <si>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</si>
  <si>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</si>
  <si>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</si>
  <si>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</si>
  <si>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</si>
  <si>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</si>
  <si>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</si>
  <si>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</si>
  <si>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</si>
  <si>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</si>
  <si>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</si>
  <si>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</si>
  <si>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</si>
  <si>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</si>
  <si>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</si>
  <si>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</si>
  <si>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</si>
  <si>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</si>
  <si>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</si>
  <si>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</si>
  <si>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</si>
  <si>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</si>
  <si>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</si>
  <si>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</si>
  <si>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</si>
  <si>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</si>
  <si>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</si>
  <si>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</si>
  <si>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</si>
  <si>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</si>
  <si>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</si>
  <si>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</si>
  <si>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</si>
  <si>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</si>
  <si>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</si>
  <si>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</si>
  <si>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</si>
  <si>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</si>
  <si>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</si>
  <si>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</si>
  <si>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</si>
  <si>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</si>
  <si>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</si>
  <si>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</si>
  <si>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</si>
  <si>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</si>
  <si>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</si>
  <si>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</si>
  <si>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</si>
  <si>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</si>
  <si>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</si>
  <si>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</si>
  <si>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</si>
  <si>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</si>
  <si>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</si>
  <si>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</si>
  <si>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</si>
  <si>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</si>
  <si>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</si>
  <si>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</si>
  <si>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</si>
  <si>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</si>
  <si>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</si>
  <si>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</si>
  <si>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</si>
  <si>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</si>
  <si>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</si>
  <si>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</si>
  <si>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</si>
  <si>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</si>
  <si>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</si>
  <si>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</si>
  <si>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</si>
  <si>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</si>
  <si>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</si>
  <si>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</si>
  <si>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</si>
  <si>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</si>
  <si>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</si>
  <si>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</si>
  <si>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</si>
  <si>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</si>
  <si>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</si>
  <si>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</si>
  <si>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</si>
  <si>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</si>
  <si>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</si>
  <si>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</si>
  <si>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</si>
  <si>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</si>
  <si>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</si>
  <si>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</si>
  <si>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</si>
  <si>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</si>
  <si>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</si>
  <si>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</si>
  <si>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</si>
  <si>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</si>
  <si>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</si>
  <si>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</si>
  <si>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</si>
  <si>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</si>
  <si>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</si>
  <si>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</si>
  <si>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</si>
  <si>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</si>
  <si>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</si>
  <si>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</si>
  <si>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</si>
  <si>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</si>
  <si>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</si>
  <si>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</si>
  <si>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</si>
  <si>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</si>
  <si>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</si>
  <si>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</si>
  <si>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</si>
  <si>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</si>
  <si>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</si>
  <si>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</si>
  <si>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</si>
  <si>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</si>
  <si>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</si>
  <si>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</si>
  <si>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</si>
  <si>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</si>
  <si>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</si>
  <si>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</si>
  <si>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</si>
  <si>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</si>
  <si>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</si>
  <si>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</si>
  <si>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</si>
  <si>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</si>
  <si>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</si>
  <si>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</si>
  <si>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</si>
  <si>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</si>
  <si>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</si>
  <si>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</si>
  <si>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</si>
  <si>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</si>
  <si>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</si>
  <si>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</si>
  <si>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</si>
  <si>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</si>
  <si>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</si>
  <si>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</si>
  <si>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</si>
  <si>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</si>
  <si>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</si>
  <si>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</si>
  <si>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</si>
  <si>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</si>
  <si>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</si>
  <si>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</si>
  <si>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</si>
  <si>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</si>
  <si>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</si>
  <si>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</si>
  <si>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</si>
  <si>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</si>
  <si>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</si>
  <si>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</si>
  <si>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</si>
  <si>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</si>
  <si>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</si>
  <si>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</si>
  <si>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</si>
  <si>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</si>
  <si>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</si>
  <si>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</si>
  <si>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</si>
  <si>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</si>
  <si>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</si>
  <si>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</si>
  <si>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</si>
  <si>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</si>
  <si>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</si>
  <si>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</si>
  <si>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</si>
  <si>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結核対策推進費</t>
    <rPh sb="0" eb="2">
      <t>ケッカク</t>
    </rPh>
    <rPh sb="2" eb="4">
      <t>タイサク</t>
    </rPh>
    <rPh sb="4" eb="6">
      <t>スイシン</t>
    </rPh>
    <rPh sb="6" eb="7">
      <t>ヒ</t>
    </rPh>
    <phoneticPr fontId="5"/>
  </si>
  <si>
    <t>健康局</t>
    <rPh sb="0" eb="3">
      <t>ケンコウキョク</t>
    </rPh>
    <phoneticPr fontId="5"/>
  </si>
  <si>
    <t>結核感染症課</t>
    <rPh sb="0" eb="2">
      <t>ケッカク</t>
    </rPh>
    <rPh sb="2" eb="6">
      <t>カンセンショウカ</t>
    </rPh>
    <phoneticPr fontId="5"/>
  </si>
  <si>
    <t>厚生労働省</t>
  </si>
  <si>
    <t>課長　江浪　武志</t>
    <phoneticPr fontId="5"/>
  </si>
  <si>
    <t>○</t>
  </si>
  <si>
    <t>　近年、結核の高まん延国の出生者が日本滞在中に結核を発症する事例が増加している状況を踏まえ、訪日前に結核健診を受診し、結核を発症していないことの確認を求める入国前結核スクリーニングを導入することとしている。
　訪日前の結核健診は、日本政府が選定した各スクリーニング対象国の医療機関で実施することから、その質を維持していくためには、各健診指定医療機関において健診の精度管理を行う必要があるため。</t>
    <phoneticPr fontId="5"/>
  </si>
  <si>
    <t>①健診医療機関査察業
　我が国が入国前結核スクリーニングとして結核健診を実施する医療機関として選定した各国の健診医療機関に対して、現地査察を行い直接的評価を行う。
②データ解析・評価等事業費
　各健診医療機関から提出される健診データ及び年次報告書について、データ解析及び評価を行う。</t>
    <phoneticPr fontId="5"/>
  </si>
  <si>
    <t>入国前結核スクリーニングの実施について（令和2年3月26日　入管庁第1457号、外領外合第235号、健感発0316第1号）</t>
    <phoneticPr fontId="5"/>
  </si>
  <si>
    <t>-</t>
  </si>
  <si>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</si>
  <si>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</si>
  <si>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健診医療機関査察数</t>
    <rPh sb="0" eb="2">
      <t>ケンシン</t>
    </rPh>
    <rPh sb="2" eb="4">
      <t>イリョウ</t>
    </rPh>
    <rPh sb="4" eb="6">
      <t>キカン</t>
    </rPh>
    <rPh sb="6" eb="8">
      <t>ササツ</t>
    </rPh>
    <rPh sb="8" eb="9">
      <t>スウ</t>
    </rPh>
    <phoneticPr fontId="5"/>
  </si>
  <si>
    <t>査察数</t>
    <rPh sb="0" eb="2">
      <t>ササツ</t>
    </rPh>
    <rPh sb="2" eb="3">
      <t>スウ</t>
    </rPh>
    <phoneticPr fontId="5"/>
  </si>
  <si>
    <t>X:「健診医療機関査察に係る経費（円）」／　　　　　　　　　　　　　Ｙ:「健診医療機関査察件数」　　　　　　　　　　　　　</t>
    <phoneticPr fontId="5"/>
  </si>
  <si>
    <t>円</t>
    <rPh sb="0" eb="1">
      <t>エン</t>
    </rPh>
    <phoneticPr fontId="5"/>
  </si>
  <si>
    <t>　　X/Y</t>
    <phoneticPr fontId="5"/>
  </si>
  <si>
    <t>データ解析・評価数</t>
    <phoneticPr fontId="5"/>
  </si>
  <si>
    <t>41,645,000/0</t>
  </si>
  <si>
    <t>24,374,000/0</t>
  </si>
  <si>
    <t>解析・評価数</t>
    <rPh sb="0" eb="2">
      <t>カイセキ</t>
    </rPh>
    <rPh sb="3" eb="5">
      <t>ヒョウカ</t>
    </rPh>
    <rPh sb="5" eb="6">
      <t>スウ</t>
    </rPh>
    <phoneticPr fontId="5"/>
  </si>
  <si>
    <t>結核罹患率（32年度までに対人口10万人当たり10人以下とする）</t>
    <phoneticPr fontId="5"/>
  </si>
  <si>
    <t>(当該年内に登録された患者/
10月1日現在の総人口)
×100,000</t>
    <phoneticPr fontId="5"/>
  </si>
  <si>
    <t>人口10万人対罹患率</t>
    <phoneticPr fontId="5"/>
  </si>
  <si>
    <t>人口11万人対罹患率</t>
  </si>
  <si>
    <t>△</t>
  </si>
  <si>
    <t>無</t>
  </si>
  <si>
    <t>入国前結核スクリーニング精度管理事業は、結核スクリーニングの適正な実施のために重要であり、我が国唯一の結核専門の研究機関である結核研究所に委託するものである。国民のニーズが高く、国費の投入をもって適切に実施すべき事業である。</t>
    <phoneticPr fontId="5"/>
  </si>
  <si>
    <t>入国前結核スクリーニング精度管理事業は、我が国唯一の結核専門の研究機関である結核研究所に委託し、国の関与のもと、適切かつ迅速に実施すべき事業である。</t>
    <phoneticPr fontId="5"/>
  </si>
  <si>
    <t>入国前結核スクリーニング精度管理事業は、結核罹患率低下を目標とした入国前結核スクリーニングの適正な実施において、重要かつ政策目的に不可欠であり、優先度の高い事業である。</t>
    <phoneticPr fontId="5"/>
  </si>
  <si>
    <t>‐</t>
  </si>
  <si>
    <t>結核の罹患率は令和元年は11.5、令和2年は10.1(令和3年度は集計中）となっており、目標値の10.0に向かって順調に低下している。</t>
    <rPh sb="27" eb="29">
      <t>レイワ</t>
    </rPh>
    <rPh sb="30" eb="32">
      <t>ネンド</t>
    </rPh>
    <phoneticPr fontId="5"/>
  </si>
  <si>
    <t>新型コロナウイルス感染症の影響により、対象国における査察を実施できなかった。</t>
    <phoneticPr fontId="5"/>
  </si>
  <si>
    <t>・入国前結核スクリーニング精度管理事業は、結核罹患率低下を目標とした入国前結核スクリーニングの適正な実施に不可欠であり、我が国唯一の結核専門の研究機関である結核研究所に委託することは妥当である。</t>
    <phoneticPr fontId="5"/>
  </si>
  <si>
    <t>入国前結核スクリーニングは、外国生まれの結核患者対策として重要な施策である。新型コロナウイルス感染症の影響を踏まえ開始の準備を進めており、引き続き必要な予算を確保していく。</t>
    <phoneticPr fontId="5"/>
  </si>
  <si>
    <t>厚労</t>
  </si>
  <si>
    <t>結核登録者情報調査年報</t>
    <phoneticPr fontId="5"/>
  </si>
  <si>
    <t>A.公益財団法人結核予防会結核研究所</t>
    <rPh sb="2" eb="4">
      <t>コウエキ</t>
    </rPh>
    <rPh sb="4" eb="8">
      <t>ザイダンホウジン</t>
    </rPh>
    <rPh sb="8" eb="10">
      <t>ケッカク</t>
    </rPh>
    <rPh sb="10" eb="12">
      <t>ヨボウ</t>
    </rPh>
    <rPh sb="12" eb="13">
      <t>カイ</t>
    </rPh>
    <rPh sb="13" eb="15">
      <t>ケッカク</t>
    </rPh>
    <rPh sb="15" eb="18">
      <t>ケンキュウジョ</t>
    </rPh>
    <phoneticPr fontId="5"/>
  </si>
  <si>
    <t>事業費</t>
    <rPh sb="0" eb="2">
      <t>ジギョウ</t>
    </rPh>
    <rPh sb="2" eb="3">
      <t>ヒ</t>
    </rPh>
    <phoneticPr fontId="5"/>
  </si>
  <si>
    <t>委託費</t>
    <rPh sb="0" eb="3">
      <t>イタクヒ</t>
    </rPh>
    <phoneticPr fontId="5"/>
  </si>
  <si>
    <t>WEBﾌﾟﾗｯﾄﾌｫｰﾑ導入費</t>
    <phoneticPr fontId="5"/>
  </si>
  <si>
    <t>B.国際移住機関駐日事務所</t>
    <phoneticPr fontId="5"/>
  </si>
  <si>
    <t>公益財団法人結核予防会結核研究所</t>
    <phoneticPr fontId="5"/>
  </si>
  <si>
    <t>結核に関する医学的研究等及び結核対策指導者の養成研修並びに国際協力</t>
    <phoneticPr fontId="5"/>
  </si>
  <si>
    <t>補助金等交付</t>
  </si>
  <si>
    <t>-</t>
    <phoneticPr fontId="5"/>
  </si>
  <si>
    <t>国際移住機関駐日事務所</t>
    <phoneticPr fontId="5"/>
  </si>
  <si>
    <t>世界各地の避難民や移民への支援に関する日本との協力関係の推進、出入国管理に従事する公務員等への研修の協力、専門的知見の提供</t>
    <phoneticPr fontId="5"/>
  </si>
  <si>
    <t>42,060,000/0</t>
  </si>
  <si>
    <t>指定健診医療機関査察事業を実施する。</t>
    <phoneticPr fontId="5"/>
  </si>
  <si>
    <t>新型コロナウイルス感染症の世界的流行及びそれに伴う渡航制限の影響で、「入国前結核健診事業開始後から実施する入国前結核健診精度管理センター事業」は未開始のため、「入国前結核健診事業開始前から実施する入国前結核健診精度管理センター事業」に絞った事業内容の目標設定となり、具体的数値による定量的指標の設定は困難であった。</t>
    <phoneticPr fontId="5"/>
  </si>
  <si>
    <t>[成果目標]（１）指定健診医療機関査察事業を実施するための必要な準備が実施される。
[令和２年～令和３年度の達成状況] （１）指定健診医療機関査察事業：i)啓発を目的とするパンフレット等の作成は未着手であったが、リモートによる査察事業実施の可能性について検討するために、指定健診医療機関におけるインターネット接続状況の情報を含めた施設設備状況調査を実施した。Ii)入国前結核健診事業の手引き内容改訂作業を実施し、年度内に改訂作業を完了した。Iii)International Panel Physician Association (IPPA) Training Summitに参加し、本事業担当者の技術強化を図った。</t>
    <phoneticPr fontId="5"/>
  </si>
  <si>
    <t>(ア) 申請者への結核及び入国前結核健診事業に関する啓発を目的とするパンフレット等を作成する。</t>
    <phoneticPr fontId="5"/>
  </si>
  <si>
    <t>(ア)啓発のためのパンフレット等の作成。</t>
    <phoneticPr fontId="5"/>
  </si>
  <si>
    <t>(イ)インターネット通信を介するリモートによる入国前結核健診医療機関査察実施方法を具体化する。
(ウ)入国前結核健診事業対象国における結核に関わる保健医療体制について基本的情報を収集・整理する。</t>
    <phoneticPr fontId="5"/>
  </si>
  <si>
    <t>(イ)インターネット通信を介するリモートによる入国前結核健診医療機関査察実施方法の提案。
(ウ)入国前結核健診事業対象国における結核に関わる保健医療体制について基本的情報をまとめる。</t>
    <phoneticPr fontId="5"/>
  </si>
  <si>
    <t>パンフレット等の作成</t>
    <phoneticPr fontId="5"/>
  </si>
  <si>
    <t>作成されたパンフレット</t>
    <phoneticPr fontId="5"/>
  </si>
  <si>
    <t>令和２年度：リスト作成、令和３年度：情報収集健診医療機関数</t>
    <rPh sb="0" eb="2">
      <t>レイワ</t>
    </rPh>
    <rPh sb="3" eb="5">
      <t>ネンド</t>
    </rPh>
    <rPh sb="9" eb="11">
      <t>サクセイ</t>
    </rPh>
    <rPh sb="12" eb="14">
      <t>レイワ</t>
    </rPh>
    <rPh sb="15" eb="17">
      <t>ネンド</t>
    </rPh>
    <rPh sb="18" eb="20">
      <t>ジョウホウ</t>
    </rPh>
    <rPh sb="20" eb="22">
      <t>シュウシュウ</t>
    </rPh>
    <rPh sb="22" eb="29">
      <t>ケンシンイリョウキカンスウ</t>
    </rPh>
    <phoneticPr fontId="5"/>
  </si>
  <si>
    <t>令和２年度：健診医療機関リスト、令和３年度：全健診医療機関候補数</t>
    <rPh sb="0" eb="2">
      <t>レイワ</t>
    </rPh>
    <rPh sb="3" eb="5">
      <t>ネンド</t>
    </rPh>
    <rPh sb="6" eb="8">
      <t>ケンシン</t>
    </rPh>
    <rPh sb="8" eb="12">
      <t>イリョウキカン</t>
    </rPh>
    <rPh sb="16" eb="18">
      <t>レイワ</t>
    </rPh>
    <rPh sb="19" eb="21">
      <t>ネンド</t>
    </rPh>
    <rPh sb="22" eb="23">
      <t>ゼン</t>
    </rPh>
    <rPh sb="23" eb="25">
      <t>ケンシン</t>
    </rPh>
    <rPh sb="25" eb="29">
      <t>イリョウキカン</t>
    </rPh>
    <rPh sb="29" eb="31">
      <t>コウホ</t>
    </rPh>
    <rPh sb="31" eb="32">
      <t>スウ</t>
    </rPh>
    <phoneticPr fontId="5"/>
  </si>
  <si>
    <t>手引き改訂版作成（英文･和文）・IPPA参加</t>
    <rPh sb="0" eb="2">
      <t>テビ</t>
    </rPh>
    <rPh sb="3" eb="6">
      <t>カイテイバン</t>
    </rPh>
    <rPh sb="6" eb="8">
      <t>サクセイ</t>
    </rPh>
    <rPh sb="9" eb="11">
      <t>エイブン</t>
    </rPh>
    <rPh sb="12" eb="14">
      <t>ワブン</t>
    </rPh>
    <rPh sb="20" eb="22">
      <t>サンカ</t>
    </rPh>
    <phoneticPr fontId="5"/>
  </si>
  <si>
    <t>令和３年度：改訂版手引きの作成（英文･和文）・令和２及び３年度：IPPA参加</t>
    <rPh sb="0" eb="2">
      <t>レイワ</t>
    </rPh>
    <rPh sb="3" eb="5">
      <t>ネンド</t>
    </rPh>
    <rPh sb="6" eb="9">
      <t>カイテイバン</t>
    </rPh>
    <rPh sb="9" eb="11">
      <t>テビ</t>
    </rPh>
    <rPh sb="13" eb="15">
      <t>サクセイ</t>
    </rPh>
    <rPh sb="16" eb="18">
      <t>エイブン</t>
    </rPh>
    <rPh sb="19" eb="21">
      <t>ワブン</t>
    </rPh>
    <rPh sb="23" eb="25">
      <t>レイワ</t>
    </rPh>
    <rPh sb="26" eb="27">
      <t>オヨ</t>
    </rPh>
    <rPh sb="29" eb="30">
      <t>ネン</t>
    </rPh>
    <rPh sb="30" eb="31">
      <t>ド</t>
    </rPh>
    <rPh sb="36" eb="38">
      <t>サンカ</t>
    </rPh>
    <phoneticPr fontId="5"/>
  </si>
  <si>
    <t>(エ)入国前結核健診の手引きの改訂作業を行う。
（オ）必要な情報収集を行い、本事業に内容の改善につなげる。</t>
    <phoneticPr fontId="5"/>
  </si>
  <si>
    <t>(エ)入国前結核健診の手引きの改訂作業を行い、英文･和文の改訂版を作成する。
（オ）本事業担当者がInternational Panel Physician Association (IPPA) Training Summitに参加し、必要な情報収集を行う。</t>
    <phoneticPr fontId="5"/>
  </si>
  <si>
    <t>入国前結核健診事業の情報解析及び評価を行うための情報収集体制を構築する。</t>
    <phoneticPr fontId="5"/>
  </si>
  <si>
    <t>61,564,000/0</t>
  </si>
  <si>
    <t>-</t>
    <phoneticPr fontId="5"/>
  </si>
  <si>
    <t>41,503,000/8</t>
    <phoneticPr fontId="5"/>
  </si>
  <si>
    <t>Ｉ－５ 感染症など健康を脅かす疾病を予防・防止するとともに、感染者等に必要な医療等を確保すること</t>
    <phoneticPr fontId="5"/>
  </si>
  <si>
    <t>Ⅰ－５－１　感染症の発生・まん延の防止を図ること</t>
    <phoneticPr fontId="5"/>
  </si>
  <si>
    <t>我が国唯一の結核専門の結核研究機関である結核研究所に入国前結核スクリーニング精度管理事業を委託するものであり、受益者との負担関係は妥当である。</t>
    <phoneticPr fontId="5"/>
  </si>
  <si>
    <t>X:「データ解析・評価に係る経費（円）」／
Ｙ:「データ解析・評価数」　　　　　　　　　　　　　　　　　　　　　　　　　</t>
    <phoneticPr fontId="5"/>
  </si>
  <si>
    <t>59,900,000/2520</t>
    <phoneticPr fontId="5"/>
  </si>
  <si>
    <t>-</t>
    <phoneticPr fontId="5"/>
  </si>
  <si>
    <t>有</t>
  </si>
  <si>
    <t>結核健診を実施する医療機関として選定した各国の健診医療機関に対して、現地査察を行う。</t>
    <rPh sb="39" eb="40">
      <t>オコナ</t>
    </rPh>
    <phoneticPr fontId="5"/>
  </si>
  <si>
    <t>各健診医療機関から提出される健診データ及び年次報告書について、データ解析及び評価を行う。</t>
    <phoneticPr fontId="5"/>
  </si>
  <si>
    <t>https://www.mhlw.go.jp/wp/seisaku/hyouka/dl/r03_jizenbunseki/I-5-1.pdf</t>
    <phoneticPr fontId="5"/>
  </si>
  <si>
    <t>P3</t>
    <phoneticPr fontId="5"/>
  </si>
  <si>
    <t>入国前結核健診WEBﾌﾟﾗｯﾄﾌｫｰﾑ構築については、出入国管理に対する高度な専門的知識と経験が必要であり、他に対応可能な機関がなく、世界的な人の移動（移住）の問題を専門に扱う唯一の国連機関である国際移住機関の駐日事務所との随意契約とした。</t>
    <phoneticPr fontId="5"/>
  </si>
  <si>
    <t>結核登録者情報調査年報</t>
    <phoneticPr fontId="5"/>
  </si>
  <si>
    <t>D.</t>
    <phoneticPr fontId="5"/>
  </si>
  <si>
    <t>入国前健康診断を実施する医師や医療従事者向けの研修費用等</t>
    <rPh sb="27" eb="28">
      <t>トウ</t>
    </rPh>
    <phoneticPr fontId="5"/>
  </si>
  <si>
    <t>C.</t>
    <phoneticPr fontId="5"/>
  </si>
  <si>
    <t>事業が開始されたR2年度以降、健診医療機関査察、データ解析・評価のいずれの事業とも、当初見込み数の設定に対し、実績が0の状況が続いている。他方、執行額は100％であり、事業内容が変更されて執行されていることから、変更の必要性、事業内容の有効性等について点検し、記述すべきである。（栗原　美津枝）</t>
    <phoneticPr fontId="5"/>
  </si>
  <si>
    <t>事業内容の変更の必要性、有効性等について点検し、記載すること。</t>
    <rPh sb="0" eb="2">
      <t>ジギョウ</t>
    </rPh>
    <rPh sb="2" eb="4">
      <t>ナイヨウ</t>
    </rPh>
    <rPh sb="5" eb="7">
      <t>ヘンコウ</t>
    </rPh>
    <rPh sb="8" eb="11">
      <t>ヒツヨウセイ</t>
    </rPh>
    <rPh sb="12" eb="16">
      <t>ユウコウセイナド</t>
    </rPh>
    <rPh sb="20" eb="22">
      <t>テンケン</t>
    </rPh>
    <rPh sb="24" eb="26">
      <t>キサイ</t>
    </rPh>
    <phoneticPr fontId="5"/>
  </si>
  <si>
    <t>-</t>
    <phoneticPr fontId="5"/>
  </si>
  <si>
    <t>-</t>
    <phoneticPr fontId="5"/>
  </si>
  <si>
    <t>本事業の対象である入国前結核スクリーニングは、新型コロナウイルス感染症の影響により実施延期となっていることから、本事業における活動目標に対する実績は0となっている。これまではスクリーニング開始に向けた準備として、健診の運用・評価のためのシステム導入、指定候補となる医療機関の調査等を行っており、いずれもスクリーニングの精度管理に必要な業務である。現在、新型コロナウイルス感染症の影響を踏まえながら、関係省庁と開始時期等について調整を行っているところであり、本事業についてはスクリーニング開始後の実施状況を踏まえて次年度以降のレビューシートで必要に応じて見直しを行うこととし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</si>
</sst>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136072</xdr:colOff>
      <xdr:row>269</xdr:row>
      <xdr:rowOff>13607</xdr:rowOff>
    </xdr:from>
    <xdr:to>
      <xdr:col>33</xdr:col>
      <xdr:colOff>19061</xdr:colOff>
      <xdr:row>270</xdr:row>
      <xdr:rowOff>312592</xdr:rowOff>
    </xdr:to>
    <xdr:sp macro="" textlink="">
      <xdr:nvSpPr>
        <xdr:cNvPr id="2" name="正方形/長方形 1">
          <a:extLst>
            <a:ext uri="{FF2B5EF4-FFF2-40B4-BE49-F238E27FC236}">
              <a16:creationId xmlns:a16="http://schemas.microsoft.com/office/drawing/2014/main" id="{F1347AE3-B0D2-4F7E-BB51-2A14FA6354D1}"/>
            </a:ext>
          </a:extLst>
        </xdr:cNvPr>
        <xdr:cNvSpPr/>
      </xdr:nvSpPr>
      <xdr:spPr>
        <a:xfrm>
          <a:off x="4336597" y="59516282"/>
          <a:ext cx="2283289" cy="651410"/>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104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54429</xdr:colOff>
      <xdr:row>271</xdr:row>
      <xdr:rowOff>13607</xdr:rowOff>
    </xdr:from>
    <xdr:to>
      <xdr:col>33</xdr:col>
      <xdr:colOff>170930</xdr:colOff>
      <xdr:row>274</xdr:row>
      <xdr:rowOff>231322</xdr:rowOff>
    </xdr:to>
    <xdr:sp macro="" textlink="">
      <xdr:nvSpPr>
        <xdr:cNvPr id="3" name="テキスト ボックス 2">
          <a:extLst>
            <a:ext uri="{FF2B5EF4-FFF2-40B4-BE49-F238E27FC236}">
              <a16:creationId xmlns:a16="http://schemas.microsoft.com/office/drawing/2014/main" id="{23EC7EA3-2468-46F8-9CC6-55DEA84B388B}"/>
            </a:ext>
          </a:extLst>
        </xdr:cNvPr>
        <xdr:cNvSpPr txBox="1"/>
      </xdr:nvSpPr>
      <xdr:spPr>
        <a:xfrm>
          <a:off x="4054929" y="60221132"/>
          <a:ext cx="2716826" cy="12749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r>
            <a:rPr kumimoji="1" lang="en-US" altLang="ja-JP" sz="1100"/>
            <a:t>【</a:t>
          </a:r>
          <a:r>
            <a:rPr kumimoji="1" lang="ja-JP" altLang="en-US" sz="1100"/>
            <a:t>補助率：定額</a:t>
          </a:r>
          <a:r>
            <a:rPr kumimoji="1" lang="en-US" altLang="ja-JP" sz="1100"/>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結核研究所が行う事業に要する経費の全部を補助</a:t>
          </a:r>
          <a:endParaRPr lang="ja-JP" altLang="ja-JP">
            <a:effectLst/>
          </a:endParaRPr>
        </a:p>
      </xdr:txBody>
    </xdr:sp>
    <xdr:clientData/>
  </xdr:twoCellAnchor>
  <xdr:twoCellAnchor>
    <xdr:from>
      <xdr:col>27</xdr:col>
      <xdr:colOff>11906</xdr:colOff>
      <xdr:row>274</xdr:row>
      <xdr:rowOff>285751</xdr:rowOff>
    </xdr:from>
    <xdr:to>
      <xdr:col>27</xdr:col>
      <xdr:colOff>11906</xdr:colOff>
      <xdr:row>275</xdr:row>
      <xdr:rowOff>326572</xdr:rowOff>
    </xdr:to>
    <xdr:cxnSp macro="">
      <xdr:nvCxnSpPr>
        <xdr:cNvPr id="4" name="直線矢印コネクタ 3">
          <a:extLst>
            <a:ext uri="{FF2B5EF4-FFF2-40B4-BE49-F238E27FC236}">
              <a16:creationId xmlns:a16="http://schemas.microsoft.com/office/drawing/2014/main" id="{B1DA9A13-2224-4E6C-B085-5D1C4DAD7702}"/>
            </a:ext>
          </a:extLst>
        </xdr:cNvPr>
        <xdr:cNvCxnSpPr/>
      </xdr:nvCxnSpPr>
      <xdr:spPr>
        <a:xfrm>
          <a:off x="5476875" y="43636407"/>
          <a:ext cx="0" cy="398009"/>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57831</xdr:colOff>
      <xdr:row>274</xdr:row>
      <xdr:rowOff>290855</xdr:rowOff>
    </xdr:from>
    <xdr:to>
      <xdr:col>35</xdr:col>
      <xdr:colOff>23813</xdr:colOff>
      <xdr:row>275</xdr:row>
      <xdr:rowOff>267267</xdr:rowOff>
    </xdr:to>
    <xdr:sp macro="" textlink="">
      <xdr:nvSpPr>
        <xdr:cNvPr id="5" name="テキスト ボックス 4">
          <a:extLst>
            <a:ext uri="{FF2B5EF4-FFF2-40B4-BE49-F238E27FC236}">
              <a16:creationId xmlns:a16="http://schemas.microsoft.com/office/drawing/2014/main" id="{C3F17A9E-55DD-4ADA-89D9-978EB83726F0}"/>
            </a:ext>
          </a:extLst>
        </xdr:cNvPr>
        <xdr:cNvSpPr txBox="1"/>
      </xdr:nvSpPr>
      <xdr:spPr>
        <a:xfrm>
          <a:off x="5725206" y="43641511"/>
          <a:ext cx="1382826" cy="3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110558</xdr:colOff>
      <xdr:row>276</xdr:row>
      <xdr:rowOff>27213</xdr:rowOff>
    </xdr:from>
    <xdr:to>
      <xdr:col>32</xdr:col>
      <xdr:colOff>172545</xdr:colOff>
      <xdr:row>278</xdr:row>
      <xdr:rowOff>5358</xdr:rowOff>
    </xdr:to>
    <xdr:sp macro="" textlink="">
      <xdr:nvSpPr>
        <xdr:cNvPr id="6" name="正方形/長方形 5">
          <a:extLst>
            <a:ext uri="{FF2B5EF4-FFF2-40B4-BE49-F238E27FC236}">
              <a16:creationId xmlns:a16="http://schemas.microsoft.com/office/drawing/2014/main" id="{4ACD14EA-63CC-4A56-B5AC-2EA78CFA7DB6}"/>
            </a:ext>
          </a:extLst>
        </xdr:cNvPr>
        <xdr:cNvSpPr/>
      </xdr:nvSpPr>
      <xdr:spPr>
        <a:xfrm>
          <a:off x="4361089" y="44092244"/>
          <a:ext cx="2288456" cy="69252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公益財団法人結核予防会結核研究所</a:t>
          </a:r>
          <a:endParaRPr kumimoji="1" lang="en-US" altLang="ja-JP" sz="1100"/>
        </a:p>
        <a:p>
          <a:pPr algn="ctr"/>
          <a:r>
            <a:rPr kumimoji="1" lang="ja-JP" altLang="en-US" sz="1100"/>
            <a:t>（</a:t>
          </a:r>
          <a:r>
            <a:rPr kumimoji="1" lang="en-US" altLang="ja-JP" sz="1100"/>
            <a:t>104</a:t>
          </a:r>
          <a:r>
            <a:rPr kumimoji="1" lang="ja-JP" altLang="en-US" sz="1100"/>
            <a:t>百万円）</a:t>
          </a:r>
          <a:endParaRPr kumimoji="1" lang="en-US" altLang="ja-JP" sz="1100"/>
        </a:p>
      </xdr:txBody>
    </xdr:sp>
    <xdr:clientData/>
  </xdr:twoCellAnchor>
  <xdr:twoCellAnchor>
    <xdr:from>
      <xdr:col>35</xdr:col>
      <xdr:colOff>47625</xdr:colOff>
      <xdr:row>272</xdr:row>
      <xdr:rowOff>11906</xdr:rowOff>
    </xdr:from>
    <xdr:to>
      <xdr:col>49</xdr:col>
      <xdr:colOff>321469</xdr:colOff>
      <xdr:row>274</xdr:row>
      <xdr:rowOff>273844</xdr:rowOff>
    </xdr:to>
    <xdr:sp macro="" textlink="">
      <xdr:nvSpPr>
        <xdr:cNvPr id="7" name="テキスト ボックス 6">
          <a:extLst>
            <a:ext uri="{FF2B5EF4-FFF2-40B4-BE49-F238E27FC236}">
              <a16:creationId xmlns:a16="http://schemas.microsoft.com/office/drawing/2014/main" id="{58CCA781-43C1-4C3E-81E1-DA7059D769B1}"/>
            </a:ext>
          </a:extLst>
        </xdr:cNvPr>
        <xdr:cNvSpPr txBox="1"/>
      </xdr:nvSpPr>
      <xdr:spPr>
        <a:xfrm>
          <a:off x="7131844" y="42648187"/>
          <a:ext cx="3107531" cy="976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新型コロナウイルス感染症の影響により、医療機関で健診事業が実施できなかったため、システム導入等の経費として使用</a:t>
          </a:r>
          <a:endParaRPr kumimoji="1" lang="en-US" altLang="ja-JP" sz="1100" baseline="0"/>
        </a:p>
      </xdr:txBody>
    </xdr:sp>
    <xdr:clientData/>
  </xdr:twoCellAnchor>
  <xdr:twoCellAnchor>
    <xdr:from>
      <xdr:col>17</xdr:col>
      <xdr:colOff>190501</xdr:colOff>
      <xdr:row>278</xdr:row>
      <xdr:rowOff>59532</xdr:rowOff>
    </xdr:from>
    <xdr:to>
      <xdr:col>36</xdr:col>
      <xdr:colOff>0</xdr:colOff>
      <xdr:row>280</xdr:row>
      <xdr:rowOff>107156</xdr:rowOff>
    </xdr:to>
    <xdr:sp macro="" textlink="">
      <xdr:nvSpPr>
        <xdr:cNvPr id="8" name="正方形/長方形 7">
          <a:extLst>
            <a:ext uri="{FF2B5EF4-FFF2-40B4-BE49-F238E27FC236}">
              <a16:creationId xmlns:a16="http://schemas.microsoft.com/office/drawing/2014/main" id="{9BB05AEC-7E60-4636-9F73-36F8F04A66EF}"/>
            </a:ext>
          </a:extLst>
        </xdr:cNvPr>
        <xdr:cNvSpPr/>
      </xdr:nvSpPr>
      <xdr:spPr>
        <a:xfrm>
          <a:off x="3631407" y="44838938"/>
          <a:ext cx="3655218" cy="761999"/>
        </a:xfrm>
        <a:prstGeom prst="rect">
          <a:avLst/>
        </a:prstGeom>
        <a:solidFill>
          <a:sysClr val="window" lastClr="FFFFFF"/>
        </a:solidFill>
        <a:ln w="6350" cap="flat" cmpd="sng" algn="ctr">
          <a:solidFill>
            <a:srgbClr val="8064A2">
              <a:lumMod val="40000"/>
              <a:lumOff val="60000"/>
            </a:srgb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概要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a:effectLst/>
              <a:latin typeface="+mn-lt"/>
              <a:ea typeface="+mn-ea"/>
              <a:cs typeface="+mn-cs"/>
            </a:rPr>
            <a:t>入国前結核健診事業の運用</a:t>
          </a:r>
          <a:r>
            <a:rPr kumimoji="1" lang="ja-JP" altLang="en-US" sz="1100">
              <a:effectLst/>
              <a:latin typeface="+mn-lt"/>
              <a:ea typeface="+mn-ea"/>
              <a:cs typeface="+mn-cs"/>
            </a:rPr>
            <a:t>に向けたシステムの導入等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35718</xdr:colOff>
      <xdr:row>280</xdr:row>
      <xdr:rowOff>185398</xdr:rowOff>
    </xdr:from>
    <xdr:to>
      <xdr:col>27</xdr:col>
      <xdr:colOff>39123</xdr:colOff>
      <xdr:row>282</xdr:row>
      <xdr:rowOff>119063</xdr:rowOff>
    </xdr:to>
    <xdr:cxnSp macro="">
      <xdr:nvCxnSpPr>
        <xdr:cNvPr id="9" name="直線矢印コネクタ 8">
          <a:extLst>
            <a:ext uri="{FF2B5EF4-FFF2-40B4-BE49-F238E27FC236}">
              <a16:creationId xmlns:a16="http://schemas.microsoft.com/office/drawing/2014/main" id="{AB0E7726-E9F4-428C-BA03-7FC17A7BC882}"/>
            </a:ext>
          </a:extLst>
        </xdr:cNvPr>
        <xdr:cNvCxnSpPr/>
      </xdr:nvCxnSpPr>
      <xdr:spPr>
        <a:xfrm flipH="1">
          <a:off x="5500687" y="45679179"/>
          <a:ext cx="3405" cy="648040"/>
        </a:xfrm>
        <a:prstGeom prst="straightConnector1">
          <a:avLst/>
        </a:prstGeom>
        <a:ln w="127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12828</xdr:colOff>
      <xdr:row>282</xdr:row>
      <xdr:rowOff>278527</xdr:rowOff>
    </xdr:from>
    <xdr:to>
      <xdr:col>31</xdr:col>
      <xdr:colOff>165205</xdr:colOff>
      <xdr:row>284</xdr:row>
      <xdr:rowOff>234158</xdr:rowOff>
    </xdr:to>
    <xdr:sp macro="" textlink="">
      <xdr:nvSpPr>
        <xdr:cNvPr id="10" name="正方形/長方形 9">
          <a:extLst>
            <a:ext uri="{FF2B5EF4-FFF2-40B4-BE49-F238E27FC236}">
              <a16:creationId xmlns:a16="http://schemas.microsoft.com/office/drawing/2014/main" id="{3B924674-2168-4501-B017-DC46FA0A2C3B}"/>
            </a:ext>
          </a:extLst>
        </xdr:cNvPr>
        <xdr:cNvSpPr/>
      </xdr:nvSpPr>
      <xdr:spPr>
        <a:xfrm>
          <a:off x="4668172" y="46486683"/>
          <a:ext cx="1771627" cy="67000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国際機関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127286</xdr:colOff>
      <xdr:row>280</xdr:row>
      <xdr:rowOff>330613</xdr:rowOff>
    </xdr:from>
    <xdr:to>
      <xdr:col>37</xdr:col>
      <xdr:colOff>178596</xdr:colOff>
      <xdr:row>281</xdr:row>
      <xdr:rowOff>289791</xdr:rowOff>
    </xdr:to>
    <xdr:sp macro="" textlink="">
      <xdr:nvSpPr>
        <xdr:cNvPr id="11" name="テキスト ボックス 10">
          <a:extLst>
            <a:ext uri="{FF2B5EF4-FFF2-40B4-BE49-F238E27FC236}">
              <a16:creationId xmlns:a16="http://schemas.microsoft.com/office/drawing/2014/main" id="{BCBA9CEB-FD98-4585-9E76-90FD4E6AF2C6}"/>
            </a:ext>
          </a:extLst>
        </xdr:cNvPr>
        <xdr:cNvSpPr txBox="1"/>
      </xdr:nvSpPr>
      <xdr:spPr>
        <a:xfrm>
          <a:off x="5794661" y="45824394"/>
          <a:ext cx="1872966" cy="3163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137552</xdr:colOff>
      <xdr:row>285</xdr:row>
      <xdr:rowOff>77181</xdr:rowOff>
    </xdr:from>
    <xdr:to>
      <xdr:col>32</xdr:col>
      <xdr:colOff>95249</xdr:colOff>
      <xdr:row>286</xdr:row>
      <xdr:rowOff>448469</xdr:rowOff>
    </xdr:to>
    <xdr:sp macro="" textlink="">
      <xdr:nvSpPr>
        <xdr:cNvPr id="12" name="正方形/長方形 11">
          <a:extLst>
            <a:ext uri="{FF2B5EF4-FFF2-40B4-BE49-F238E27FC236}">
              <a16:creationId xmlns:a16="http://schemas.microsoft.com/office/drawing/2014/main" id="{E49ED8CD-D7D1-48A1-A1D5-2FFF6E34D710}"/>
            </a:ext>
          </a:extLst>
        </xdr:cNvPr>
        <xdr:cNvSpPr/>
      </xdr:nvSpPr>
      <xdr:spPr>
        <a:xfrm>
          <a:off x="4590490" y="47356900"/>
          <a:ext cx="1981759" cy="1038038"/>
        </a:xfrm>
        <a:prstGeom prst="rect">
          <a:avLst/>
        </a:prstGeom>
        <a:ln w="6350">
          <a:solidFill>
            <a:schemeClr val="accent4">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en-US" altLang="ja-JP" sz="1100"/>
            <a:t>【</a:t>
          </a:r>
          <a:r>
            <a:rPr kumimoji="1" lang="ja-JP" altLang="en-US" sz="1100"/>
            <a:t>概要</a:t>
          </a:r>
          <a:r>
            <a:rPr kumimoji="1" lang="en-US" altLang="ja-JP" sz="1100"/>
            <a:t>】</a:t>
          </a:r>
          <a:r>
            <a:rPr kumimoji="1" lang="ja-JP" altLang="en-US" sz="1100"/>
            <a:t>入国前結核健診事業の運用及び評価を実施するための入国前結核健診</a:t>
          </a:r>
          <a:r>
            <a:rPr kumimoji="1" lang="en-US" altLang="ja-JP" sz="1100"/>
            <a:t>WEB</a:t>
          </a:r>
          <a:r>
            <a:rPr kumimoji="1" lang="ja-JP" altLang="en-US" sz="1100"/>
            <a:t>ﾌﾟﾗｯﾄﾌｫｰﾑの導入費</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topLeftCell="A2" zoomScale="80" zoomScaleNormal="75" zoomScaleSheetLayoutView="80" zoomScalePageLayoutView="85" workbookViewId="0">
      <selection activeCell="J366" sqref="J366:O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282</v>
      </c>
      <c r="AJ2" s="836" t="s">
        <v>640</v>
      </c>
      <c r="AK2" s="836"/>
      <c r="AL2" s="836"/>
      <c r="AM2" s="836"/>
      <c r="AN2" s="75" t="s">
        <v>282</v>
      </c>
      <c r="AO2" s="836">
        <v>21</v>
      </c>
      <c r="AP2" s="836"/>
      <c r="AQ2" s="836"/>
      <c r="AR2" s="76" t="s">
        <v>282</v>
      </c>
      <c r="AS2" s="837">
        <v>198</v>
      </c>
      <c r="AT2" s="837"/>
      <c r="AU2" s="837"/>
      <c r="AV2" s="75" t="str">
        <f>IF(AW2="","","-")</f>
        <v/>
      </c>
      <c r="AW2" s="838"/>
      <c r="AX2" s="838"/>
    </row>
    <row r="3" spans="1:50" ht="21" customHeight="1" thickBot="1" x14ac:dyDescent="0.2">
      <c r="A3" s="839" t="s">
        <v>595</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608</v>
      </c>
      <c r="AK3" s="841"/>
      <c r="AL3" s="841"/>
      <c r="AM3" s="841"/>
      <c r="AN3" s="841"/>
      <c r="AO3" s="841"/>
      <c r="AP3" s="841"/>
      <c r="AQ3" s="841"/>
      <c r="AR3" s="841"/>
      <c r="AS3" s="841"/>
      <c r="AT3" s="841"/>
      <c r="AU3" s="841"/>
      <c r="AV3" s="841"/>
      <c r="AW3" s="841"/>
      <c r="AX3" s="24" t="s">
        <v>60</v>
      </c>
    </row>
    <row r="4" spans="1:50" ht="24.75" customHeight="1" x14ac:dyDescent="0.15">
      <c r="A4" s="811" t="s">
        <v>23</v>
      </c>
      <c r="B4" s="812"/>
      <c r="C4" s="812"/>
      <c r="D4" s="812"/>
      <c r="E4" s="812"/>
      <c r="F4" s="812"/>
      <c r="G4" s="813" t="s">
        <v>605</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606</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15">
      <c r="A5" s="823" t="s">
        <v>62</v>
      </c>
      <c r="B5" s="824"/>
      <c r="C5" s="824"/>
      <c r="D5" s="824"/>
      <c r="E5" s="824"/>
      <c r="F5" s="825"/>
      <c r="G5" s="826" t="s">
        <v>381</v>
      </c>
      <c r="H5" s="827"/>
      <c r="I5" s="827"/>
      <c r="J5" s="827"/>
      <c r="K5" s="827"/>
      <c r="L5" s="827"/>
      <c r="M5" s="828" t="s">
        <v>61</v>
      </c>
      <c r="N5" s="829"/>
      <c r="O5" s="829"/>
      <c r="P5" s="829"/>
      <c r="Q5" s="829"/>
      <c r="R5" s="830"/>
      <c r="S5" s="831" t="s">
        <v>65</v>
      </c>
      <c r="T5" s="827"/>
      <c r="U5" s="827"/>
      <c r="V5" s="827"/>
      <c r="W5" s="827"/>
      <c r="X5" s="832"/>
      <c r="Y5" s="833" t="s">
        <v>3</v>
      </c>
      <c r="Z5" s="834"/>
      <c r="AA5" s="834"/>
      <c r="AB5" s="834"/>
      <c r="AC5" s="834"/>
      <c r="AD5" s="835"/>
      <c r="AE5" s="856" t="s">
        <v>607</v>
      </c>
      <c r="AF5" s="856"/>
      <c r="AG5" s="856"/>
      <c r="AH5" s="856"/>
      <c r="AI5" s="856"/>
      <c r="AJ5" s="856"/>
      <c r="AK5" s="856"/>
      <c r="AL5" s="856"/>
      <c r="AM5" s="856"/>
      <c r="AN5" s="856"/>
      <c r="AO5" s="856"/>
      <c r="AP5" s="857"/>
      <c r="AQ5" s="858" t="s">
        <v>609</v>
      </c>
      <c r="AR5" s="859"/>
      <c r="AS5" s="859"/>
      <c r="AT5" s="859"/>
      <c r="AU5" s="859"/>
      <c r="AV5" s="859"/>
      <c r="AW5" s="859"/>
      <c r="AX5" s="860"/>
    </row>
    <row r="6" spans="1:50" ht="39"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42" t="s">
        <v>20</v>
      </c>
      <c r="B7" s="843"/>
      <c r="C7" s="843"/>
      <c r="D7" s="843"/>
      <c r="E7" s="843"/>
      <c r="F7" s="844"/>
      <c r="G7" s="866" t="s">
        <v>615</v>
      </c>
      <c r="H7" s="867"/>
      <c r="I7" s="867"/>
      <c r="J7" s="867"/>
      <c r="K7" s="867"/>
      <c r="L7" s="867"/>
      <c r="M7" s="867"/>
      <c r="N7" s="867"/>
      <c r="O7" s="867"/>
      <c r="P7" s="867"/>
      <c r="Q7" s="867"/>
      <c r="R7" s="867"/>
      <c r="S7" s="867"/>
      <c r="T7" s="867"/>
      <c r="U7" s="867"/>
      <c r="V7" s="867"/>
      <c r="W7" s="867"/>
      <c r="X7" s="868"/>
      <c r="Y7" s="869" t="s">
        <v>267</v>
      </c>
      <c r="Z7" s="688"/>
      <c r="AA7" s="688"/>
      <c r="AB7" s="688"/>
      <c r="AC7" s="688"/>
      <c r="AD7" s="870"/>
      <c r="AE7" s="798" t="s">
        <v>613</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2" t="s">
        <v>185</v>
      </c>
      <c r="B8" s="843"/>
      <c r="C8" s="843"/>
      <c r="D8" s="843"/>
      <c r="E8" s="843"/>
      <c r="F8" s="844"/>
      <c r="G8" s="845" t="str">
        <f>入力規則等!A27</f>
        <v>-</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771" t="s">
        <v>21</v>
      </c>
      <c r="B9" s="772"/>
      <c r="C9" s="772"/>
      <c r="D9" s="772"/>
      <c r="E9" s="772"/>
      <c r="F9" s="772"/>
      <c r="G9" s="853" t="s">
        <v>611</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759" t="s">
        <v>27</v>
      </c>
      <c r="B10" s="760"/>
      <c r="C10" s="760"/>
      <c r="D10" s="760"/>
      <c r="E10" s="760"/>
      <c r="F10" s="760"/>
      <c r="G10" s="761" t="s">
        <v>612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6" t="s">
        <v>414</v>
      </c>
      <c r="Q12" s="177"/>
      <c r="R12" s="177"/>
      <c r="S12" s="177"/>
      <c r="T12" s="177"/>
      <c r="U12" s="177"/>
      <c r="V12" s="178"/>
      <c r="W12" s="176" t="s">
        <v>566</v>
      </c>
      <c r="X12" s="177"/>
      <c r="Y12" s="177"/>
      <c r="Z12" s="177"/>
      <c r="AA12" s="177"/>
      <c r="AB12" s="177"/>
      <c r="AC12" s="178"/>
      <c r="AD12" s="176" t="s">
        <v>568</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04"/>
    </row>
    <row r="13" spans="1:50" ht="21" customHeight="1" x14ac:dyDescent="0.15">
      <c r="A13" s="308"/>
      <c r="B13" s="309"/>
      <c r="C13" s="309"/>
      <c r="D13" s="309"/>
      <c r="E13" s="309"/>
      <c r="F13" s="310"/>
      <c r="G13" s="788" t="s">
        <v>6</v>
      </c>
      <c r="H13" s="789"/>
      <c r="I13" s="805" t="s">
        <v>7</v>
      </c>
      <c r="J13" s="806"/>
      <c r="K13" s="806"/>
      <c r="L13" s="806"/>
      <c r="M13" s="806"/>
      <c r="N13" s="806"/>
      <c r="O13" s="807"/>
      <c r="P13" s="700" t="s">
        <v>614</v>
      </c>
      <c r="Q13" s="701"/>
      <c r="R13" s="701"/>
      <c r="S13" s="701"/>
      <c r="T13" s="701"/>
      <c r="U13" s="701"/>
      <c r="V13" s="702"/>
      <c r="W13" s="700">
        <v>66</v>
      </c>
      <c r="X13" s="701"/>
      <c r="Y13" s="701"/>
      <c r="Z13" s="701"/>
      <c r="AA13" s="701"/>
      <c r="AB13" s="701"/>
      <c r="AC13" s="702"/>
      <c r="AD13" s="700">
        <v>104</v>
      </c>
      <c r="AE13" s="701"/>
      <c r="AF13" s="701"/>
      <c r="AG13" s="701"/>
      <c r="AH13" s="701"/>
      <c r="AI13" s="701"/>
      <c r="AJ13" s="702"/>
      <c r="AK13" s="700">
        <v>100</v>
      </c>
      <c r="AL13" s="701"/>
      <c r="AM13" s="701"/>
      <c r="AN13" s="701"/>
      <c r="AO13" s="701"/>
      <c r="AP13" s="701"/>
      <c r="AQ13" s="702"/>
      <c r="AR13" s="736">
        <v>100</v>
      </c>
      <c r="AS13" s="737"/>
      <c r="AT13" s="737"/>
      <c r="AU13" s="737"/>
      <c r="AV13" s="737"/>
      <c r="AW13" s="737"/>
      <c r="AX13" s="808"/>
    </row>
    <row r="14" spans="1:50" ht="21" customHeight="1" x14ac:dyDescent="0.15">
      <c r="A14" s="308"/>
      <c r="B14" s="309"/>
      <c r="C14" s="309"/>
      <c r="D14" s="309"/>
      <c r="E14" s="309"/>
      <c r="F14" s="310"/>
      <c r="G14" s="790"/>
      <c r="H14" s="791"/>
      <c r="I14" s="783" t="s">
        <v>8</v>
      </c>
      <c r="J14" s="784"/>
      <c r="K14" s="784"/>
      <c r="L14" s="784"/>
      <c r="M14" s="784"/>
      <c r="N14" s="784"/>
      <c r="O14" s="785"/>
      <c r="P14" s="700" t="s">
        <v>614</v>
      </c>
      <c r="Q14" s="701"/>
      <c r="R14" s="701"/>
      <c r="S14" s="701"/>
      <c r="T14" s="701"/>
      <c r="U14" s="701"/>
      <c r="V14" s="702"/>
      <c r="W14" s="700" t="s">
        <v>614</v>
      </c>
      <c r="X14" s="701"/>
      <c r="Y14" s="701"/>
      <c r="Z14" s="701"/>
      <c r="AA14" s="701"/>
      <c r="AB14" s="701"/>
      <c r="AC14" s="702"/>
      <c r="AD14" s="700" t="s">
        <v>614</v>
      </c>
      <c r="AE14" s="701"/>
      <c r="AF14" s="701"/>
      <c r="AG14" s="701"/>
      <c r="AH14" s="701"/>
      <c r="AI14" s="701"/>
      <c r="AJ14" s="702"/>
      <c r="AK14" s="700" t="s">
        <v>615</v>
      </c>
      <c r="AL14" s="701"/>
      <c r="AM14" s="701"/>
      <c r="AN14" s="701"/>
      <c r="AO14" s="701"/>
      <c r="AP14" s="701"/>
      <c r="AQ14" s="702"/>
      <c r="AR14" s="794"/>
      <c r="AS14" s="794"/>
      <c r="AT14" s="794"/>
      <c r="AU14" s="794"/>
      <c r="AV14" s="794"/>
      <c r="AW14" s="794"/>
      <c r="AX14" s="795"/>
    </row>
    <row r="15" spans="1:50" ht="21" customHeight="1" x14ac:dyDescent="0.15">
      <c r="A15" s="308"/>
      <c r="B15" s="309"/>
      <c r="C15" s="309"/>
      <c r="D15" s="309"/>
      <c r="E15" s="309"/>
      <c r="F15" s="310"/>
      <c r="G15" s="790"/>
      <c r="H15" s="791"/>
      <c r="I15" s="783" t="s">
        <v>47</v>
      </c>
      <c r="J15" s="796"/>
      <c r="K15" s="796"/>
      <c r="L15" s="796"/>
      <c r="M15" s="796"/>
      <c r="N15" s="796"/>
      <c r="O15" s="797"/>
      <c r="P15" s="700" t="s">
        <v>614</v>
      </c>
      <c r="Q15" s="701"/>
      <c r="R15" s="701"/>
      <c r="S15" s="701"/>
      <c r="T15" s="701"/>
      <c r="U15" s="701"/>
      <c r="V15" s="702"/>
      <c r="W15" s="700" t="s">
        <v>614</v>
      </c>
      <c r="X15" s="701"/>
      <c r="Y15" s="701"/>
      <c r="Z15" s="701"/>
      <c r="AA15" s="701"/>
      <c r="AB15" s="701"/>
      <c r="AC15" s="702"/>
      <c r="AD15" s="700" t="s">
        <v>614</v>
      </c>
      <c r="AE15" s="701"/>
      <c r="AF15" s="701"/>
      <c r="AG15" s="701"/>
      <c r="AH15" s="701"/>
      <c r="AI15" s="701"/>
      <c r="AJ15" s="702"/>
      <c r="AK15" s="700" t="s">
        <v>615</v>
      </c>
      <c r="AL15" s="701"/>
      <c r="AM15" s="701"/>
      <c r="AN15" s="701"/>
      <c r="AO15" s="701"/>
      <c r="AP15" s="701"/>
      <c r="AQ15" s="702"/>
      <c r="AR15" s="700" t="s">
        <v>614</v>
      </c>
      <c r="AS15" s="701"/>
      <c r="AT15" s="701"/>
      <c r="AU15" s="701"/>
      <c r="AV15" s="701"/>
      <c r="AW15" s="701"/>
      <c r="AX15" s="809"/>
    </row>
    <row r="16" spans="1:50" ht="21" customHeight="1" x14ac:dyDescent="0.15">
      <c r="A16" s="308"/>
      <c r="B16" s="309"/>
      <c r="C16" s="309"/>
      <c r="D16" s="309"/>
      <c r="E16" s="309"/>
      <c r="F16" s="310"/>
      <c r="G16" s="790"/>
      <c r="H16" s="791"/>
      <c r="I16" s="783" t="s">
        <v>48</v>
      </c>
      <c r="J16" s="796"/>
      <c r="K16" s="796"/>
      <c r="L16" s="796"/>
      <c r="M16" s="796"/>
      <c r="N16" s="796"/>
      <c r="O16" s="797"/>
      <c r="P16" s="700" t="s">
        <v>614</v>
      </c>
      <c r="Q16" s="701"/>
      <c r="R16" s="701"/>
      <c r="S16" s="701"/>
      <c r="T16" s="701"/>
      <c r="U16" s="701"/>
      <c r="V16" s="702"/>
      <c r="W16" s="700" t="s">
        <v>614</v>
      </c>
      <c r="X16" s="701"/>
      <c r="Y16" s="701"/>
      <c r="Z16" s="701"/>
      <c r="AA16" s="701"/>
      <c r="AB16" s="701"/>
      <c r="AC16" s="702"/>
      <c r="AD16" s="700" t="s">
        <v>614</v>
      </c>
      <c r="AE16" s="701"/>
      <c r="AF16" s="701"/>
      <c r="AG16" s="701"/>
      <c r="AH16" s="701"/>
      <c r="AI16" s="701"/>
      <c r="AJ16" s="702"/>
      <c r="AK16" s="700" t="s">
        <v>615</v>
      </c>
      <c r="AL16" s="701"/>
      <c r="AM16" s="701"/>
      <c r="AN16" s="701"/>
      <c r="AO16" s="701"/>
      <c r="AP16" s="701"/>
      <c r="AQ16" s="702"/>
      <c r="AR16" s="801"/>
      <c r="AS16" s="802"/>
      <c r="AT16" s="802"/>
      <c r="AU16" s="802"/>
      <c r="AV16" s="802"/>
      <c r="AW16" s="802"/>
      <c r="AX16" s="803"/>
    </row>
    <row r="17" spans="1:50" ht="24.75" customHeight="1" x14ac:dyDescent="0.15">
      <c r="A17" s="308"/>
      <c r="B17" s="309"/>
      <c r="C17" s="309"/>
      <c r="D17" s="309"/>
      <c r="E17" s="309"/>
      <c r="F17" s="310"/>
      <c r="G17" s="790"/>
      <c r="H17" s="791"/>
      <c r="I17" s="783" t="s">
        <v>46</v>
      </c>
      <c r="J17" s="784"/>
      <c r="K17" s="784"/>
      <c r="L17" s="784"/>
      <c r="M17" s="784"/>
      <c r="N17" s="784"/>
      <c r="O17" s="785"/>
      <c r="P17" s="700" t="s">
        <v>614</v>
      </c>
      <c r="Q17" s="701"/>
      <c r="R17" s="701"/>
      <c r="S17" s="701"/>
      <c r="T17" s="701"/>
      <c r="U17" s="701"/>
      <c r="V17" s="702"/>
      <c r="W17" s="700" t="s">
        <v>614</v>
      </c>
      <c r="X17" s="701"/>
      <c r="Y17" s="701"/>
      <c r="Z17" s="701"/>
      <c r="AA17" s="701"/>
      <c r="AB17" s="701"/>
      <c r="AC17" s="702"/>
      <c r="AD17" s="700" t="s">
        <v>614</v>
      </c>
      <c r="AE17" s="701"/>
      <c r="AF17" s="701"/>
      <c r="AG17" s="701"/>
      <c r="AH17" s="701"/>
      <c r="AI17" s="701"/>
      <c r="AJ17" s="702"/>
      <c r="AK17" s="700" t="s">
        <v>615</v>
      </c>
      <c r="AL17" s="701"/>
      <c r="AM17" s="701"/>
      <c r="AN17" s="701"/>
      <c r="AO17" s="701"/>
      <c r="AP17" s="701"/>
      <c r="AQ17" s="702"/>
      <c r="AR17" s="786"/>
      <c r="AS17" s="786"/>
      <c r="AT17" s="786"/>
      <c r="AU17" s="786"/>
      <c r="AV17" s="786"/>
      <c r="AW17" s="786"/>
      <c r="AX17" s="787"/>
    </row>
    <row r="18" spans="1:50" ht="24.75" customHeight="1" x14ac:dyDescent="0.15">
      <c r="A18" s="308"/>
      <c r="B18" s="309"/>
      <c r="C18" s="309"/>
      <c r="D18" s="309"/>
      <c r="E18" s="309"/>
      <c r="F18" s="310"/>
      <c r="G18" s="792"/>
      <c r="H18" s="793"/>
      <c r="I18" s="776" t="s">
        <v>18</v>
      </c>
      <c r="J18" s="777"/>
      <c r="K18" s="777"/>
      <c r="L18" s="777"/>
      <c r="M18" s="777"/>
      <c r="N18" s="777"/>
      <c r="O18" s="778"/>
      <c r="P18" s="779">
        <f>SUM(P13:V17)</f>
        <v>0</v>
      </c>
      <c r="Q18" s="780"/>
      <c r="R18" s="780"/>
      <c r="S18" s="780"/>
      <c r="T18" s="780"/>
      <c r="U18" s="780"/>
      <c r="V18" s="781"/>
      <c r="W18" s="779">
        <f>SUM(W13:AC17)</f>
        <v>66</v>
      </c>
      <c r="X18" s="780"/>
      <c r="Y18" s="780"/>
      <c r="Z18" s="780"/>
      <c r="AA18" s="780"/>
      <c r="AB18" s="780"/>
      <c r="AC18" s="781"/>
      <c r="AD18" s="779">
        <f>SUM(AD13:AJ17)</f>
        <v>104</v>
      </c>
      <c r="AE18" s="780"/>
      <c r="AF18" s="780"/>
      <c r="AG18" s="780"/>
      <c r="AH18" s="780"/>
      <c r="AI18" s="780"/>
      <c r="AJ18" s="781"/>
      <c r="AK18" s="779">
        <f>SUM(AK13:AQ17)</f>
        <v>100</v>
      </c>
      <c r="AL18" s="780"/>
      <c r="AM18" s="780"/>
      <c r="AN18" s="780"/>
      <c r="AO18" s="780"/>
      <c r="AP18" s="780"/>
      <c r="AQ18" s="781"/>
      <c r="AR18" s="779">
        <f>SUM(AR13:AX17)</f>
        <v>100</v>
      </c>
      <c r="AS18" s="780"/>
      <c r="AT18" s="780"/>
      <c r="AU18" s="780"/>
      <c r="AV18" s="780"/>
      <c r="AW18" s="780"/>
      <c r="AX18" s="782"/>
    </row>
    <row r="19" spans="1:50" ht="24.75" customHeight="1" x14ac:dyDescent="0.15">
      <c r="A19" s="308"/>
      <c r="B19" s="309"/>
      <c r="C19" s="309"/>
      <c r="D19" s="309"/>
      <c r="E19" s="309"/>
      <c r="F19" s="310"/>
      <c r="G19" s="751" t="s">
        <v>9</v>
      </c>
      <c r="H19" s="752"/>
      <c r="I19" s="752"/>
      <c r="J19" s="752"/>
      <c r="K19" s="752"/>
      <c r="L19" s="752"/>
      <c r="M19" s="752"/>
      <c r="N19" s="752"/>
      <c r="O19" s="752"/>
      <c r="P19" s="700">
        <v>0</v>
      </c>
      <c r="Q19" s="701"/>
      <c r="R19" s="701"/>
      <c r="S19" s="701"/>
      <c r="T19" s="701"/>
      <c r="U19" s="701"/>
      <c r="V19" s="702"/>
      <c r="W19" s="700">
        <v>66</v>
      </c>
      <c r="X19" s="701"/>
      <c r="Y19" s="701"/>
      <c r="Z19" s="701"/>
      <c r="AA19" s="701"/>
      <c r="AB19" s="701"/>
      <c r="AC19" s="702"/>
      <c r="AD19" s="700">
        <v>104</v>
      </c>
      <c r="AE19" s="701"/>
      <c r="AF19" s="701"/>
      <c r="AG19" s="701"/>
      <c r="AH19" s="701"/>
      <c r="AI19" s="701"/>
      <c r="AJ19" s="702"/>
      <c r="AK19" s="748"/>
      <c r="AL19" s="748"/>
      <c r="AM19" s="748"/>
      <c r="AN19" s="748"/>
      <c r="AO19" s="748"/>
      <c r="AP19" s="748"/>
      <c r="AQ19" s="748"/>
      <c r="AR19" s="748"/>
      <c r="AS19" s="748"/>
      <c r="AT19" s="748"/>
      <c r="AU19" s="748"/>
      <c r="AV19" s="748"/>
      <c r="AW19" s="748"/>
      <c r="AX19" s="750"/>
    </row>
    <row r="20" spans="1:50" ht="24.75" customHeight="1" x14ac:dyDescent="0.15">
      <c r="A20" s="308"/>
      <c r="B20" s="309"/>
      <c r="C20" s="309"/>
      <c r="D20" s="309"/>
      <c r="E20" s="309"/>
      <c r="F20" s="310"/>
      <c r="G20" s="751" t="s">
        <v>10</v>
      </c>
      <c r="H20" s="752"/>
      <c r="I20" s="752"/>
      <c r="J20" s="752"/>
      <c r="K20" s="752"/>
      <c r="L20" s="752"/>
      <c r="M20" s="752"/>
      <c r="N20" s="752"/>
      <c r="O20" s="752"/>
      <c r="P20" s="747" t="str">
        <f>IF(P18=0, "-", SUM(P19)/P18)</f>
        <v>-</v>
      </c>
      <c r="Q20" s="747"/>
      <c r="R20" s="747"/>
      <c r="S20" s="747"/>
      <c r="T20" s="747"/>
      <c r="U20" s="747"/>
      <c r="V20" s="747"/>
      <c r="W20" s="747">
        <f>IF(W18=0, "-", SUM(W19)/W18)</f>
        <v>1</v>
      </c>
      <c r="X20" s="747"/>
      <c r="Y20" s="747"/>
      <c r="Z20" s="747"/>
      <c r="AA20" s="747"/>
      <c r="AB20" s="747"/>
      <c r="AC20" s="747"/>
      <c r="AD20" s="747">
        <f>IF(AD18=0, "-", SUM(AD19)/AD18)</f>
        <v>1</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237</v>
      </c>
      <c r="H21" s="746"/>
      <c r="I21" s="746"/>
      <c r="J21" s="746"/>
      <c r="K21" s="746"/>
      <c r="L21" s="746"/>
      <c r="M21" s="746"/>
      <c r="N21" s="746"/>
      <c r="O21" s="746"/>
      <c r="P21" s="747" t="str">
        <f>IF(P19=0, "-", SUM(P19)/SUM(P13,P14))</f>
        <v>-</v>
      </c>
      <c r="Q21" s="747"/>
      <c r="R21" s="747"/>
      <c r="S21" s="747"/>
      <c r="T21" s="747"/>
      <c r="U21" s="747"/>
      <c r="V21" s="747"/>
      <c r="W21" s="747">
        <f>IF(W19=0, "-", SUM(W19)/SUM(W13,W14))</f>
        <v>1</v>
      </c>
      <c r="X21" s="747"/>
      <c r="Y21" s="747"/>
      <c r="Z21" s="747"/>
      <c r="AA21" s="747"/>
      <c r="AB21" s="747"/>
      <c r="AC21" s="747"/>
      <c r="AD21" s="747">
        <f>IF(AD19=0, "-", SUM(AD19)/SUM(AD13,AD14))</f>
        <v>1</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6" t="s">
        <v>590</v>
      </c>
      <c r="B22" s="707"/>
      <c r="C22" s="707"/>
      <c r="D22" s="707"/>
      <c r="E22" s="707"/>
      <c r="F22" s="708"/>
      <c r="G22" s="712" t="s">
        <v>227</v>
      </c>
      <c r="H22" s="551"/>
      <c r="I22" s="551"/>
      <c r="J22" s="551"/>
      <c r="K22" s="551"/>
      <c r="L22" s="551"/>
      <c r="M22" s="551"/>
      <c r="N22" s="551"/>
      <c r="O22" s="552"/>
      <c r="P22" s="713" t="s">
        <v>588</v>
      </c>
      <c r="Q22" s="551"/>
      <c r="R22" s="551"/>
      <c r="S22" s="551"/>
      <c r="T22" s="551"/>
      <c r="U22" s="551"/>
      <c r="V22" s="552"/>
      <c r="W22" s="713" t="s">
        <v>589</v>
      </c>
      <c r="X22" s="551"/>
      <c r="Y22" s="551"/>
      <c r="Z22" s="551"/>
      <c r="AA22" s="551"/>
      <c r="AB22" s="551"/>
      <c r="AC22" s="552"/>
      <c r="AD22" s="713" t="s">
        <v>226</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15">
      <c r="A23" s="709"/>
      <c r="B23" s="710"/>
      <c r="C23" s="710"/>
      <c r="D23" s="710"/>
      <c r="E23" s="710"/>
      <c r="F23" s="711"/>
      <c r="G23" s="733" t="s">
        <v>616</v>
      </c>
      <c r="H23" s="734"/>
      <c r="I23" s="734"/>
      <c r="J23" s="734"/>
      <c r="K23" s="734"/>
      <c r="L23" s="734"/>
      <c r="M23" s="734"/>
      <c r="N23" s="734"/>
      <c r="O23" s="735"/>
      <c r="P23" s="736">
        <v>100</v>
      </c>
      <c r="Q23" s="737"/>
      <c r="R23" s="737"/>
      <c r="S23" s="737"/>
      <c r="T23" s="737"/>
      <c r="U23" s="737"/>
      <c r="V23" s="738"/>
      <c r="W23" s="736">
        <v>100</v>
      </c>
      <c r="X23" s="737"/>
      <c r="Y23" s="737"/>
      <c r="Z23" s="737"/>
      <c r="AA23" s="737"/>
      <c r="AB23" s="737"/>
      <c r="AC23" s="738"/>
      <c r="AD23" s="739" t="s">
        <v>691</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15">
      <c r="A24" s="709"/>
      <c r="B24" s="710"/>
      <c r="C24" s="710"/>
      <c r="D24" s="710"/>
      <c r="E24" s="710"/>
      <c r="F24" s="711"/>
      <c r="G24" s="703"/>
      <c r="H24" s="704"/>
      <c r="I24" s="704"/>
      <c r="J24" s="704"/>
      <c r="K24" s="704"/>
      <c r="L24" s="704"/>
      <c r="M24" s="704"/>
      <c r="N24" s="704"/>
      <c r="O24" s="705"/>
      <c r="P24" s="700"/>
      <c r="Q24" s="701"/>
      <c r="R24" s="701"/>
      <c r="S24" s="701"/>
      <c r="T24" s="701"/>
      <c r="U24" s="701"/>
      <c r="V24" s="702"/>
      <c r="W24" s="700"/>
      <c r="X24" s="701"/>
      <c r="Y24" s="701"/>
      <c r="Z24" s="701"/>
      <c r="AA24" s="701"/>
      <c r="AB24" s="701"/>
      <c r="AC24" s="702"/>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15">
      <c r="A25" s="709"/>
      <c r="B25" s="710"/>
      <c r="C25" s="710"/>
      <c r="D25" s="710"/>
      <c r="E25" s="710"/>
      <c r="F25" s="711"/>
      <c r="G25" s="703"/>
      <c r="H25" s="704"/>
      <c r="I25" s="704"/>
      <c r="J25" s="704"/>
      <c r="K25" s="704"/>
      <c r="L25" s="704"/>
      <c r="M25" s="704"/>
      <c r="N25" s="704"/>
      <c r="O25" s="705"/>
      <c r="P25" s="700"/>
      <c r="Q25" s="701"/>
      <c r="R25" s="701"/>
      <c r="S25" s="701"/>
      <c r="T25" s="701"/>
      <c r="U25" s="701"/>
      <c r="V25" s="702"/>
      <c r="W25" s="700"/>
      <c r="X25" s="701"/>
      <c r="Y25" s="701"/>
      <c r="Z25" s="701"/>
      <c r="AA25" s="701"/>
      <c r="AB25" s="701"/>
      <c r="AC25" s="702"/>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15">
      <c r="A26" s="709"/>
      <c r="B26" s="710"/>
      <c r="C26" s="710"/>
      <c r="D26" s="710"/>
      <c r="E26" s="710"/>
      <c r="F26" s="711"/>
      <c r="G26" s="703"/>
      <c r="H26" s="704"/>
      <c r="I26" s="704"/>
      <c r="J26" s="704"/>
      <c r="K26" s="704"/>
      <c r="L26" s="704"/>
      <c r="M26" s="704"/>
      <c r="N26" s="704"/>
      <c r="O26" s="705"/>
      <c r="P26" s="700"/>
      <c r="Q26" s="701"/>
      <c r="R26" s="701"/>
      <c r="S26" s="701"/>
      <c r="T26" s="701"/>
      <c r="U26" s="701"/>
      <c r="V26" s="702"/>
      <c r="W26" s="700"/>
      <c r="X26" s="701"/>
      <c r="Y26" s="701"/>
      <c r="Z26" s="701"/>
      <c r="AA26" s="701"/>
      <c r="AB26" s="701"/>
      <c r="AC26" s="702"/>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15">
      <c r="A27" s="709"/>
      <c r="B27" s="710"/>
      <c r="C27" s="710"/>
      <c r="D27" s="710"/>
      <c r="E27" s="710"/>
      <c r="F27" s="711"/>
      <c r="G27" s="703"/>
      <c r="H27" s="704"/>
      <c r="I27" s="704"/>
      <c r="J27" s="704"/>
      <c r="K27" s="704"/>
      <c r="L27" s="704"/>
      <c r="M27" s="704"/>
      <c r="N27" s="704"/>
      <c r="O27" s="705"/>
      <c r="P27" s="700"/>
      <c r="Q27" s="701"/>
      <c r="R27" s="701"/>
      <c r="S27" s="701"/>
      <c r="T27" s="701"/>
      <c r="U27" s="701"/>
      <c r="V27" s="702"/>
      <c r="W27" s="700"/>
      <c r="X27" s="701"/>
      <c r="Y27" s="701"/>
      <c r="Z27" s="701"/>
      <c r="AA27" s="701"/>
      <c r="AB27" s="701"/>
      <c r="AC27" s="702"/>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15">
      <c r="A28" s="709"/>
      <c r="B28" s="710"/>
      <c r="C28" s="710"/>
      <c r="D28" s="710"/>
      <c r="E28" s="710"/>
      <c r="F28" s="711"/>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9"/>
      <c r="B29" s="710"/>
      <c r="C29" s="710"/>
      <c r="D29" s="710"/>
      <c r="E29" s="710"/>
      <c r="F29" s="711"/>
      <c r="G29" s="299" t="s">
        <v>18</v>
      </c>
      <c r="H29" s="720"/>
      <c r="I29" s="720"/>
      <c r="J29" s="720"/>
      <c r="K29" s="720"/>
      <c r="L29" s="720"/>
      <c r="M29" s="720"/>
      <c r="N29" s="720"/>
      <c r="O29" s="721"/>
      <c r="P29" s="722">
        <f>AK13</f>
        <v>100</v>
      </c>
      <c r="Q29" s="723"/>
      <c r="R29" s="723"/>
      <c r="S29" s="723"/>
      <c r="T29" s="723"/>
      <c r="U29" s="723"/>
      <c r="V29" s="724"/>
      <c r="W29" s="725">
        <f>AR13</f>
        <v>100</v>
      </c>
      <c r="X29" s="726"/>
      <c r="Y29" s="726"/>
      <c r="Z29" s="726"/>
      <c r="AA29" s="726"/>
      <c r="AB29" s="726"/>
      <c r="AC29" s="727"/>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x14ac:dyDescent="0.15">
      <c r="A30" s="728" t="s">
        <v>577</v>
      </c>
      <c r="B30" s="729"/>
      <c r="C30" s="729"/>
      <c r="D30" s="729"/>
      <c r="E30" s="729"/>
      <c r="F30" s="730"/>
      <c r="G30" s="731" t="s">
        <v>680</v>
      </c>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9"/>
    </row>
    <row r="31" spans="1:50" ht="31.5" customHeight="1" x14ac:dyDescent="0.15">
      <c r="A31" s="649" t="s">
        <v>578</v>
      </c>
      <c r="B31" s="154"/>
      <c r="C31" s="154"/>
      <c r="D31" s="154"/>
      <c r="E31" s="154"/>
      <c r="F31" s="155"/>
      <c r="G31" s="690" t="s">
        <v>570</v>
      </c>
      <c r="H31" s="691"/>
      <c r="I31" s="691"/>
      <c r="J31" s="691"/>
      <c r="K31" s="691"/>
      <c r="L31" s="691"/>
      <c r="M31" s="691"/>
      <c r="N31" s="691"/>
      <c r="O31" s="691"/>
      <c r="P31" s="692" t="s">
        <v>569</v>
      </c>
      <c r="Q31" s="691"/>
      <c r="R31" s="691"/>
      <c r="S31" s="691"/>
      <c r="T31" s="691"/>
      <c r="U31" s="691"/>
      <c r="V31" s="691"/>
      <c r="W31" s="691"/>
      <c r="X31" s="693"/>
      <c r="Y31" s="694"/>
      <c r="Z31" s="695"/>
      <c r="AA31" s="696"/>
      <c r="AB31" s="627" t="s">
        <v>11</v>
      </c>
      <c r="AC31" s="627"/>
      <c r="AD31" s="627"/>
      <c r="AE31" s="117" t="s">
        <v>414</v>
      </c>
      <c r="AF31" s="697"/>
      <c r="AG31" s="697"/>
      <c r="AH31" s="698"/>
      <c r="AI31" s="117" t="s">
        <v>566</v>
      </c>
      <c r="AJ31" s="697"/>
      <c r="AK31" s="697"/>
      <c r="AL31" s="698"/>
      <c r="AM31" s="117" t="s">
        <v>382</v>
      </c>
      <c r="AN31" s="697"/>
      <c r="AO31" s="697"/>
      <c r="AP31" s="698"/>
      <c r="AQ31" s="624" t="s">
        <v>413</v>
      </c>
      <c r="AR31" s="625"/>
      <c r="AS31" s="625"/>
      <c r="AT31" s="626"/>
      <c r="AU31" s="624" t="s">
        <v>591</v>
      </c>
      <c r="AV31" s="625"/>
      <c r="AW31" s="625"/>
      <c r="AX31" s="634"/>
    </row>
    <row r="32" spans="1:50" ht="23.25" customHeight="1" x14ac:dyDescent="0.15">
      <c r="A32" s="649"/>
      <c r="B32" s="154"/>
      <c r="C32" s="154"/>
      <c r="D32" s="154"/>
      <c r="E32" s="154"/>
      <c r="F32" s="155"/>
      <c r="G32" s="699" t="s">
        <v>654</v>
      </c>
      <c r="H32" s="636"/>
      <c r="I32" s="636"/>
      <c r="J32" s="636"/>
      <c r="K32" s="636"/>
      <c r="L32" s="636"/>
      <c r="M32" s="636"/>
      <c r="N32" s="636"/>
      <c r="O32" s="636"/>
      <c r="P32" s="386" t="s">
        <v>617</v>
      </c>
      <c r="Q32" s="640"/>
      <c r="R32" s="640"/>
      <c r="S32" s="640"/>
      <c r="T32" s="640"/>
      <c r="U32" s="640"/>
      <c r="V32" s="640"/>
      <c r="W32" s="640"/>
      <c r="X32" s="641"/>
      <c r="Y32" s="645" t="s">
        <v>51</v>
      </c>
      <c r="Z32" s="646"/>
      <c r="AA32" s="647"/>
      <c r="AB32" s="149" t="s">
        <v>618</v>
      </c>
      <c r="AC32" s="648"/>
      <c r="AD32" s="648"/>
      <c r="AE32" s="663" t="s">
        <v>615</v>
      </c>
      <c r="AF32" s="617"/>
      <c r="AG32" s="617"/>
      <c r="AH32" s="617"/>
      <c r="AI32" s="617">
        <v>0</v>
      </c>
      <c r="AJ32" s="617"/>
      <c r="AK32" s="617"/>
      <c r="AL32" s="617"/>
      <c r="AM32" s="617">
        <v>0</v>
      </c>
      <c r="AN32" s="617"/>
      <c r="AO32" s="617"/>
      <c r="AP32" s="617"/>
      <c r="AQ32" s="663" t="s">
        <v>671</v>
      </c>
      <c r="AR32" s="617"/>
      <c r="AS32" s="617"/>
      <c r="AT32" s="617"/>
      <c r="AU32" s="94" t="s">
        <v>671</v>
      </c>
      <c r="AV32" s="619"/>
      <c r="AW32" s="619"/>
      <c r="AX32" s="620"/>
    </row>
    <row r="33" spans="1:51" ht="23.25" customHeight="1" x14ac:dyDescent="0.15">
      <c r="A33" s="189"/>
      <c r="B33" s="159"/>
      <c r="C33" s="159"/>
      <c r="D33" s="159"/>
      <c r="E33" s="159"/>
      <c r="F33" s="160"/>
      <c r="G33" s="637"/>
      <c r="H33" s="638"/>
      <c r="I33" s="638"/>
      <c r="J33" s="638"/>
      <c r="K33" s="638"/>
      <c r="L33" s="638"/>
      <c r="M33" s="638"/>
      <c r="N33" s="638"/>
      <c r="O33" s="638"/>
      <c r="P33" s="642"/>
      <c r="Q33" s="643"/>
      <c r="R33" s="643"/>
      <c r="S33" s="643"/>
      <c r="T33" s="643"/>
      <c r="U33" s="643"/>
      <c r="V33" s="643"/>
      <c r="W33" s="643"/>
      <c r="X33" s="644"/>
      <c r="Y33" s="621" t="s">
        <v>52</v>
      </c>
      <c r="Z33" s="622"/>
      <c r="AA33" s="623"/>
      <c r="AB33" s="149" t="s">
        <v>618</v>
      </c>
      <c r="AC33" s="648"/>
      <c r="AD33" s="648"/>
      <c r="AE33" s="663" t="s">
        <v>615</v>
      </c>
      <c r="AF33" s="617"/>
      <c r="AG33" s="617"/>
      <c r="AH33" s="617"/>
      <c r="AI33" s="617">
        <v>10</v>
      </c>
      <c r="AJ33" s="617"/>
      <c r="AK33" s="617"/>
      <c r="AL33" s="617"/>
      <c r="AM33" s="617">
        <v>10</v>
      </c>
      <c r="AN33" s="617"/>
      <c r="AO33" s="617"/>
      <c r="AP33" s="617"/>
      <c r="AQ33" s="617">
        <v>8</v>
      </c>
      <c r="AR33" s="617"/>
      <c r="AS33" s="617"/>
      <c r="AT33" s="617"/>
      <c r="AU33" s="618">
        <v>10</v>
      </c>
      <c r="AV33" s="619"/>
      <c r="AW33" s="619"/>
      <c r="AX33" s="620"/>
    </row>
    <row r="34" spans="1:51" ht="23.25" customHeight="1" x14ac:dyDescent="0.15">
      <c r="A34" s="681" t="s">
        <v>579</v>
      </c>
      <c r="B34" s="682"/>
      <c r="C34" s="682"/>
      <c r="D34" s="682"/>
      <c r="E34" s="682"/>
      <c r="F34" s="683"/>
      <c r="G34" s="177" t="s">
        <v>580</v>
      </c>
      <c r="H34" s="177"/>
      <c r="I34" s="177"/>
      <c r="J34" s="177"/>
      <c r="K34" s="177"/>
      <c r="L34" s="177"/>
      <c r="M34" s="177"/>
      <c r="N34" s="177"/>
      <c r="O34" s="177"/>
      <c r="P34" s="177"/>
      <c r="Q34" s="177"/>
      <c r="R34" s="177"/>
      <c r="S34" s="177"/>
      <c r="T34" s="177"/>
      <c r="U34" s="177"/>
      <c r="V34" s="177"/>
      <c r="W34" s="177"/>
      <c r="X34" s="178"/>
      <c r="Y34" s="631"/>
      <c r="Z34" s="632"/>
      <c r="AA34" s="633"/>
      <c r="AB34" s="176" t="s">
        <v>11</v>
      </c>
      <c r="AC34" s="177"/>
      <c r="AD34" s="178"/>
      <c r="AE34" s="176" t="s">
        <v>414</v>
      </c>
      <c r="AF34" s="177"/>
      <c r="AG34" s="177"/>
      <c r="AH34" s="178"/>
      <c r="AI34" s="176" t="s">
        <v>566</v>
      </c>
      <c r="AJ34" s="177"/>
      <c r="AK34" s="177"/>
      <c r="AL34" s="178"/>
      <c r="AM34" s="176" t="s">
        <v>382</v>
      </c>
      <c r="AN34" s="177"/>
      <c r="AO34" s="177"/>
      <c r="AP34" s="178"/>
      <c r="AQ34" s="628" t="s">
        <v>592</v>
      </c>
      <c r="AR34" s="629"/>
      <c r="AS34" s="629"/>
      <c r="AT34" s="629"/>
      <c r="AU34" s="629"/>
      <c r="AV34" s="629"/>
      <c r="AW34" s="629"/>
      <c r="AX34" s="630"/>
    </row>
    <row r="35" spans="1:51" ht="23.25" customHeight="1" x14ac:dyDescent="0.15">
      <c r="A35" s="684"/>
      <c r="B35" s="685"/>
      <c r="C35" s="685"/>
      <c r="D35" s="685"/>
      <c r="E35" s="685"/>
      <c r="F35" s="686"/>
      <c r="G35" s="653" t="s">
        <v>619</v>
      </c>
      <c r="H35" s="654"/>
      <c r="I35" s="654"/>
      <c r="J35" s="654"/>
      <c r="K35" s="654"/>
      <c r="L35" s="654"/>
      <c r="M35" s="654"/>
      <c r="N35" s="654"/>
      <c r="O35" s="654"/>
      <c r="P35" s="654"/>
      <c r="Q35" s="654"/>
      <c r="R35" s="654"/>
      <c r="S35" s="654"/>
      <c r="T35" s="654"/>
      <c r="U35" s="654"/>
      <c r="V35" s="654"/>
      <c r="W35" s="654"/>
      <c r="X35" s="654"/>
      <c r="Y35" s="657" t="s">
        <v>579</v>
      </c>
      <c r="Z35" s="658"/>
      <c r="AA35" s="659"/>
      <c r="AB35" s="660" t="s">
        <v>620</v>
      </c>
      <c r="AC35" s="661"/>
      <c r="AD35" s="662"/>
      <c r="AE35" s="663" t="s">
        <v>615</v>
      </c>
      <c r="AF35" s="663"/>
      <c r="AG35" s="663"/>
      <c r="AH35" s="663"/>
      <c r="AI35" s="663">
        <v>0</v>
      </c>
      <c r="AJ35" s="663"/>
      <c r="AK35" s="663"/>
      <c r="AL35" s="663"/>
      <c r="AM35" s="663">
        <v>0</v>
      </c>
      <c r="AN35" s="663"/>
      <c r="AO35" s="663"/>
      <c r="AP35" s="663"/>
      <c r="AQ35" s="94">
        <v>5187875</v>
      </c>
      <c r="AR35" s="88"/>
      <c r="AS35" s="88"/>
      <c r="AT35" s="88"/>
      <c r="AU35" s="88"/>
      <c r="AV35" s="88"/>
      <c r="AW35" s="88"/>
      <c r="AX35" s="89"/>
    </row>
    <row r="36" spans="1:51" ht="46.5"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20" t="s">
        <v>582</v>
      </c>
      <c r="Z36" s="650"/>
      <c r="AA36" s="651"/>
      <c r="AB36" s="613" t="s">
        <v>621</v>
      </c>
      <c r="AC36" s="614"/>
      <c r="AD36" s="615"/>
      <c r="AE36" s="616" t="s">
        <v>282</v>
      </c>
      <c r="AF36" s="616"/>
      <c r="AG36" s="616"/>
      <c r="AH36" s="616"/>
      <c r="AI36" s="616" t="s">
        <v>623</v>
      </c>
      <c r="AJ36" s="616"/>
      <c r="AK36" s="616"/>
      <c r="AL36" s="616"/>
      <c r="AM36" s="616" t="s">
        <v>653</v>
      </c>
      <c r="AN36" s="616"/>
      <c r="AO36" s="616"/>
      <c r="AP36" s="616"/>
      <c r="AQ36" s="616" t="s">
        <v>672</v>
      </c>
      <c r="AR36" s="616"/>
      <c r="AS36" s="616"/>
      <c r="AT36" s="616"/>
      <c r="AU36" s="616"/>
      <c r="AV36" s="616"/>
      <c r="AW36" s="616"/>
      <c r="AX36" s="652"/>
    </row>
    <row r="37" spans="1:51" ht="18.75" customHeight="1" x14ac:dyDescent="0.15">
      <c r="A37" s="669" t="s">
        <v>234</v>
      </c>
      <c r="B37" s="670"/>
      <c r="C37" s="670"/>
      <c r="D37" s="670"/>
      <c r="E37" s="670"/>
      <c r="F37" s="671"/>
      <c r="G37" s="603" t="s">
        <v>139</v>
      </c>
      <c r="H37" s="198"/>
      <c r="I37" s="198"/>
      <c r="J37" s="198"/>
      <c r="K37" s="198"/>
      <c r="L37" s="198"/>
      <c r="M37" s="198"/>
      <c r="N37" s="198"/>
      <c r="O37" s="199"/>
      <c r="P37" s="200" t="s">
        <v>55</v>
      </c>
      <c r="Q37" s="198"/>
      <c r="R37" s="198"/>
      <c r="S37" s="198"/>
      <c r="T37" s="198"/>
      <c r="U37" s="198"/>
      <c r="V37" s="198"/>
      <c r="W37" s="198"/>
      <c r="X37" s="199"/>
      <c r="Y37" s="604"/>
      <c r="Z37" s="605"/>
      <c r="AA37" s="606"/>
      <c r="AB37" s="610" t="s">
        <v>11</v>
      </c>
      <c r="AC37" s="611"/>
      <c r="AD37" s="612"/>
      <c r="AE37" s="610" t="s">
        <v>414</v>
      </c>
      <c r="AF37" s="611"/>
      <c r="AG37" s="611"/>
      <c r="AH37" s="612"/>
      <c r="AI37" s="679" t="s">
        <v>566</v>
      </c>
      <c r="AJ37" s="679"/>
      <c r="AK37" s="679"/>
      <c r="AL37" s="610"/>
      <c r="AM37" s="679" t="s">
        <v>382</v>
      </c>
      <c r="AN37" s="679"/>
      <c r="AO37" s="679"/>
      <c r="AP37" s="610"/>
      <c r="AQ37" s="217" t="s">
        <v>174</v>
      </c>
      <c r="AR37" s="218"/>
      <c r="AS37" s="218"/>
      <c r="AT37" s="219"/>
      <c r="AU37" s="198" t="s">
        <v>128</v>
      </c>
      <c r="AV37" s="198"/>
      <c r="AW37" s="198"/>
      <c r="AX37" s="201"/>
    </row>
    <row r="38" spans="1:51" ht="18.75" customHeight="1" x14ac:dyDescent="0.15">
      <c r="A38" s="672"/>
      <c r="B38" s="673"/>
      <c r="C38" s="673"/>
      <c r="D38" s="673"/>
      <c r="E38" s="673"/>
      <c r="F38" s="674"/>
      <c r="G38" s="157"/>
      <c r="H38" s="109"/>
      <c r="I38" s="109"/>
      <c r="J38" s="109"/>
      <c r="K38" s="109"/>
      <c r="L38" s="109"/>
      <c r="M38" s="109"/>
      <c r="N38" s="109"/>
      <c r="O38" s="110"/>
      <c r="P38" s="108"/>
      <c r="Q38" s="109"/>
      <c r="R38" s="109"/>
      <c r="S38" s="109"/>
      <c r="T38" s="109"/>
      <c r="U38" s="109"/>
      <c r="V38" s="109"/>
      <c r="W38" s="109"/>
      <c r="X38" s="110"/>
      <c r="Y38" s="607"/>
      <c r="Z38" s="608"/>
      <c r="AA38" s="609"/>
      <c r="AB38" s="117"/>
      <c r="AC38" s="118"/>
      <c r="AD38" s="119"/>
      <c r="AE38" s="117"/>
      <c r="AF38" s="118"/>
      <c r="AG38" s="118"/>
      <c r="AH38" s="119"/>
      <c r="AI38" s="680"/>
      <c r="AJ38" s="680"/>
      <c r="AK38" s="680"/>
      <c r="AL38" s="117"/>
      <c r="AM38" s="680"/>
      <c r="AN38" s="680"/>
      <c r="AO38" s="680"/>
      <c r="AP38" s="117"/>
      <c r="AQ38" s="508" t="s">
        <v>615</v>
      </c>
      <c r="AR38" s="509"/>
      <c r="AS38" s="128" t="s">
        <v>175</v>
      </c>
      <c r="AT38" s="129"/>
      <c r="AU38" s="127">
        <v>5</v>
      </c>
      <c r="AV38" s="127"/>
      <c r="AW38" s="109" t="s">
        <v>166</v>
      </c>
      <c r="AX38" s="130"/>
    </row>
    <row r="39" spans="1:51" ht="23.25" customHeight="1" x14ac:dyDescent="0.15">
      <c r="A39" s="675"/>
      <c r="B39" s="673"/>
      <c r="C39" s="673"/>
      <c r="D39" s="673"/>
      <c r="E39" s="673"/>
      <c r="F39" s="674"/>
      <c r="G39" s="179" t="s">
        <v>626</v>
      </c>
      <c r="H39" s="180"/>
      <c r="I39" s="180"/>
      <c r="J39" s="180"/>
      <c r="K39" s="180"/>
      <c r="L39" s="180"/>
      <c r="M39" s="180"/>
      <c r="N39" s="180"/>
      <c r="O39" s="181"/>
      <c r="P39" s="132" t="s">
        <v>627</v>
      </c>
      <c r="Q39" s="132"/>
      <c r="R39" s="132"/>
      <c r="S39" s="132"/>
      <c r="T39" s="132"/>
      <c r="U39" s="132"/>
      <c r="V39" s="132"/>
      <c r="W39" s="132"/>
      <c r="X39" s="133"/>
      <c r="Y39" s="220" t="s">
        <v>12</v>
      </c>
      <c r="Z39" s="221"/>
      <c r="AA39" s="222"/>
      <c r="AB39" s="149" t="s">
        <v>628</v>
      </c>
      <c r="AC39" s="149"/>
      <c r="AD39" s="149"/>
      <c r="AE39" s="94">
        <v>11.5</v>
      </c>
      <c r="AF39" s="88"/>
      <c r="AG39" s="88"/>
      <c r="AH39" s="88"/>
      <c r="AI39" s="94">
        <v>10.1</v>
      </c>
      <c r="AJ39" s="88"/>
      <c r="AK39" s="88"/>
      <c r="AL39" s="88"/>
      <c r="AM39" s="94" t="s">
        <v>691</v>
      </c>
      <c r="AN39" s="88"/>
      <c r="AO39" s="88"/>
      <c r="AP39" s="88"/>
      <c r="AQ39" s="95" t="s">
        <v>615</v>
      </c>
      <c r="AR39" s="96"/>
      <c r="AS39" s="96"/>
      <c r="AT39" s="97"/>
      <c r="AU39" s="88" t="s">
        <v>614</v>
      </c>
      <c r="AV39" s="88"/>
      <c r="AW39" s="88"/>
      <c r="AX39" s="89"/>
    </row>
    <row r="40" spans="1:51" ht="23.25" customHeight="1" x14ac:dyDescent="0.15">
      <c r="A40" s="676"/>
      <c r="B40" s="677"/>
      <c r="C40" s="677"/>
      <c r="D40" s="677"/>
      <c r="E40" s="677"/>
      <c r="F40" s="678"/>
      <c r="G40" s="182"/>
      <c r="H40" s="183"/>
      <c r="I40" s="183"/>
      <c r="J40" s="183"/>
      <c r="K40" s="183"/>
      <c r="L40" s="183"/>
      <c r="M40" s="183"/>
      <c r="N40" s="183"/>
      <c r="O40" s="184"/>
      <c r="P40" s="135"/>
      <c r="Q40" s="135"/>
      <c r="R40" s="135"/>
      <c r="S40" s="135"/>
      <c r="T40" s="135"/>
      <c r="U40" s="135"/>
      <c r="V40" s="135"/>
      <c r="W40" s="135"/>
      <c r="X40" s="136"/>
      <c r="Y40" s="176" t="s">
        <v>50</v>
      </c>
      <c r="Z40" s="177"/>
      <c r="AA40" s="178"/>
      <c r="AB40" s="149" t="s">
        <v>629</v>
      </c>
      <c r="AC40" s="149"/>
      <c r="AD40" s="149"/>
      <c r="AE40" s="94">
        <v>10</v>
      </c>
      <c r="AF40" s="88"/>
      <c r="AG40" s="88"/>
      <c r="AH40" s="88"/>
      <c r="AI40" s="94">
        <v>10</v>
      </c>
      <c r="AJ40" s="88"/>
      <c r="AK40" s="88"/>
      <c r="AL40" s="88"/>
      <c r="AM40" s="94">
        <v>10</v>
      </c>
      <c r="AN40" s="88"/>
      <c r="AO40" s="88"/>
      <c r="AP40" s="88"/>
      <c r="AQ40" s="95" t="s">
        <v>615</v>
      </c>
      <c r="AR40" s="96"/>
      <c r="AS40" s="96"/>
      <c r="AT40" s="97"/>
      <c r="AU40" s="88">
        <v>10</v>
      </c>
      <c r="AV40" s="88"/>
      <c r="AW40" s="88"/>
      <c r="AX40" s="89"/>
    </row>
    <row r="41" spans="1:51" ht="23.25" customHeight="1" x14ac:dyDescent="0.15">
      <c r="A41" s="675"/>
      <c r="B41" s="673"/>
      <c r="C41" s="673"/>
      <c r="D41" s="673"/>
      <c r="E41" s="673"/>
      <c r="F41" s="674"/>
      <c r="G41" s="185"/>
      <c r="H41" s="186"/>
      <c r="I41" s="186"/>
      <c r="J41" s="186"/>
      <c r="K41" s="186"/>
      <c r="L41" s="186"/>
      <c r="M41" s="186"/>
      <c r="N41" s="186"/>
      <c r="O41" s="187"/>
      <c r="P41" s="138"/>
      <c r="Q41" s="138"/>
      <c r="R41" s="138"/>
      <c r="S41" s="138"/>
      <c r="T41" s="138"/>
      <c r="U41" s="138"/>
      <c r="V41" s="138"/>
      <c r="W41" s="138"/>
      <c r="X41" s="139"/>
      <c r="Y41" s="176" t="s">
        <v>13</v>
      </c>
      <c r="Z41" s="177"/>
      <c r="AA41" s="178"/>
      <c r="AB41" s="593" t="s">
        <v>14</v>
      </c>
      <c r="AC41" s="593"/>
      <c r="AD41" s="593"/>
      <c r="AE41" s="94">
        <v>87</v>
      </c>
      <c r="AF41" s="88"/>
      <c r="AG41" s="88"/>
      <c r="AH41" s="88"/>
      <c r="AI41" s="94">
        <v>99</v>
      </c>
      <c r="AJ41" s="88"/>
      <c r="AK41" s="88"/>
      <c r="AL41" s="88"/>
      <c r="AM41" s="94" t="s">
        <v>691</v>
      </c>
      <c r="AN41" s="88"/>
      <c r="AO41" s="88"/>
      <c r="AP41" s="88"/>
      <c r="AQ41" s="95" t="s">
        <v>615</v>
      </c>
      <c r="AR41" s="96"/>
      <c r="AS41" s="96"/>
      <c r="AT41" s="97"/>
      <c r="AU41" s="88" t="s">
        <v>614</v>
      </c>
      <c r="AV41" s="88"/>
      <c r="AW41" s="88"/>
      <c r="AX41" s="89"/>
    </row>
    <row r="42" spans="1:51" ht="23.25" customHeight="1" x14ac:dyDescent="0.15">
      <c r="A42" s="188" t="s">
        <v>258</v>
      </c>
      <c r="B42" s="151"/>
      <c r="C42" s="151"/>
      <c r="D42" s="151"/>
      <c r="E42" s="151"/>
      <c r="F42" s="152"/>
      <c r="G42" s="190" t="s">
        <v>641</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thickBot="1" x14ac:dyDescent="0.2">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571</v>
      </c>
      <c r="B44" s="153" t="s">
        <v>572</v>
      </c>
      <c r="C44" s="154"/>
      <c r="D44" s="154"/>
      <c r="E44" s="154"/>
      <c r="F44" s="155"/>
      <c r="G44" s="198" t="s">
        <v>573</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1</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1</v>
      </c>
    </row>
    <row r="46" spans="1:51" ht="37.5" hidden="1" customHeight="1" x14ac:dyDescent="0.15">
      <c r="A46" s="196"/>
      <c r="B46" s="153"/>
      <c r="C46" s="154"/>
      <c r="D46" s="154"/>
      <c r="E46" s="154"/>
      <c r="F46" s="155"/>
      <c r="G46" s="202" t="s">
        <v>655</v>
      </c>
      <c r="H46" s="202"/>
      <c r="I46" s="202"/>
      <c r="J46" s="202"/>
      <c r="K46" s="202"/>
      <c r="L46" s="202"/>
      <c r="M46" s="202"/>
      <c r="N46" s="202"/>
      <c r="O46" s="202"/>
      <c r="P46" s="202"/>
      <c r="Q46" s="202"/>
      <c r="R46" s="202"/>
      <c r="S46" s="202"/>
      <c r="T46" s="202"/>
      <c r="U46" s="202"/>
      <c r="V46" s="202"/>
      <c r="W46" s="202"/>
      <c r="X46" s="202"/>
      <c r="Y46" s="202"/>
      <c r="Z46" s="202"/>
      <c r="AA46" s="203"/>
      <c r="AB46" s="208" t="s">
        <v>656</v>
      </c>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1</v>
      </c>
    </row>
    <row r="47" spans="1:51" ht="45.7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1</v>
      </c>
    </row>
    <row r="48" spans="1:51" ht="38.2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1</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414</v>
      </c>
      <c r="AF49" s="120"/>
      <c r="AG49" s="120"/>
      <c r="AH49" s="120"/>
      <c r="AI49" s="120" t="s">
        <v>566</v>
      </c>
      <c r="AJ49" s="120"/>
      <c r="AK49" s="120"/>
      <c r="AL49" s="120"/>
      <c r="AM49" s="120" t="s">
        <v>382</v>
      </c>
      <c r="AN49" s="120"/>
      <c r="AO49" s="120"/>
      <c r="AP49" s="120"/>
      <c r="AQ49" s="121" t="s">
        <v>174</v>
      </c>
      <c r="AR49" s="122"/>
      <c r="AS49" s="122"/>
      <c r="AT49" s="123"/>
      <c r="AU49" s="124" t="s">
        <v>128</v>
      </c>
      <c r="AV49" s="124"/>
      <c r="AW49" s="124"/>
      <c r="AX49" s="125"/>
      <c r="AY49">
        <f t="shared" si="0"/>
        <v>1</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t="s">
        <v>671</v>
      </c>
      <c r="AR50" s="127"/>
      <c r="AS50" s="128" t="s">
        <v>175</v>
      </c>
      <c r="AT50" s="129"/>
      <c r="AU50" s="127" t="s">
        <v>671</v>
      </c>
      <c r="AV50" s="127"/>
      <c r="AW50" s="109" t="s">
        <v>166</v>
      </c>
      <c r="AX50" s="130"/>
      <c r="AY50">
        <f t="shared" si="0"/>
        <v>1</v>
      </c>
      <c r="AZ50" s="10"/>
      <c r="BA50" s="10"/>
      <c r="BB50" s="10"/>
      <c r="BC50" s="10"/>
      <c r="BD50" s="10"/>
      <c r="BE50" s="10"/>
      <c r="BF50" s="10"/>
      <c r="BG50" s="10"/>
      <c r="BH50" s="10"/>
    </row>
    <row r="51" spans="1:60" ht="23.25" hidden="1" customHeight="1" x14ac:dyDescent="0.15">
      <c r="A51" s="196"/>
      <c r="B51" s="153"/>
      <c r="C51" s="154"/>
      <c r="D51" s="154"/>
      <c r="E51" s="154"/>
      <c r="F51" s="155"/>
      <c r="G51" s="131" t="s">
        <v>657</v>
      </c>
      <c r="H51" s="132"/>
      <c r="I51" s="132"/>
      <c r="J51" s="132"/>
      <c r="K51" s="132"/>
      <c r="L51" s="132"/>
      <c r="M51" s="132"/>
      <c r="N51" s="132"/>
      <c r="O51" s="133"/>
      <c r="P51" s="132" t="s">
        <v>658</v>
      </c>
      <c r="Q51" s="140"/>
      <c r="R51" s="140"/>
      <c r="S51" s="140"/>
      <c r="T51" s="140"/>
      <c r="U51" s="140"/>
      <c r="V51" s="140"/>
      <c r="W51" s="140"/>
      <c r="X51" s="141"/>
      <c r="Y51" s="146" t="s">
        <v>57</v>
      </c>
      <c r="Z51" s="147"/>
      <c r="AA51" s="148"/>
      <c r="AB51" s="149" t="s">
        <v>661</v>
      </c>
      <c r="AC51" s="149"/>
      <c r="AD51" s="149"/>
      <c r="AE51" s="94" t="s">
        <v>671</v>
      </c>
      <c r="AF51" s="88"/>
      <c r="AG51" s="88"/>
      <c r="AH51" s="88"/>
      <c r="AI51" s="94" t="s">
        <v>650</v>
      </c>
      <c r="AJ51" s="88"/>
      <c r="AK51" s="88"/>
      <c r="AL51" s="88"/>
      <c r="AM51" s="94">
        <v>0</v>
      </c>
      <c r="AN51" s="88"/>
      <c r="AO51" s="88"/>
      <c r="AP51" s="88"/>
      <c r="AQ51" s="95" t="s">
        <v>671</v>
      </c>
      <c r="AR51" s="96"/>
      <c r="AS51" s="96"/>
      <c r="AT51" s="97"/>
      <c r="AU51" s="88" t="s">
        <v>671</v>
      </c>
      <c r="AV51" s="88"/>
      <c r="AW51" s="88"/>
      <c r="AX51" s="89"/>
      <c r="AY51">
        <f t="shared" si="0"/>
        <v>1</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t="s">
        <v>662</v>
      </c>
      <c r="AC52" s="93"/>
      <c r="AD52" s="93"/>
      <c r="AE52" s="94" t="s">
        <v>671</v>
      </c>
      <c r="AF52" s="88"/>
      <c r="AG52" s="88"/>
      <c r="AH52" s="88"/>
      <c r="AI52" s="94" t="s">
        <v>650</v>
      </c>
      <c r="AJ52" s="88"/>
      <c r="AK52" s="88"/>
      <c r="AL52" s="88"/>
      <c r="AM52" s="94">
        <v>1</v>
      </c>
      <c r="AN52" s="88"/>
      <c r="AO52" s="88"/>
      <c r="AP52" s="88"/>
      <c r="AQ52" s="95" t="s">
        <v>671</v>
      </c>
      <c r="AR52" s="96"/>
      <c r="AS52" s="96"/>
      <c r="AT52" s="97"/>
      <c r="AU52" s="88" t="s">
        <v>671</v>
      </c>
      <c r="AV52" s="88"/>
      <c r="AW52" s="88"/>
      <c r="AX52" s="89"/>
      <c r="AY52">
        <f t="shared" si="0"/>
        <v>1</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t="s">
        <v>671</v>
      </c>
      <c r="AF53" s="100"/>
      <c r="AG53" s="100"/>
      <c r="AH53" s="100"/>
      <c r="AI53" s="99" t="s">
        <v>671</v>
      </c>
      <c r="AJ53" s="100"/>
      <c r="AK53" s="100"/>
      <c r="AL53" s="100"/>
      <c r="AM53" s="99">
        <v>0</v>
      </c>
      <c r="AN53" s="100"/>
      <c r="AO53" s="100"/>
      <c r="AP53" s="100"/>
      <c r="AQ53" s="95" t="s">
        <v>671</v>
      </c>
      <c r="AR53" s="96"/>
      <c r="AS53" s="96"/>
      <c r="AT53" s="97"/>
      <c r="AU53" s="88" t="s">
        <v>671</v>
      </c>
      <c r="AV53" s="88"/>
      <c r="AW53" s="88"/>
      <c r="AX53" s="89"/>
      <c r="AY53">
        <f t="shared" si="0"/>
        <v>1</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414</v>
      </c>
      <c r="AF54" s="120"/>
      <c r="AG54" s="120"/>
      <c r="AH54" s="120"/>
      <c r="AI54" s="120" t="s">
        <v>566</v>
      </c>
      <c r="AJ54" s="120"/>
      <c r="AK54" s="120"/>
      <c r="AL54" s="120"/>
      <c r="AM54" s="120" t="s">
        <v>382</v>
      </c>
      <c r="AN54" s="120"/>
      <c r="AO54" s="120"/>
      <c r="AP54" s="120"/>
      <c r="AQ54" s="121" t="s">
        <v>174</v>
      </c>
      <c r="AR54" s="122"/>
      <c r="AS54" s="122"/>
      <c r="AT54" s="123"/>
      <c r="AU54" s="124" t="s">
        <v>128</v>
      </c>
      <c r="AV54" s="124"/>
      <c r="AW54" s="124"/>
      <c r="AX54" s="125"/>
      <c r="AY54">
        <f>COUNTA($G$56)</f>
        <v>1</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t="s">
        <v>671</v>
      </c>
      <c r="AR55" s="127"/>
      <c r="AS55" s="128" t="s">
        <v>175</v>
      </c>
      <c r="AT55" s="129"/>
      <c r="AU55" s="127" t="s">
        <v>671</v>
      </c>
      <c r="AV55" s="127"/>
      <c r="AW55" s="109" t="s">
        <v>166</v>
      </c>
      <c r="AX55" s="130"/>
      <c r="AY55">
        <f>$AY$54</f>
        <v>1</v>
      </c>
      <c r="AZ55" s="10"/>
      <c r="BA55" s="10"/>
      <c r="BB55" s="10"/>
      <c r="BC55" s="10"/>
      <c r="BD55" s="10"/>
      <c r="BE55" s="10"/>
      <c r="BF55" s="10"/>
      <c r="BG55" s="10"/>
      <c r="BH55" s="10"/>
    </row>
    <row r="56" spans="1:60" ht="34.5" hidden="1" customHeight="1" x14ac:dyDescent="0.15">
      <c r="A56" s="196"/>
      <c r="B56" s="153"/>
      <c r="C56" s="154"/>
      <c r="D56" s="154"/>
      <c r="E56" s="154"/>
      <c r="F56" s="155"/>
      <c r="G56" s="131" t="s">
        <v>659</v>
      </c>
      <c r="H56" s="132"/>
      <c r="I56" s="132"/>
      <c r="J56" s="132"/>
      <c r="K56" s="132"/>
      <c r="L56" s="132"/>
      <c r="M56" s="132"/>
      <c r="N56" s="132"/>
      <c r="O56" s="133"/>
      <c r="P56" s="132" t="s">
        <v>660</v>
      </c>
      <c r="Q56" s="140"/>
      <c r="R56" s="140"/>
      <c r="S56" s="140"/>
      <c r="T56" s="140"/>
      <c r="U56" s="140"/>
      <c r="V56" s="140"/>
      <c r="W56" s="140"/>
      <c r="X56" s="141"/>
      <c r="Y56" s="146" t="s">
        <v>57</v>
      </c>
      <c r="Z56" s="147"/>
      <c r="AA56" s="148"/>
      <c r="AB56" s="149" t="s">
        <v>663</v>
      </c>
      <c r="AC56" s="149"/>
      <c r="AD56" s="149"/>
      <c r="AE56" s="94" t="s">
        <v>671</v>
      </c>
      <c r="AF56" s="88"/>
      <c r="AG56" s="88"/>
      <c r="AH56" s="88"/>
      <c r="AI56" s="94">
        <v>1</v>
      </c>
      <c r="AJ56" s="88"/>
      <c r="AK56" s="88"/>
      <c r="AL56" s="88"/>
      <c r="AM56" s="94">
        <v>42</v>
      </c>
      <c r="AN56" s="88"/>
      <c r="AO56" s="88"/>
      <c r="AP56" s="88"/>
      <c r="AQ56" s="95" t="s">
        <v>671</v>
      </c>
      <c r="AR56" s="96"/>
      <c r="AS56" s="96"/>
      <c r="AT56" s="97"/>
      <c r="AU56" s="88" t="s">
        <v>671</v>
      </c>
      <c r="AV56" s="88"/>
      <c r="AW56" s="88"/>
      <c r="AX56" s="89"/>
      <c r="AY56">
        <f>$AY$54</f>
        <v>1</v>
      </c>
    </row>
    <row r="57" spans="1:60" ht="35.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t="s">
        <v>664</v>
      </c>
      <c r="AC57" s="93"/>
      <c r="AD57" s="93"/>
      <c r="AE57" s="94" t="s">
        <v>671</v>
      </c>
      <c r="AF57" s="88"/>
      <c r="AG57" s="88"/>
      <c r="AH57" s="88"/>
      <c r="AI57" s="94">
        <v>1</v>
      </c>
      <c r="AJ57" s="88"/>
      <c r="AK57" s="88"/>
      <c r="AL57" s="88"/>
      <c r="AM57" s="94">
        <v>100</v>
      </c>
      <c r="AN57" s="88"/>
      <c r="AO57" s="88"/>
      <c r="AP57" s="88"/>
      <c r="AQ57" s="95" t="s">
        <v>671</v>
      </c>
      <c r="AR57" s="96"/>
      <c r="AS57" s="96"/>
      <c r="AT57" s="97"/>
      <c r="AU57" s="88" t="s">
        <v>671</v>
      </c>
      <c r="AV57" s="88"/>
      <c r="AW57" s="88"/>
      <c r="AX57" s="89"/>
      <c r="AY57">
        <f>$AY$54</f>
        <v>1</v>
      </c>
      <c r="AZ57" s="10"/>
      <c r="BA57" s="10"/>
      <c r="BB57" s="10"/>
      <c r="BC57" s="10"/>
    </row>
    <row r="58" spans="1:60" ht="39"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t="s">
        <v>671</v>
      </c>
      <c r="AF58" s="100"/>
      <c r="AG58" s="100"/>
      <c r="AH58" s="100"/>
      <c r="AI58" s="99">
        <v>100</v>
      </c>
      <c r="AJ58" s="100"/>
      <c r="AK58" s="100"/>
      <c r="AL58" s="100"/>
      <c r="AM58" s="99">
        <v>42</v>
      </c>
      <c r="AN58" s="100"/>
      <c r="AO58" s="100"/>
      <c r="AP58" s="100"/>
      <c r="AQ58" s="95" t="s">
        <v>671</v>
      </c>
      <c r="AR58" s="96"/>
      <c r="AS58" s="96"/>
      <c r="AT58" s="97"/>
      <c r="AU58" s="88" t="s">
        <v>671</v>
      </c>
      <c r="AV58" s="88"/>
      <c r="AW58" s="88"/>
      <c r="AX58" s="89"/>
      <c r="AY58">
        <f>$AY$54</f>
        <v>1</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414</v>
      </c>
      <c r="AF59" s="120"/>
      <c r="AG59" s="120"/>
      <c r="AH59" s="120"/>
      <c r="AI59" s="120" t="s">
        <v>566</v>
      </c>
      <c r="AJ59" s="120"/>
      <c r="AK59" s="120"/>
      <c r="AL59" s="120"/>
      <c r="AM59" s="120" t="s">
        <v>382</v>
      </c>
      <c r="AN59" s="120"/>
      <c r="AO59" s="120"/>
      <c r="AP59" s="120"/>
      <c r="AQ59" s="121" t="s">
        <v>174</v>
      </c>
      <c r="AR59" s="122"/>
      <c r="AS59" s="122"/>
      <c r="AT59" s="123"/>
      <c r="AU59" s="124" t="s">
        <v>128</v>
      </c>
      <c r="AV59" s="124"/>
      <c r="AW59" s="124"/>
      <c r="AX59" s="125"/>
      <c r="AY59">
        <f>COUNTA($G$61)</f>
        <v>1</v>
      </c>
      <c r="AZ59" s="10"/>
      <c r="BA59" s="10"/>
      <c r="BB59" s="10"/>
      <c r="BC59" s="10"/>
    </row>
    <row r="60" spans="1:60" ht="13.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t="s">
        <v>671</v>
      </c>
      <c r="AR60" s="127"/>
      <c r="AS60" s="128" t="s">
        <v>175</v>
      </c>
      <c r="AT60" s="129"/>
      <c r="AU60" s="127" t="s">
        <v>671</v>
      </c>
      <c r="AV60" s="127"/>
      <c r="AW60" s="109" t="s">
        <v>166</v>
      </c>
      <c r="AX60" s="130"/>
      <c r="AY60">
        <f>$AY$59</f>
        <v>1</v>
      </c>
      <c r="AZ60" s="10"/>
      <c r="BA60" s="10"/>
      <c r="BB60" s="10"/>
      <c r="BC60" s="10"/>
      <c r="BD60" s="10"/>
      <c r="BE60" s="10"/>
      <c r="BF60" s="10"/>
      <c r="BG60" s="10"/>
      <c r="BH60" s="10"/>
    </row>
    <row r="61" spans="1:60" ht="35.25" hidden="1" customHeight="1" x14ac:dyDescent="0.15">
      <c r="A61" s="196"/>
      <c r="B61" s="153"/>
      <c r="C61" s="154"/>
      <c r="D61" s="154"/>
      <c r="E61" s="154"/>
      <c r="F61" s="155"/>
      <c r="G61" s="131" t="s">
        <v>667</v>
      </c>
      <c r="H61" s="132"/>
      <c r="I61" s="132"/>
      <c r="J61" s="132"/>
      <c r="K61" s="132"/>
      <c r="L61" s="132"/>
      <c r="M61" s="132"/>
      <c r="N61" s="132"/>
      <c r="O61" s="133"/>
      <c r="P61" s="132" t="s">
        <v>668</v>
      </c>
      <c r="Q61" s="140"/>
      <c r="R61" s="140"/>
      <c r="S61" s="140"/>
      <c r="T61" s="140"/>
      <c r="U61" s="140"/>
      <c r="V61" s="140"/>
      <c r="W61" s="140"/>
      <c r="X61" s="141"/>
      <c r="Y61" s="146" t="s">
        <v>57</v>
      </c>
      <c r="Z61" s="147"/>
      <c r="AA61" s="148"/>
      <c r="AB61" s="149" t="s">
        <v>665</v>
      </c>
      <c r="AC61" s="149"/>
      <c r="AD61" s="149"/>
      <c r="AE61" s="94" t="s">
        <v>671</v>
      </c>
      <c r="AF61" s="88"/>
      <c r="AG61" s="88"/>
      <c r="AH61" s="88"/>
      <c r="AI61" s="94">
        <v>1</v>
      </c>
      <c r="AJ61" s="88"/>
      <c r="AK61" s="88"/>
      <c r="AL61" s="88"/>
      <c r="AM61" s="94">
        <v>2</v>
      </c>
      <c r="AN61" s="88"/>
      <c r="AO61" s="88"/>
      <c r="AP61" s="88"/>
      <c r="AQ61" s="95" t="s">
        <v>671</v>
      </c>
      <c r="AR61" s="96"/>
      <c r="AS61" s="96"/>
      <c r="AT61" s="97"/>
      <c r="AU61" s="88" t="s">
        <v>671</v>
      </c>
      <c r="AV61" s="88"/>
      <c r="AW61" s="88"/>
      <c r="AX61" s="89"/>
      <c r="AY61">
        <f>$AY$59</f>
        <v>1</v>
      </c>
    </row>
    <row r="62" spans="1:60" ht="38.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t="s">
        <v>666</v>
      </c>
      <c r="AC62" s="93"/>
      <c r="AD62" s="93"/>
      <c r="AE62" s="94" t="s">
        <v>671</v>
      </c>
      <c r="AF62" s="88"/>
      <c r="AG62" s="88"/>
      <c r="AH62" s="88"/>
      <c r="AI62" s="94">
        <v>1</v>
      </c>
      <c r="AJ62" s="88"/>
      <c r="AK62" s="88"/>
      <c r="AL62" s="88"/>
      <c r="AM62" s="94">
        <v>2</v>
      </c>
      <c r="AN62" s="88"/>
      <c r="AO62" s="88"/>
      <c r="AP62" s="88"/>
      <c r="AQ62" s="95" t="s">
        <v>671</v>
      </c>
      <c r="AR62" s="96"/>
      <c r="AS62" s="96"/>
      <c r="AT62" s="97"/>
      <c r="AU62" s="88" t="s">
        <v>671</v>
      </c>
      <c r="AV62" s="88"/>
      <c r="AW62" s="88"/>
      <c r="AX62" s="89"/>
      <c r="AY62">
        <f>$AY$59</f>
        <v>1</v>
      </c>
      <c r="AZ62" s="10"/>
      <c r="BA62" s="10"/>
      <c r="BB62" s="10"/>
      <c r="BC62" s="10"/>
    </row>
    <row r="63" spans="1:60" ht="45.7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t="s">
        <v>671</v>
      </c>
      <c r="AF63" s="100"/>
      <c r="AG63" s="100"/>
      <c r="AH63" s="100"/>
      <c r="AI63" s="99">
        <v>100</v>
      </c>
      <c r="AJ63" s="100"/>
      <c r="AK63" s="100"/>
      <c r="AL63" s="100"/>
      <c r="AM63" s="99">
        <v>100</v>
      </c>
      <c r="AN63" s="100"/>
      <c r="AO63" s="100"/>
      <c r="AP63" s="100"/>
      <c r="AQ63" s="95" t="s">
        <v>671</v>
      </c>
      <c r="AR63" s="96"/>
      <c r="AS63" s="96"/>
      <c r="AT63" s="97"/>
      <c r="AU63" s="88" t="s">
        <v>671</v>
      </c>
      <c r="AV63" s="88"/>
      <c r="AW63" s="88"/>
      <c r="AX63" s="89"/>
      <c r="AY63">
        <f>$AY$59</f>
        <v>1</v>
      </c>
      <c r="AZ63" s="10"/>
      <c r="BA63" s="10"/>
      <c r="BB63" s="10"/>
      <c r="BC63" s="10"/>
      <c r="BD63" s="10"/>
      <c r="BE63" s="10"/>
      <c r="BF63" s="10"/>
      <c r="BG63" s="10"/>
      <c r="BH63" s="10"/>
    </row>
    <row r="64" spans="1:60" ht="47.25" customHeight="1" x14ac:dyDescent="0.15">
      <c r="A64" s="728" t="s">
        <v>577</v>
      </c>
      <c r="B64" s="729"/>
      <c r="C64" s="729"/>
      <c r="D64" s="729"/>
      <c r="E64" s="729"/>
      <c r="F64" s="730"/>
      <c r="G64" s="731" t="s">
        <v>681</v>
      </c>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19"/>
      <c r="AY64">
        <f>COUNTA($G$64)</f>
        <v>1</v>
      </c>
    </row>
    <row r="65" spans="1:51" ht="31.5" customHeight="1" x14ac:dyDescent="0.15">
      <c r="A65" s="649" t="s">
        <v>578</v>
      </c>
      <c r="B65" s="154"/>
      <c r="C65" s="154"/>
      <c r="D65" s="154"/>
      <c r="E65" s="154"/>
      <c r="F65" s="155"/>
      <c r="G65" s="690" t="s">
        <v>570</v>
      </c>
      <c r="H65" s="691"/>
      <c r="I65" s="691"/>
      <c r="J65" s="691"/>
      <c r="K65" s="691"/>
      <c r="L65" s="691"/>
      <c r="M65" s="691"/>
      <c r="N65" s="691"/>
      <c r="O65" s="691"/>
      <c r="P65" s="692" t="s">
        <v>569</v>
      </c>
      <c r="Q65" s="691"/>
      <c r="R65" s="691"/>
      <c r="S65" s="691"/>
      <c r="T65" s="691"/>
      <c r="U65" s="691"/>
      <c r="V65" s="691"/>
      <c r="W65" s="691"/>
      <c r="X65" s="693"/>
      <c r="Y65" s="694"/>
      <c r="Z65" s="695"/>
      <c r="AA65" s="696"/>
      <c r="AB65" s="627" t="s">
        <v>11</v>
      </c>
      <c r="AC65" s="627"/>
      <c r="AD65" s="627"/>
      <c r="AE65" s="117" t="s">
        <v>414</v>
      </c>
      <c r="AF65" s="697"/>
      <c r="AG65" s="697"/>
      <c r="AH65" s="698"/>
      <c r="AI65" s="117" t="s">
        <v>566</v>
      </c>
      <c r="AJ65" s="697"/>
      <c r="AK65" s="697"/>
      <c r="AL65" s="698"/>
      <c r="AM65" s="117" t="s">
        <v>382</v>
      </c>
      <c r="AN65" s="697"/>
      <c r="AO65" s="697"/>
      <c r="AP65" s="698"/>
      <c r="AQ65" s="624" t="s">
        <v>413</v>
      </c>
      <c r="AR65" s="625"/>
      <c r="AS65" s="625"/>
      <c r="AT65" s="626"/>
      <c r="AU65" s="624" t="s">
        <v>591</v>
      </c>
      <c r="AV65" s="625"/>
      <c r="AW65" s="625"/>
      <c r="AX65" s="634"/>
      <c r="AY65">
        <f>COUNTA($G$66)</f>
        <v>1</v>
      </c>
    </row>
    <row r="66" spans="1:51" ht="23.25" customHeight="1" x14ac:dyDescent="0.15">
      <c r="A66" s="649"/>
      <c r="B66" s="154"/>
      <c r="C66" s="154"/>
      <c r="D66" s="154"/>
      <c r="E66" s="154"/>
      <c r="F66" s="155"/>
      <c r="G66" s="699" t="s">
        <v>669</v>
      </c>
      <c r="H66" s="636"/>
      <c r="I66" s="636"/>
      <c r="J66" s="636"/>
      <c r="K66" s="636"/>
      <c r="L66" s="636"/>
      <c r="M66" s="636"/>
      <c r="N66" s="636"/>
      <c r="O66" s="636"/>
      <c r="P66" s="386" t="s">
        <v>622</v>
      </c>
      <c r="Q66" s="640"/>
      <c r="R66" s="640"/>
      <c r="S66" s="640"/>
      <c r="T66" s="640"/>
      <c r="U66" s="640"/>
      <c r="V66" s="640"/>
      <c r="W66" s="640"/>
      <c r="X66" s="641"/>
      <c r="Y66" s="645" t="s">
        <v>51</v>
      </c>
      <c r="Z66" s="646"/>
      <c r="AA66" s="647"/>
      <c r="AB66" s="149" t="s">
        <v>625</v>
      </c>
      <c r="AC66" s="648"/>
      <c r="AD66" s="648"/>
      <c r="AE66" s="663" t="s">
        <v>615</v>
      </c>
      <c r="AF66" s="617"/>
      <c r="AG66" s="617"/>
      <c r="AH66" s="617"/>
      <c r="AI66" s="617">
        <v>0</v>
      </c>
      <c r="AJ66" s="617"/>
      <c r="AK66" s="617"/>
      <c r="AL66" s="617"/>
      <c r="AM66" s="617">
        <v>0</v>
      </c>
      <c r="AN66" s="617"/>
      <c r="AO66" s="617"/>
      <c r="AP66" s="617"/>
      <c r="AQ66" s="663" t="s">
        <v>671</v>
      </c>
      <c r="AR66" s="617"/>
      <c r="AS66" s="617"/>
      <c r="AT66" s="617"/>
      <c r="AU66" s="94" t="s">
        <v>671</v>
      </c>
      <c r="AV66" s="619"/>
      <c r="AW66" s="619"/>
      <c r="AX66" s="620"/>
      <c r="AY66">
        <f>$AY$65</f>
        <v>1</v>
      </c>
    </row>
    <row r="67" spans="1:51" ht="23.25" customHeight="1" x14ac:dyDescent="0.15">
      <c r="A67" s="189"/>
      <c r="B67" s="159"/>
      <c r="C67" s="159"/>
      <c r="D67" s="159"/>
      <c r="E67" s="159"/>
      <c r="F67" s="160"/>
      <c r="G67" s="637"/>
      <c r="H67" s="638"/>
      <c r="I67" s="638"/>
      <c r="J67" s="638"/>
      <c r="K67" s="638"/>
      <c r="L67" s="638"/>
      <c r="M67" s="638"/>
      <c r="N67" s="638"/>
      <c r="O67" s="638"/>
      <c r="P67" s="642"/>
      <c r="Q67" s="643"/>
      <c r="R67" s="643"/>
      <c r="S67" s="643"/>
      <c r="T67" s="643"/>
      <c r="U67" s="643"/>
      <c r="V67" s="643"/>
      <c r="W67" s="643"/>
      <c r="X67" s="644"/>
      <c r="Y67" s="621" t="s">
        <v>52</v>
      </c>
      <c r="Z67" s="622"/>
      <c r="AA67" s="623"/>
      <c r="AB67" s="149" t="s">
        <v>625</v>
      </c>
      <c r="AC67" s="648"/>
      <c r="AD67" s="648"/>
      <c r="AE67" s="663" t="s">
        <v>615</v>
      </c>
      <c r="AF67" s="617"/>
      <c r="AG67" s="617"/>
      <c r="AH67" s="617"/>
      <c r="AI67" s="617">
        <v>2520</v>
      </c>
      <c r="AJ67" s="617"/>
      <c r="AK67" s="617"/>
      <c r="AL67" s="617"/>
      <c r="AM67" s="617">
        <v>2520</v>
      </c>
      <c r="AN67" s="617"/>
      <c r="AO67" s="617"/>
      <c r="AP67" s="617"/>
      <c r="AQ67" s="617">
        <v>2520</v>
      </c>
      <c r="AR67" s="617"/>
      <c r="AS67" s="617"/>
      <c r="AT67" s="617"/>
      <c r="AU67" s="663" t="s">
        <v>671</v>
      </c>
      <c r="AV67" s="617"/>
      <c r="AW67" s="617"/>
      <c r="AX67" s="617"/>
      <c r="AY67">
        <f>$AY$65</f>
        <v>1</v>
      </c>
    </row>
    <row r="68" spans="1:51" ht="23.25" customHeight="1" x14ac:dyDescent="0.15">
      <c r="A68" s="681" t="s">
        <v>579</v>
      </c>
      <c r="B68" s="682"/>
      <c r="C68" s="682"/>
      <c r="D68" s="682"/>
      <c r="E68" s="682"/>
      <c r="F68" s="683"/>
      <c r="G68" s="177" t="s">
        <v>580</v>
      </c>
      <c r="H68" s="177"/>
      <c r="I68" s="177"/>
      <c r="J68" s="177"/>
      <c r="K68" s="177"/>
      <c r="L68" s="177"/>
      <c r="M68" s="177"/>
      <c r="N68" s="177"/>
      <c r="O68" s="177"/>
      <c r="P68" s="177"/>
      <c r="Q68" s="177"/>
      <c r="R68" s="177"/>
      <c r="S68" s="177"/>
      <c r="T68" s="177"/>
      <c r="U68" s="177"/>
      <c r="V68" s="177"/>
      <c r="W68" s="177"/>
      <c r="X68" s="178"/>
      <c r="Y68" s="631"/>
      <c r="Z68" s="632"/>
      <c r="AA68" s="633"/>
      <c r="AB68" s="176" t="s">
        <v>11</v>
      </c>
      <c r="AC68" s="177"/>
      <c r="AD68" s="178"/>
      <c r="AE68" s="120" t="s">
        <v>414</v>
      </c>
      <c r="AF68" s="120"/>
      <c r="AG68" s="120"/>
      <c r="AH68" s="120"/>
      <c r="AI68" s="120" t="s">
        <v>566</v>
      </c>
      <c r="AJ68" s="120"/>
      <c r="AK68" s="120"/>
      <c r="AL68" s="120"/>
      <c r="AM68" s="120" t="s">
        <v>382</v>
      </c>
      <c r="AN68" s="120"/>
      <c r="AO68" s="120"/>
      <c r="AP68" s="120"/>
      <c r="AQ68" s="628" t="s">
        <v>592</v>
      </c>
      <c r="AR68" s="629"/>
      <c r="AS68" s="629"/>
      <c r="AT68" s="629"/>
      <c r="AU68" s="629"/>
      <c r="AV68" s="629"/>
      <c r="AW68" s="629"/>
      <c r="AX68" s="630"/>
      <c r="AY68">
        <f>IF(SUBSTITUTE(SUBSTITUTE($G$69,"／",""),"　","")="",0,1)</f>
        <v>1</v>
      </c>
    </row>
    <row r="69" spans="1:51" ht="23.25" customHeight="1" x14ac:dyDescent="0.15">
      <c r="A69" s="684"/>
      <c r="B69" s="685"/>
      <c r="C69" s="685"/>
      <c r="D69" s="685"/>
      <c r="E69" s="685"/>
      <c r="F69" s="686"/>
      <c r="G69" s="653" t="s">
        <v>676</v>
      </c>
      <c r="H69" s="654"/>
      <c r="I69" s="654"/>
      <c r="J69" s="654"/>
      <c r="K69" s="654"/>
      <c r="L69" s="654"/>
      <c r="M69" s="654"/>
      <c r="N69" s="654"/>
      <c r="O69" s="654"/>
      <c r="P69" s="654"/>
      <c r="Q69" s="654"/>
      <c r="R69" s="654"/>
      <c r="S69" s="654"/>
      <c r="T69" s="654"/>
      <c r="U69" s="654"/>
      <c r="V69" s="654"/>
      <c r="W69" s="654"/>
      <c r="X69" s="654"/>
      <c r="Y69" s="657" t="s">
        <v>579</v>
      </c>
      <c r="Z69" s="658"/>
      <c r="AA69" s="659"/>
      <c r="AB69" s="660" t="s">
        <v>620</v>
      </c>
      <c r="AC69" s="661"/>
      <c r="AD69" s="662"/>
      <c r="AE69" s="663" t="s">
        <v>615</v>
      </c>
      <c r="AF69" s="663"/>
      <c r="AG69" s="663"/>
      <c r="AH69" s="663"/>
      <c r="AI69" s="663">
        <v>0</v>
      </c>
      <c r="AJ69" s="663"/>
      <c r="AK69" s="663"/>
      <c r="AL69" s="663"/>
      <c r="AM69" s="663">
        <v>0</v>
      </c>
      <c r="AN69" s="663"/>
      <c r="AO69" s="663"/>
      <c r="AP69" s="663"/>
      <c r="AQ69" s="94">
        <v>23770</v>
      </c>
      <c r="AR69" s="88"/>
      <c r="AS69" s="88"/>
      <c r="AT69" s="88"/>
      <c r="AU69" s="88"/>
      <c r="AV69" s="88"/>
      <c r="AW69" s="88"/>
      <c r="AX69" s="89"/>
      <c r="AY69">
        <f>$AY$68</f>
        <v>1</v>
      </c>
    </row>
    <row r="70" spans="1:51" ht="46.5"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20" t="s">
        <v>582</v>
      </c>
      <c r="Z70" s="650"/>
      <c r="AA70" s="651"/>
      <c r="AB70" s="613" t="s">
        <v>621</v>
      </c>
      <c r="AC70" s="614"/>
      <c r="AD70" s="615"/>
      <c r="AE70" s="616" t="s">
        <v>615</v>
      </c>
      <c r="AF70" s="616"/>
      <c r="AG70" s="616"/>
      <c r="AH70" s="616"/>
      <c r="AI70" s="616" t="s">
        <v>624</v>
      </c>
      <c r="AJ70" s="616"/>
      <c r="AK70" s="616"/>
      <c r="AL70" s="616"/>
      <c r="AM70" s="616" t="s">
        <v>670</v>
      </c>
      <c r="AN70" s="616"/>
      <c r="AO70" s="616"/>
      <c r="AP70" s="616"/>
      <c r="AQ70" s="616" t="s">
        <v>677</v>
      </c>
      <c r="AR70" s="616"/>
      <c r="AS70" s="616"/>
      <c r="AT70" s="616"/>
      <c r="AU70" s="616"/>
      <c r="AV70" s="616"/>
      <c r="AW70" s="616"/>
      <c r="AX70" s="652"/>
      <c r="AY70">
        <f>$AY$68</f>
        <v>1</v>
      </c>
    </row>
    <row r="71" spans="1:51" ht="18.75" customHeight="1" x14ac:dyDescent="0.15">
      <c r="A71" s="418" t="s">
        <v>234</v>
      </c>
      <c r="B71" s="594"/>
      <c r="C71" s="594"/>
      <c r="D71" s="594"/>
      <c r="E71" s="594"/>
      <c r="F71" s="595"/>
      <c r="G71" s="603" t="s">
        <v>139</v>
      </c>
      <c r="H71" s="198"/>
      <c r="I71" s="198"/>
      <c r="J71" s="198"/>
      <c r="K71" s="198"/>
      <c r="L71" s="198"/>
      <c r="M71" s="198"/>
      <c r="N71" s="198"/>
      <c r="O71" s="199"/>
      <c r="P71" s="200" t="s">
        <v>55</v>
      </c>
      <c r="Q71" s="198"/>
      <c r="R71" s="198"/>
      <c r="S71" s="198"/>
      <c r="T71" s="198"/>
      <c r="U71" s="198"/>
      <c r="V71" s="198"/>
      <c r="W71" s="198"/>
      <c r="X71" s="199"/>
      <c r="Y71" s="604"/>
      <c r="Z71" s="605"/>
      <c r="AA71" s="606"/>
      <c r="AB71" s="610" t="s">
        <v>11</v>
      </c>
      <c r="AC71" s="611"/>
      <c r="AD71" s="612"/>
      <c r="AE71" s="120" t="s">
        <v>414</v>
      </c>
      <c r="AF71" s="120"/>
      <c r="AG71" s="120"/>
      <c r="AH71" s="120"/>
      <c r="AI71" s="120" t="s">
        <v>566</v>
      </c>
      <c r="AJ71" s="120"/>
      <c r="AK71" s="120"/>
      <c r="AL71" s="120"/>
      <c r="AM71" s="120" t="s">
        <v>382</v>
      </c>
      <c r="AN71" s="120"/>
      <c r="AO71" s="120"/>
      <c r="AP71" s="120"/>
      <c r="AQ71" s="217" t="s">
        <v>174</v>
      </c>
      <c r="AR71" s="218"/>
      <c r="AS71" s="218"/>
      <c r="AT71" s="219"/>
      <c r="AU71" s="198" t="s">
        <v>128</v>
      </c>
      <c r="AV71" s="198"/>
      <c r="AW71" s="198"/>
      <c r="AX71" s="201"/>
      <c r="AY71">
        <f>COUNTA($G$73)</f>
        <v>1</v>
      </c>
    </row>
    <row r="72" spans="1:51" ht="18.75" customHeight="1" x14ac:dyDescent="0.15">
      <c r="A72" s="596"/>
      <c r="B72" s="597"/>
      <c r="C72" s="597"/>
      <c r="D72" s="597"/>
      <c r="E72" s="597"/>
      <c r="F72" s="598"/>
      <c r="G72" s="157"/>
      <c r="H72" s="109"/>
      <c r="I72" s="109"/>
      <c r="J72" s="109"/>
      <c r="K72" s="109"/>
      <c r="L72" s="109"/>
      <c r="M72" s="109"/>
      <c r="N72" s="109"/>
      <c r="O72" s="110"/>
      <c r="P72" s="108"/>
      <c r="Q72" s="109"/>
      <c r="R72" s="109"/>
      <c r="S72" s="109"/>
      <c r="T72" s="109"/>
      <c r="U72" s="109"/>
      <c r="V72" s="109"/>
      <c r="W72" s="109"/>
      <c r="X72" s="110"/>
      <c r="Y72" s="607"/>
      <c r="Z72" s="608"/>
      <c r="AA72" s="609"/>
      <c r="AB72" s="117"/>
      <c r="AC72" s="118"/>
      <c r="AD72" s="119"/>
      <c r="AE72" s="120"/>
      <c r="AF72" s="120"/>
      <c r="AG72" s="120"/>
      <c r="AH72" s="120"/>
      <c r="AI72" s="120"/>
      <c r="AJ72" s="120"/>
      <c r="AK72" s="120"/>
      <c r="AL72" s="120"/>
      <c r="AM72" s="120"/>
      <c r="AN72" s="120"/>
      <c r="AO72" s="120"/>
      <c r="AP72" s="120"/>
      <c r="AQ72" s="508" t="s">
        <v>615</v>
      </c>
      <c r="AR72" s="509"/>
      <c r="AS72" s="128" t="s">
        <v>175</v>
      </c>
      <c r="AT72" s="129"/>
      <c r="AU72" s="127">
        <v>4</v>
      </c>
      <c r="AV72" s="127"/>
      <c r="AW72" s="109" t="s">
        <v>166</v>
      </c>
      <c r="AX72" s="130"/>
      <c r="AY72">
        <f t="shared" ref="AY72:AY77" si="1">$AY$71</f>
        <v>1</v>
      </c>
    </row>
    <row r="73" spans="1:51" ht="23.25" customHeight="1" x14ac:dyDescent="0.15">
      <c r="A73" s="599"/>
      <c r="B73" s="597"/>
      <c r="C73" s="597"/>
      <c r="D73" s="597"/>
      <c r="E73" s="597"/>
      <c r="F73" s="598"/>
      <c r="G73" s="179" t="s">
        <v>626</v>
      </c>
      <c r="H73" s="180"/>
      <c r="I73" s="180"/>
      <c r="J73" s="180"/>
      <c r="K73" s="180"/>
      <c r="L73" s="180"/>
      <c r="M73" s="180"/>
      <c r="N73" s="180"/>
      <c r="O73" s="181"/>
      <c r="P73" s="132" t="s">
        <v>627</v>
      </c>
      <c r="Q73" s="132"/>
      <c r="R73" s="132"/>
      <c r="S73" s="132"/>
      <c r="T73" s="132"/>
      <c r="U73" s="132"/>
      <c r="V73" s="132"/>
      <c r="W73" s="132"/>
      <c r="X73" s="133"/>
      <c r="Y73" s="220" t="s">
        <v>12</v>
      </c>
      <c r="Z73" s="221"/>
      <c r="AA73" s="222"/>
      <c r="AB73" s="149" t="s">
        <v>628</v>
      </c>
      <c r="AC73" s="149"/>
      <c r="AD73" s="149"/>
      <c r="AE73" s="94">
        <v>11.5</v>
      </c>
      <c r="AF73" s="88"/>
      <c r="AG73" s="88"/>
      <c r="AH73" s="88"/>
      <c r="AI73" s="94">
        <v>10.1</v>
      </c>
      <c r="AJ73" s="88"/>
      <c r="AK73" s="88"/>
      <c r="AL73" s="88"/>
      <c r="AM73" s="94" t="s">
        <v>691</v>
      </c>
      <c r="AN73" s="88"/>
      <c r="AO73" s="88"/>
      <c r="AP73" s="88"/>
      <c r="AQ73" s="95" t="s">
        <v>614</v>
      </c>
      <c r="AR73" s="96"/>
      <c r="AS73" s="96"/>
      <c r="AT73" s="97"/>
      <c r="AU73" s="88" t="s">
        <v>615</v>
      </c>
      <c r="AV73" s="88"/>
      <c r="AW73" s="88"/>
      <c r="AX73" s="89"/>
      <c r="AY73">
        <f t="shared" si="1"/>
        <v>1</v>
      </c>
    </row>
    <row r="74" spans="1:51" ht="23.25" customHeight="1" x14ac:dyDescent="0.15">
      <c r="A74" s="600"/>
      <c r="B74" s="601"/>
      <c r="C74" s="601"/>
      <c r="D74" s="601"/>
      <c r="E74" s="601"/>
      <c r="F74" s="602"/>
      <c r="G74" s="182"/>
      <c r="H74" s="183"/>
      <c r="I74" s="183"/>
      <c r="J74" s="183"/>
      <c r="K74" s="183"/>
      <c r="L74" s="183"/>
      <c r="M74" s="183"/>
      <c r="N74" s="183"/>
      <c r="O74" s="184"/>
      <c r="P74" s="135"/>
      <c r="Q74" s="135"/>
      <c r="R74" s="135"/>
      <c r="S74" s="135"/>
      <c r="T74" s="135"/>
      <c r="U74" s="135"/>
      <c r="V74" s="135"/>
      <c r="W74" s="135"/>
      <c r="X74" s="136"/>
      <c r="Y74" s="176" t="s">
        <v>50</v>
      </c>
      <c r="Z74" s="177"/>
      <c r="AA74" s="178"/>
      <c r="AB74" s="149" t="s">
        <v>629</v>
      </c>
      <c r="AC74" s="149"/>
      <c r="AD74" s="149"/>
      <c r="AE74" s="94">
        <v>10</v>
      </c>
      <c r="AF74" s="88"/>
      <c r="AG74" s="88"/>
      <c r="AH74" s="88"/>
      <c r="AI74" s="94">
        <v>10</v>
      </c>
      <c r="AJ74" s="88"/>
      <c r="AK74" s="88"/>
      <c r="AL74" s="88"/>
      <c r="AM74" s="94">
        <v>10</v>
      </c>
      <c r="AN74" s="88"/>
      <c r="AO74" s="88"/>
      <c r="AP74" s="88"/>
      <c r="AQ74" s="95" t="s">
        <v>614</v>
      </c>
      <c r="AR74" s="96"/>
      <c r="AS74" s="96"/>
      <c r="AT74" s="97"/>
      <c r="AU74" s="88">
        <v>10</v>
      </c>
      <c r="AV74" s="88"/>
      <c r="AW74" s="88"/>
      <c r="AX74" s="89"/>
      <c r="AY74">
        <f t="shared" si="1"/>
        <v>1</v>
      </c>
    </row>
    <row r="75" spans="1:51" ht="23.25" customHeight="1" x14ac:dyDescent="0.15">
      <c r="A75" s="599"/>
      <c r="B75" s="597"/>
      <c r="C75" s="597"/>
      <c r="D75" s="597"/>
      <c r="E75" s="597"/>
      <c r="F75" s="598"/>
      <c r="G75" s="185"/>
      <c r="H75" s="186"/>
      <c r="I75" s="186"/>
      <c r="J75" s="186"/>
      <c r="K75" s="186"/>
      <c r="L75" s="186"/>
      <c r="M75" s="186"/>
      <c r="N75" s="186"/>
      <c r="O75" s="187"/>
      <c r="P75" s="138"/>
      <c r="Q75" s="138"/>
      <c r="R75" s="138"/>
      <c r="S75" s="138"/>
      <c r="T75" s="138"/>
      <c r="U75" s="138"/>
      <c r="V75" s="138"/>
      <c r="W75" s="138"/>
      <c r="X75" s="139"/>
      <c r="Y75" s="176" t="s">
        <v>13</v>
      </c>
      <c r="Z75" s="177"/>
      <c r="AA75" s="178"/>
      <c r="AB75" s="593" t="s">
        <v>14</v>
      </c>
      <c r="AC75" s="593"/>
      <c r="AD75" s="593"/>
      <c r="AE75" s="94">
        <v>87</v>
      </c>
      <c r="AF75" s="88"/>
      <c r="AG75" s="88"/>
      <c r="AH75" s="88"/>
      <c r="AI75" s="94">
        <v>99</v>
      </c>
      <c r="AJ75" s="88"/>
      <c r="AK75" s="88"/>
      <c r="AL75" s="88"/>
      <c r="AM75" s="94" t="s">
        <v>691</v>
      </c>
      <c r="AN75" s="88"/>
      <c r="AO75" s="88"/>
      <c r="AP75" s="88"/>
      <c r="AQ75" s="95" t="s">
        <v>614</v>
      </c>
      <c r="AR75" s="96"/>
      <c r="AS75" s="96"/>
      <c r="AT75" s="97"/>
      <c r="AU75" s="88" t="s">
        <v>615</v>
      </c>
      <c r="AV75" s="88"/>
      <c r="AW75" s="88"/>
      <c r="AX75" s="89"/>
      <c r="AY75">
        <f t="shared" si="1"/>
        <v>1</v>
      </c>
    </row>
    <row r="76" spans="1:51" ht="23.25" customHeight="1" x14ac:dyDescent="0.15">
      <c r="A76" s="188" t="s">
        <v>258</v>
      </c>
      <c r="B76" s="151"/>
      <c r="C76" s="151"/>
      <c r="D76" s="151"/>
      <c r="E76" s="151"/>
      <c r="F76" s="152"/>
      <c r="G76" s="190" t="s">
        <v>685</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23.25" customHeight="1" x14ac:dyDescent="0.15">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15">
      <c r="A78" s="196" t="s">
        <v>571</v>
      </c>
      <c r="B78" s="153" t="s">
        <v>572</v>
      </c>
      <c r="C78" s="154"/>
      <c r="D78" s="154"/>
      <c r="E78" s="154"/>
      <c r="F78" s="155"/>
      <c r="G78" s="198" t="s">
        <v>573</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414</v>
      </c>
      <c r="AF83" s="120"/>
      <c r="AG83" s="120"/>
      <c r="AH83" s="120"/>
      <c r="AI83" s="120" t="s">
        <v>566</v>
      </c>
      <c r="AJ83" s="120"/>
      <c r="AK83" s="120"/>
      <c r="AL83" s="120"/>
      <c r="AM83" s="120" t="s">
        <v>382</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414</v>
      </c>
      <c r="AF88" s="120"/>
      <c r="AG88" s="120"/>
      <c r="AH88" s="120"/>
      <c r="AI88" s="120" t="s">
        <v>566</v>
      </c>
      <c r="AJ88" s="120"/>
      <c r="AK88" s="120"/>
      <c r="AL88" s="120"/>
      <c r="AM88" s="120" t="s">
        <v>382</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414</v>
      </c>
      <c r="AF93" s="120"/>
      <c r="AG93" s="120"/>
      <c r="AH93" s="120"/>
      <c r="AI93" s="120" t="s">
        <v>566</v>
      </c>
      <c r="AJ93" s="120"/>
      <c r="AK93" s="120"/>
      <c r="AL93" s="120"/>
      <c r="AM93" s="120" t="s">
        <v>382</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7.25" hidden="1" customHeight="1" x14ac:dyDescent="0.15">
      <c r="A98" s="714" t="s">
        <v>577</v>
      </c>
      <c r="B98" s="715"/>
      <c r="C98" s="715"/>
      <c r="D98" s="715"/>
      <c r="E98" s="715"/>
      <c r="F98" s="716"/>
      <c r="G98" s="717"/>
      <c r="H98" s="718"/>
      <c r="I98" s="718"/>
      <c r="J98" s="718"/>
      <c r="K98" s="718"/>
      <c r="L98" s="718"/>
      <c r="M98" s="718"/>
      <c r="N98" s="718"/>
      <c r="O98" s="718"/>
      <c r="P98" s="718"/>
      <c r="Q98" s="718"/>
      <c r="R98" s="718"/>
      <c r="S98" s="718"/>
      <c r="T98" s="718"/>
      <c r="U98" s="718"/>
      <c r="V98" s="718"/>
      <c r="W98" s="718"/>
      <c r="X98" s="718"/>
      <c r="Y98" s="718"/>
      <c r="Z98" s="718"/>
      <c r="AA98" s="718"/>
      <c r="AB98" s="718"/>
      <c r="AC98" s="718"/>
      <c r="AD98" s="718"/>
      <c r="AE98" s="718"/>
      <c r="AF98" s="718"/>
      <c r="AG98" s="718"/>
      <c r="AH98" s="718"/>
      <c r="AI98" s="718"/>
      <c r="AJ98" s="718"/>
      <c r="AK98" s="718"/>
      <c r="AL98" s="718"/>
      <c r="AM98" s="718"/>
      <c r="AN98" s="718"/>
      <c r="AO98" s="718"/>
      <c r="AP98" s="718"/>
      <c r="AQ98" s="718"/>
      <c r="AR98" s="718"/>
      <c r="AS98" s="718"/>
      <c r="AT98" s="718"/>
      <c r="AU98" s="718"/>
      <c r="AV98" s="718"/>
      <c r="AW98" s="718"/>
      <c r="AX98" s="719"/>
      <c r="AY98">
        <f>COUNTA($G$98)</f>
        <v>0</v>
      </c>
    </row>
    <row r="99" spans="1:60" ht="31.5" hidden="1" customHeight="1" x14ac:dyDescent="0.15">
      <c r="A99" s="649" t="s">
        <v>578</v>
      </c>
      <c r="B99" s="154"/>
      <c r="C99" s="154"/>
      <c r="D99" s="154"/>
      <c r="E99" s="154"/>
      <c r="F99" s="155"/>
      <c r="G99" s="690" t="s">
        <v>570</v>
      </c>
      <c r="H99" s="691"/>
      <c r="I99" s="691"/>
      <c r="J99" s="691"/>
      <c r="K99" s="691"/>
      <c r="L99" s="691"/>
      <c r="M99" s="691"/>
      <c r="N99" s="691"/>
      <c r="O99" s="691"/>
      <c r="P99" s="692" t="s">
        <v>569</v>
      </c>
      <c r="Q99" s="691"/>
      <c r="R99" s="691"/>
      <c r="S99" s="691"/>
      <c r="T99" s="691"/>
      <c r="U99" s="691"/>
      <c r="V99" s="691"/>
      <c r="W99" s="691"/>
      <c r="X99" s="693"/>
      <c r="Y99" s="694"/>
      <c r="Z99" s="695"/>
      <c r="AA99" s="696"/>
      <c r="AB99" s="627" t="s">
        <v>11</v>
      </c>
      <c r="AC99" s="627"/>
      <c r="AD99" s="627"/>
      <c r="AE99" s="120" t="s">
        <v>414</v>
      </c>
      <c r="AF99" s="120"/>
      <c r="AG99" s="120"/>
      <c r="AH99" s="120"/>
      <c r="AI99" s="120" t="s">
        <v>566</v>
      </c>
      <c r="AJ99" s="120"/>
      <c r="AK99" s="120"/>
      <c r="AL99" s="120"/>
      <c r="AM99" s="120" t="s">
        <v>382</v>
      </c>
      <c r="AN99" s="120"/>
      <c r="AO99" s="120"/>
      <c r="AP99" s="120"/>
      <c r="AQ99" s="624" t="s">
        <v>413</v>
      </c>
      <c r="AR99" s="625"/>
      <c r="AS99" s="625"/>
      <c r="AT99" s="626"/>
      <c r="AU99" s="624" t="s">
        <v>591</v>
      </c>
      <c r="AV99" s="625"/>
      <c r="AW99" s="625"/>
      <c r="AX99" s="634"/>
      <c r="AY99">
        <f>COUNTA($G$100)</f>
        <v>0</v>
      </c>
    </row>
    <row r="100" spans="1:60" ht="23.25" hidden="1" customHeight="1" x14ac:dyDescent="0.15">
      <c r="A100" s="649"/>
      <c r="B100" s="154"/>
      <c r="C100" s="154"/>
      <c r="D100" s="154"/>
      <c r="E100" s="154"/>
      <c r="F100" s="155"/>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9"/>
      <c r="B101" s="159"/>
      <c r="C101" s="159"/>
      <c r="D101" s="159"/>
      <c r="E101" s="159"/>
      <c r="F101" s="160"/>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8" t="s">
        <v>579</v>
      </c>
      <c r="B102" s="106"/>
      <c r="C102" s="106"/>
      <c r="D102" s="106"/>
      <c r="E102" s="106"/>
      <c r="F102" s="664"/>
      <c r="G102" s="177" t="s">
        <v>580</v>
      </c>
      <c r="H102" s="177"/>
      <c r="I102" s="177"/>
      <c r="J102" s="177"/>
      <c r="K102" s="177"/>
      <c r="L102" s="177"/>
      <c r="M102" s="177"/>
      <c r="N102" s="177"/>
      <c r="O102" s="177"/>
      <c r="P102" s="177"/>
      <c r="Q102" s="177"/>
      <c r="R102" s="177"/>
      <c r="S102" s="177"/>
      <c r="T102" s="177"/>
      <c r="U102" s="177"/>
      <c r="V102" s="177"/>
      <c r="W102" s="177"/>
      <c r="X102" s="178"/>
      <c r="Y102" s="631"/>
      <c r="Z102" s="632"/>
      <c r="AA102" s="633"/>
      <c r="AB102" s="176" t="s">
        <v>11</v>
      </c>
      <c r="AC102" s="177"/>
      <c r="AD102" s="178"/>
      <c r="AE102" s="120" t="s">
        <v>414</v>
      </c>
      <c r="AF102" s="120"/>
      <c r="AG102" s="120"/>
      <c r="AH102" s="120"/>
      <c r="AI102" s="120" t="s">
        <v>566</v>
      </c>
      <c r="AJ102" s="120"/>
      <c r="AK102" s="120"/>
      <c r="AL102" s="120"/>
      <c r="AM102" s="120" t="s">
        <v>382</v>
      </c>
      <c r="AN102" s="120"/>
      <c r="AO102" s="120"/>
      <c r="AP102" s="120"/>
      <c r="AQ102" s="628" t="s">
        <v>592</v>
      </c>
      <c r="AR102" s="629"/>
      <c r="AS102" s="629"/>
      <c r="AT102" s="629"/>
      <c r="AU102" s="629"/>
      <c r="AV102" s="629"/>
      <c r="AW102" s="629"/>
      <c r="AX102" s="630"/>
      <c r="AY102">
        <f>IF(SUBSTITUTE(SUBSTITUTE($G$103,"／",""),"　","")="",0,1)</f>
        <v>0</v>
      </c>
    </row>
    <row r="103" spans="1:60" ht="23.25" hidden="1" customHeight="1" x14ac:dyDescent="0.15">
      <c r="A103" s="665"/>
      <c r="B103" s="198"/>
      <c r="C103" s="198"/>
      <c r="D103" s="198"/>
      <c r="E103" s="198"/>
      <c r="F103" s="666"/>
      <c r="G103" s="653" t="s">
        <v>581</v>
      </c>
      <c r="H103" s="654"/>
      <c r="I103" s="654"/>
      <c r="J103" s="654"/>
      <c r="K103" s="654"/>
      <c r="L103" s="654"/>
      <c r="M103" s="654"/>
      <c r="N103" s="654"/>
      <c r="O103" s="654"/>
      <c r="P103" s="654"/>
      <c r="Q103" s="654"/>
      <c r="R103" s="654"/>
      <c r="S103" s="654"/>
      <c r="T103" s="654"/>
      <c r="U103" s="654"/>
      <c r="V103" s="654"/>
      <c r="W103" s="654"/>
      <c r="X103" s="654"/>
      <c r="Y103" s="657" t="s">
        <v>579</v>
      </c>
      <c r="Z103" s="658"/>
      <c r="AA103" s="659"/>
      <c r="AB103" s="660"/>
      <c r="AC103" s="661"/>
      <c r="AD103" s="662"/>
      <c r="AE103" s="663"/>
      <c r="AF103" s="663"/>
      <c r="AG103" s="663"/>
      <c r="AH103" s="663"/>
      <c r="AI103" s="663"/>
      <c r="AJ103" s="663"/>
      <c r="AK103" s="663"/>
      <c r="AL103" s="663"/>
      <c r="AM103" s="663"/>
      <c r="AN103" s="663"/>
      <c r="AO103" s="663"/>
      <c r="AP103" s="663"/>
      <c r="AQ103" s="94"/>
      <c r="AR103" s="88"/>
      <c r="AS103" s="88"/>
      <c r="AT103" s="88"/>
      <c r="AU103" s="88"/>
      <c r="AV103" s="88"/>
      <c r="AW103" s="88"/>
      <c r="AX103" s="89"/>
      <c r="AY103">
        <f>$AY$102</f>
        <v>0</v>
      </c>
    </row>
    <row r="104" spans="1:60" ht="46.5" hidden="1" customHeight="1" x14ac:dyDescent="0.15">
      <c r="A104" s="667"/>
      <c r="B104" s="109"/>
      <c r="C104" s="109"/>
      <c r="D104" s="109"/>
      <c r="E104" s="109"/>
      <c r="F104" s="668"/>
      <c r="G104" s="655"/>
      <c r="H104" s="656"/>
      <c r="I104" s="656"/>
      <c r="J104" s="656"/>
      <c r="K104" s="656"/>
      <c r="L104" s="656"/>
      <c r="M104" s="656"/>
      <c r="N104" s="656"/>
      <c r="O104" s="656"/>
      <c r="P104" s="656"/>
      <c r="Q104" s="656"/>
      <c r="R104" s="656"/>
      <c r="S104" s="656"/>
      <c r="T104" s="656"/>
      <c r="U104" s="656"/>
      <c r="V104" s="656"/>
      <c r="W104" s="656"/>
      <c r="X104" s="656"/>
      <c r="Y104" s="220" t="s">
        <v>582</v>
      </c>
      <c r="Z104" s="650"/>
      <c r="AA104" s="651"/>
      <c r="AB104" s="613" t="s">
        <v>583</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8" t="s">
        <v>234</v>
      </c>
      <c r="B105" s="594"/>
      <c r="C105" s="594"/>
      <c r="D105" s="594"/>
      <c r="E105" s="594"/>
      <c r="F105" s="595"/>
      <c r="G105" s="603" t="s">
        <v>139</v>
      </c>
      <c r="H105" s="198"/>
      <c r="I105" s="198"/>
      <c r="J105" s="198"/>
      <c r="K105" s="198"/>
      <c r="L105" s="198"/>
      <c r="M105" s="198"/>
      <c r="N105" s="198"/>
      <c r="O105" s="199"/>
      <c r="P105" s="200" t="s">
        <v>55</v>
      </c>
      <c r="Q105" s="198"/>
      <c r="R105" s="198"/>
      <c r="S105" s="198"/>
      <c r="T105" s="198"/>
      <c r="U105" s="198"/>
      <c r="V105" s="198"/>
      <c r="W105" s="198"/>
      <c r="X105" s="199"/>
      <c r="Y105" s="604"/>
      <c r="Z105" s="605"/>
      <c r="AA105" s="606"/>
      <c r="AB105" s="610" t="s">
        <v>11</v>
      </c>
      <c r="AC105" s="611"/>
      <c r="AD105" s="612"/>
      <c r="AE105" s="120" t="s">
        <v>414</v>
      </c>
      <c r="AF105" s="120"/>
      <c r="AG105" s="120"/>
      <c r="AH105" s="120"/>
      <c r="AI105" s="120" t="s">
        <v>566</v>
      </c>
      <c r="AJ105" s="120"/>
      <c r="AK105" s="120"/>
      <c r="AL105" s="120"/>
      <c r="AM105" s="120" t="s">
        <v>382</v>
      </c>
      <c r="AN105" s="120"/>
      <c r="AO105" s="120"/>
      <c r="AP105" s="120"/>
      <c r="AQ105" s="217" t="s">
        <v>174</v>
      </c>
      <c r="AR105" s="218"/>
      <c r="AS105" s="218"/>
      <c r="AT105" s="219"/>
      <c r="AU105" s="198" t="s">
        <v>128</v>
      </c>
      <c r="AV105" s="198"/>
      <c r="AW105" s="198"/>
      <c r="AX105" s="201"/>
      <c r="AY105">
        <f>COUNTA($G$107)</f>
        <v>0</v>
      </c>
    </row>
    <row r="106" spans="1:60" ht="18.75" hidden="1" customHeight="1" x14ac:dyDescent="0.15">
      <c r="A106" s="596"/>
      <c r="B106" s="597"/>
      <c r="C106" s="597"/>
      <c r="D106" s="597"/>
      <c r="E106" s="597"/>
      <c r="F106" s="598"/>
      <c r="G106" s="157"/>
      <c r="H106" s="109"/>
      <c r="I106" s="109"/>
      <c r="J106" s="109"/>
      <c r="K106" s="109"/>
      <c r="L106" s="109"/>
      <c r="M106" s="109"/>
      <c r="N106" s="109"/>
      <c r="O106" s="110"/>
      <c r="P106" s="108"/>
      <c r="Q106" s="109"/>
      <c r="R106" s="109"/>
      <c r="S106" s="109"/>
      <c r="T106" s="109"/>
      <c r="U106" s="109"/>
      <c r="V106" s="109"/>
      <c r="W106" s="109"/>
      <c r="X106" s="110"/>
      <c r="Y106" s="607"/>
      <c r="Z106" s="608"/>
      <c r="AA106" s="609"/>
      <c r="AB106" s="117"/>
      <c r="AC106" s="118"/>
      <c r="AD106" s="119"/>
      <c r="AE106" s="120"/>
      <c r="AF106" s="120"/>
      <c r="AG106" s="120"/>
      <c r="AH106" s="120"/>
      <c r="AI106" s="120"/>
      <c r="AJ106" s="120"/>
      <c r="AK106" s="120"/>
      <c r="AL106" s="120"/>
      <c r="AM106" s="120"/>
      <c r="AN106" s="120"/>
      <c r="AO106" s="120"/>
      <c r="AP106" s="120"/>
      <c r="AQ106" s="508"/>
      <c r="AR106" s="509"/>
      <c r="AS106" s="128" t="s">
        <v>175</v>
      </c>
      <c r="AT106" s="129"/>
      <c r="AU106" s="127"/>
      <c r="AV106" s="127"/>
      <c r="AW106" s="109" t="s">
        <v>166</v>
      </c>
      <c r="AX106" s="130"/>
      <c r="AY106">
        <f t="shared" ref="AY106:AY111" si="3">$AY$105</f>
        <v>0</v>
      </c>
    </row>
    <row r="107" spans="1:60" ht="23.25" hidden="1" customHeight="1" x14ac:dyDescent="0.15">
      <c r="A107" s="599"/>
      <c r="B107" s="597"/>
      <c r="C107" s="597"/>
      <c r="D107" s="597"/>
      <c r="E107" s="597"/>
      <c r="F107" s="598"/>
      <c r="G107" s="179"/>
      <c r="H107" s="180"/>
      <c r="I107" s="180"/>
      <c r="J107" s="180"/>
      <c r="K107" s="180"/>
      <c r="L107" s="180"/>
      <c r="M107" s="180"/>
      <c r="N107" s="180"/>
      <c r="O107" s="181"/>
      <c r="P107" s="132"/>
      <c r="Q107" s="132"/>
      <c r="R107" s="132"/>
      <c r="S107" s="132"/>
      <c r="T107" s="132"/>
      <c r="U107" s="132"/>
      <c r="V107" s="132"/>
      <c r="W107" s="132"/>
      <c r="X107" s="133"/>
      <c r="Y107" s="220" t="s">
        <v>12</v>
      </c>
      <c r="Z107" s="221"/>
      <c r="AA107" s="222"/>
      <c r="AB107" s="149"/>
      <c r="AC107" s="149"/>
      <c r="AD107" s="149"/>
      <c r="AE107" s="94"/>
      <c r="AF107" s="88"/>
      <c r="AG107" s="88"/>
      <c r="AH107" s="88"/>
      <c r="AI107" s="94"/>
      <c r="AJ107" s="88"/>
      <c r="AK107" s="88"/>
      <c r="AL107" s="88"/>
      <c r="AM107" s="94"/>
      <c r="AN107" s="88"/>
      <c r="AO107" s="88"/>
      <c r="AP107" s="88"/>
      <c r="AQ107" s="95"/>
      <c r="AR107" s="96"/>
      <c r="AS107" s="96"/>
      <c r="AT107" s="97"/>
      <c r="AU107" s="88"/>
      <c r="AV107" s="88"/>
      <c r="AW107" s="88"/>
      <c r="AX107" s="89"/>
      <c r="AY107">
        <f t="shared" si="3"/>
        <v>0</v>
      </c>
    </row>
    <row r="108" spans="1:60" ht="23.25" hidden="1" customHeight="1" x14ac:dyDescent="0.15">
      <c r="A108" s="600"/>
      <c r="B108" s="601"/>
      <c r="C108" s="601"/>
      <c r="D108" s="601"/>
      <c r="E108" s="601"/>
      <c r="F108" s="60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c r="AC108" s="93"/>
      <c r="AD108" s="93"/>
      <c r="AE108" s="94"/>
      <c r="AF108" s="88"/>
      <c r="AG108" s="88"/>
      <c r="AH108" s="88"/>
      <c r="AI108" s="94"/>
      <c r="AJ108" s="88"/>
      <c r="AK108" s="88"/>
      <c r="AL108" s="88"/>
      <c r="AM108" s="94"/>
      <c r="AN108" s="88"/>
      <c r="AO108" s="88"/>
      <c r="AP108" s="88"/>
      <c r="AQ108" s="95"/>
      <c r="AR108" s="96"/>
      <c r="AS108" s="96"/>
      <c r="AT108" s="97"/>
      <c r="AU108" s="88"/>
      <c r="AV108" s="88"/>
      <c r="AW108" s="88"/>
      <c r="AX108" s="89"/>
      <c r="AY108">
        <f t="shared" si="3"/>
        <v>0</v>
      </c>
    </row>
    <row r="109" spans="1:60" ht="23.25" hidden="1" customHeight="1" x14ac:dyDescent="0.15">
      <c r="A109" s="599"/>
      <c r="B109" s="597"/>
      <c r="C109" s="597"/>
      <c r="D109" s="597"/>
      <c r="E109" s="597"/>
      <c r="F109" s="59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593" t="s">
        <v>14</v>
      </c>
      <c r="AC109" s="593"/>
      <c r="AD109" s="593"/>
      <c r="AE109" s="94"/>
      <c r="AF109" s="88"/>
      <c r="AG109" s="88"/>
      <c r="AH109" s="88"/>
      <c r="AI109" s="94"/>
      <c r="AJ109" s="88"/>
      <c r="AK109" s="88"/>
      <c r="AL109" s="88"/>
      <c r="AM109" s="94"/>
      <c r="AN109" s="88"/>
      <c r="AO109" s="88"/>
      <c r="AP109" s="88"/>
      <c r="AQ109" s="95"/>
      <c r="AR109" s="96"/>
      <c r="AS109" s="96"/>
      <c r="AT109" s="97"/>
      <c r="AU109" s="88"/>
      <c r="AV109" s="88"/>
      <c r="AW109" s="88"/>
      <c r="AX109" s="89"/>
      <c r="AY109">
        <f t="shared" si="3"/>
        <v>0</v>
      </c>
    </row>
    <row r="110" spans="1:60" ht="23.25" hidden="1" customHeight="1" x14ac:dyDescent="0.15">
      <c r="A110" s="188" t="s">
        <v>258</v>
      </c>
      <c r="B110" s="151"/>
      <c r="C110" s="151"/>
      <c r="D110" s="151"/>
      <c r="E110" s="151"/>
      <c r="F110" s="152"/>
      <c r="G110" s="190"/>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0</v>
      </c>
    </row>
    <row r="111" spans="1:60" ht="23.25" hidden="1" customHeight="1" x14ac:dyDescent="0.15">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0</v>
      </c>
    </row>
    <row r="112" spans="1:60" ht="18.75" hidden="1" customHeight="1" x14ac:dyDescent="0.15">
      <c r="A112" s="196" t="s">
        <v>571</v>
      </c>
      <c r="B112" s="153" t="s">
        <v>572</v>
      </c>
      <c r="C112" s="154"/>
      <c r="D112" s="154"/>
      <c r="E112" s="154"/>
      <c r="F112" s="155"/>
      <c r="G112" s="198" t="s">
        <v>573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414</v>
      </c>
      <c r="AF117" s="120"/>
      <c r="AG117" s="120"/>
      <c r="AH117" s="120"/>
      <c r="AI117" s="120" t="s">
        <v>566</v>
      </c>
      <c r="AJ117" s="120"/>
      <c r="AK117" s="120"/>
      <c r="AL117" s="120"/>
      <c r="AM117" s="120" t="s">
        <v>382</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414</v>
      </c>
      <c r="AF122" s="120"/>
      <c r="AG122" s="120"/>
      <c r="AH122" s="120"/>
      <c r="AI122" s="120" t="s">
        <v>566</v>
      </c>
      <c r="AJ122" s="120"/>
      <c r="AK122" s="120"/>
      <c r="AL122" s="120"/>
      <c r="AM122" s="120" t="s">
        <v>382</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414</v>
      </c>
      <c r="AF127" s="120"/>
      <c r="AG127" s="120"/>
      <c r="AH127" s="120"/>
      <c r="AI127" s="120" t="s">
        <v>566</v>
      </c>
      <c r="AJ127" s="120"/>
      <c r="AK127" s="120"/>
      <c r="AL127" s="120"/>
      <c r="AM127" s="120" t="s">
        <v>382</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14" t="s">
        <v>577</v>
      </c>
      <c r="B132" s="715"/>
      <c r="C132" s="715"/>
      <c r="D132" s="715"/>
      <c r="E132" s="715"/>
      <c r="F132" s="716"/>
      <c r="G132" s="717"/>
      <c r="H132" s="718"/>
      <c r="I132" s="718"/>
      <c r="J132" s="718"/>
      <c r="K132" s="718"/>
      <c r="L132" s="718"/>
      <c r="M132" s="718"/>
      <c r="N132" s="718"/>
      <c r="O132" s="718"/>
      <c r="P132" s="718"/>
      <c r="Q132" s="718"/>
      <c r="R132" s="718"/>
      <c r="S132" s="718"/>
      <c r="T132" s="718"/>
      <c r="U132" s="718"/>
      <c r="V132" s="718"/>
      <c r="W132" s="718"/>
      <c r="X132" s="718"/>
      <c r="Y132" s="718"/>
      <c r="Z132" s="718"/>
      <c r="AA132" s="718"/>
      <c r="AB132" s="718"/>
      <c r="AC132" s="718"/>
      <c r="AD132" s="718"/>
      <c r="AE132" s="718"/>
      <c r="AF132" s="718"/>
      <c r="AG132" s="718"/>
      <c r="AH132" s="718"/>
      <c r="AI132" s="718"/>
      <c r="AJ132" s="718"/>
      <c r="AK132" s="718"/>
      <c r="AL132" s="718"/>
      <c r="AM132" s="718"/>
      <c r="AN132" s="718"/>
      <c r="AO132" s="718"/>
      <c r="AP132" s="718"/>
      <c r="AQ132" s="718"/>
      <c r="AR132" s="718"/>
      <c r="AS132" s="718"/>
      <c r="AT132" s="718"/>
      <c r="AU132" s="718"/>
      <c r="AV132" s="718"/>
      <c r="AW132" s="718"/>
      <c r="AX132" s="719"/>
      <c r="AY132">
        <f>COUNTA($G$132)</f>
        <v>0</v>
      </c>
    </row>
    <row r="133" spans="1:60" ht="31.5" hidden="1" customHeight="1" x14ac:dyDescent="0.15">
      <c r="A133" s="649" t="s">
        <v>578</v>
      </c>
      <c r="B133" s="154"/>
      <c r="C133" s="154"/>
      <c r="D133" s="154"/>
      <c r="E133" s="154"/>
      <c r="F133" s="155"/>
      <c r="G133" s="690" t="s">
        <v>570</v>
      </c>
      <c r="H133" s="691"/>
      <c r="I133" s="691"/>
      <c r="J133" s="691"/>
      <c r="K133" s="691"/>
      <c r="L133" s="691"/>
      <c r="M133" s="691"/>
      <c r="N133" s="691"/>
      <c r="O133" s="691"/>
      <c r="P133" s="692" t="s">
        <v>569</v>
      </c>
      <c r="Q133" s="691"/>
      <c r="R133" s="691"/>
      <c r="S133" s="691"/>
      <c r="T133" s="691"/>
      <c r="U133" s="691"/>
      <c r="V133" s="691"/>
      <c r="W133" s="691"/>
      <c r="X133" s="693"/>
      <c r="Y133" s="694"/>
      <c r="Z133" s="695"/>
      <c r="AA133" s="696"/>
      <c r="AB133" s="627" t="s">
        <v>11</v>
      </c>
      <c r="AC133" s="627"/>
      <c r="AD133" s="627"/>
      <c r="AE133" s="120" t="s">
        <v>414</v>
      </c>
      <c r="AF133" s="120"/>
      <c r="AG133" s="120"/>
      <c r="AH133" s="120"/>
      <c r="AI133" s="120" t="s">
        <v>566</v>
      </c>
      <c r="AJ133" s="120"/>
      <c r="AK133" s="120"/>
      <c r="AL133" s="120"/>
      <c r="AM133" s="120" t="s">
        <v>382</v>
      </c>
      <c r="AN133" s="120"/>
      <c r="AO133" s="120"/>
      <c r="AP133" s="120"/>
      <c r="AQ133" s="624" t="s">
        <v>413</v>
      </c>
      <c r="AR133" s="625"/>
      <c r="AS133" s="625"/>
      <c r="AT133" s="626"/>
      <c r="AU133" s="624" t="s">
        <v>591</v>
      </c>
      <c r="AV133" s="625"/>
      <c r="AW133" s="625"/>
      <c r="AX133" s="634"/>
      <c r="AY133">
        <f>COUNTA($G$134)</f>
        <v>0</v>
      </c>
    </row>
    <row r="134" spans="1:60" ht="23.25" hidden="1" customHeight="1" x14ac:dyDescent="0.15">
      <c r="A134" s="649"/>
      <c r="B134" s="154"/>
      <c r="C134" s="154"/>
      <c r="D134" s="154"/>
      <c r="E134" s="154"/>
      <c r="F134" s="155"/>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9"/>
      <c r="B135" s="159"/>
      <c r="C135" s="159"/>
      <c r="D135" s="159"/>
      <c r="E135" s="159"/>
      <c r="F135" s="160"/>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8" t="s">
        <v>579</v>
      </c>
      <c r="B136" s="106"/>
      <c r="C136" s="106"/>
      <c r="D136" s="106"/>
      <c r="E136" s="106"/>
      <c r="F136" s="664"/>
      <c r="G136" s="177" t="s">
        <v>580</v>
      </c>
      <c r="H136" s="177"/>
      <c r="I136" s="177"/>
      <c r="J136" s="177"/>
      <c r="K136" s="177"/>
      <c r="L136" s="177"/>
      <c r="M136" s="177"/>
      <c r="N136" s="177"/>
      <c r="O136" s="177"/>
      <c r="P136" s="177"/>
      <c r="Q136" s="177"/>
      <c r="R136" s="177"/>
      <c r="S136" s="177"/>
      <c r="T136" s="177"/>
      <c r="U136" s="177"/>
      <c r="V136" s="177"/>
      <c r="W136" s="177"/>
      <c r="X136" s="178"/>
      <c r="Y136" s="631"/>
      <c r="Z136" s="632"/>
      <c r="AA136" s="633"/>
      <c r="AB136" s="176" t="s">
        <v>11</v>
      </c>
      <c r="AC136" s="177"/>
      <c r="AD136" s="178"/>
      <c r="AE136" s="120" t="s">
        <v>414</v>
      </c>
      <c r="AF136" s="120"/>
      <c r="AG136" s="120"/>
      <c r="AH136" s="120"/>
      <c r="AI136" s="120" t="s">
        <v>566</v>
      </c>
      <c r="AJ136" s="120"/>
      <c r="AK136" s="120"/>
      <c r="AL136" s="120"/>
      <c r="AM136" s="120" t="s">
        <v>382</v>
      </c>
      <c r="AN136" s="120"/>
      <c r="AO136" s="120"/>
      <c r="AP136" s="120"/>
      <c r="AQ136" s="628" t="s">
        <v>592</v>
      </c>
      <c r="AR136" s="629"/>
      <c r="AS136" s="629"/>
      <c r="AT136" s="629"/>
      <c r="AU136" s="629"/>
      <c r="AV136" s="629"/>
      <c r="AW136" s="629"/>
      <c r="AX136" s="630"/>
      <c r="AY136">
        <f>IF(SUBSTITUTE(SUBSTITUTE($G$137,"／",""),"　","")="",0,1)</f>
        <v>0</v>
      </c>
    </row>
    <row r="137" spans="1:60" ht="23.25" hidden="1" customHeight="1" x14ac:dyDescent="0.15">
      <c r="A137" s="665"/>
      <c r="B137" s="198"/>
      <c r="C137" s="198"/>
      <c r="D137" s="198"/>
      <c r="E137" s="198"/>
      <c r="F137" s="666"/>
      <c r="G137" s="653" t="s">
        <v>581</v>
      </c>
      <c r="H137" s="654"/>
      <c r="I137" s="654"/>
      <c r="J137" s="654"/>
      <c r="K137" s="654"/>
      <c r="L137" s="654"/>
      <c r="M137" s="654"/>
      <c r="N137" s="654"/>
      <c r="O137" s="654"/>
      <c r="P137" s="654"/>
      <c r="Q137" s="654"/>
      <c r="R137" s="654"/>
      <c r="S137" s="654"/>
      <c r="T137" s="654"/>
      <c r="U137" s="654"/>
      <c r="V137" s="654"/>
      <c r="W137" s="654"/>
      <c r="X137" s="654"/>
      <c r="Y137" s="657" t="s">
        <v>579</v>
      </c>
      <c r="Z137" s="658"/>
      <c r="AA137" s="659"/>
      <c r="AB137" s="660"/>
      <c r="AC137" s="661"/>
      <c r="AD137" s="662"/>
      <c r="AE137" s="663"/>
      <c r="AF137" s="663"/>
      <c r="AG137" s="663"/>
      <c r="AH137" s="663"/>
      <c r="AI137" s="663"/>
      <c r="AJ137" s="663"/>
      <c r="AK137" s="663"/>
      <c r="AL137" s="663"/>
      <c r="AM137" s="663"/>
      <c r="AN137" s="663"/>
      <c r="AO137" s="663"/>
      <c r="AP137" s="663"/>
      <c r="AQ137" s="94"/>
      <c r="AR137" s="88"/>
      <c r="AS137" s="88"/>
      <c r="AT137" s="88"/>
      <c r="AU137" s="88"/>
      <c r="AV137" s="88"/>
      <c r="AW137" s="88"/>
      <c r="AX137" s="89"/>
      <c r="AY137">
        <f>$AY$136</f>
        <v>0</v>
      </c>
    </row>
    <row r="138" spans="1:60" ht="46.5" hidden="1" customHeight="1" x14ac:dyDescent="0.15">
      <c r="A138" s="667"/>
      <c r="B138" s="109"/>
      <c r="C138" s="109"/>
      <c r="D138" s="109"/>
      <c r="E138" s="109"/>
      <c r="F138" s="668"/>
      <c r="G138" s="655"/>
      <c r="H138" s="656"/>
      <c r="I138" s="656"/>
      <c r="J138" s="656"/>
      <c r="K138" s="656"/>
      <c r="L138" s="656"/>
      <c r="M138" s="656"/>
      <c r="N138" s="656"/>
      <c r="O138" s="656"/>
      <c r="P138" s="656"/>
      <c r="Q138" s="656"/>
      <c r="R138" s="656"/>
      <c r="S138" s="656"/>
      <c r="T138" s="656"/>
      <c r="U138" s="656"/>
      <c r="V138" s="656"/>
      <c r="W138" s="656"/>
      <c r="X138" s="656"/>
      <c r="Y138" s="220" t="s">
        <v>582</v>
      </c>
      <c r="Z138" s="650"/>
      <c r="AA138" s="651"/>
      <c r="AB138" s="613" t="s">
        <v>583</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8" t="s">
        <v>234</v>
      </c>
      <c r="B139" s="594"/>
      <c r="C139" s="594"/>
      <c r="D139" s="594"/>
      <c r="E139" s="594"/>
      <c r="F139" s="595"/>
      <c r="G139" s="603" t="s">
        <v>139</v>
      </c>
      <c r="H139" s="198"/>
      <c r="I139" s="198"/>
      <c r="J139" s="198"/>
      <c r="K139" s="198"/>
      <c r="L139" s="198"/>
      <c r="M139" s="198"/>
      <c r="N139" s="198"/>
      <c r="O139" s="199"/>
      <c r="P139" s="200" t="s">
        <v>55</v>
      </c>
      <c r="Q139" s="198"/>
      <c r="R139" s="198"/>
      <c r="S139" s="198"/>
      <c r="T139" s="198"/>
      <c r="U139" s="198"/>
      <c r="V139" s="198"/>
      <c r="W139" s="198"/>
      <c r="X139" s="199"/>
      <c r="Y139" s="604"/>
      <c r="Z139" s="605"/>
      <c r="AA139" s="606"/>
      <c r="AB139" s="610" t="s">
        <v>11</v>
      </c>
      <c r="AC139" s="611"/>
      <c r="AD139" s="612"/>
      <c r="AE139" s="120" t="s">
        <v>414</v>
      </c>
      <c r="AF139" s="120"/>
      <c r="AG139" s="120"/>
      <c r="AH139" s="120"/>
      <c r="AI139" s="120" t="s">
        <v>566</v>
      </c>
      <c r="AJ139" s="120"/>
      <c r="AK139" s="120"/>
      <c r="AL139" s="120"/>
      <c r="AM139" s="120" t="s">
        <v>382</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596"/>
      <c r="B140" s="597"/>
      <c r="C140" s="597"/>
      <c r="D140" s="597"/>
      <c r="E140" s="597"/>
      <c r="F140" s="598"/>
      <c r="G140" s="157"/>
      <c r="H140" s="109"/>
      <c r="I140" s="109"/>
      <c r="J140" s="109"/>
      <c r="K140" s="109"/>
      <c r="L140" s="109"/>
      <c r="M140" s="109"/>
      <c r="N140" s="109"/>
      <c r="O140" s="110"/>
      <c r="P140" s="108"/>
      <c r="Q140" s="109"/>
      <c r="R140" s="109"/>
      <c r="S140" s="109"/>
      <c r="T140" s="109"/>
      <c r="U140" s="109"/>
      <c r="V140" s="109"/>
      <c r="W140" s="109"/>
      <c r="X140" s="110"/>
      <c r="Y140" s="607"/>
      <c r="Z140" s="608"/>
      <c r="AA140" s="609"/>
      <c r="AB140" s="117"/>
      <c r="AC140" s="118"/>
      <c r="AD140" s="119"/>
      <c r="AE140" s="120"/>
      <c r="AF140" s="120"/>
      <c r="AG140" s="120"/>
      <c r="AH140" s="120"/>
      <c r="AI140" s="120"/>
      <c r="AJ140" s="120"/>
      <c r="AK140" s="120"/>
      <c r="AL140" s="120"/>
      <c r="AM140" s="120"/>
      <c r="AN140" s="120"/>
      <c r="AO140" s="120"/>
      <c r="AP140" s="120"/>
      <c r="AQ140" s="508"/>
      <c r="AR140" s="509"/>
      <c r="AS140" s="128" t="s">
        <v>175</v>
      </c>
      <c r="AT140" s="129"/>
      <c r="AU140" s="127"/>
      <c r="AV140" s="127"/>
      <c r="AW140" s="109" t="s">
        <v>166</v>
      </c>
      <c r="AX140" s="130"/>
      <c r="AY140">
        <f t="shared" ref="AY140:AY145" si="5">$AY$139</f>
        <v>0</v>
      </c>
    </row>
    <row r="141" spans="1:60" ht="23.25" hidden="1" customHeight="1" x14ac:dyDescent="0.15">
      <c r="A141" s="599"/>
      <c r="B141" s="597"/>
      <c r="C141" s="597"/>
      <c r="D141" s="597"/>
      <c r="E141" s="597"/>
      <c r="F141" s="59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00"/>
      <c r="B142" s="601"/>
      <c r="C142" s="601"/>
      <c r="D142" s="601"/>
      <c r="E142" s="601"/>
      <c r="F142" s="60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599"/>
      <c r="B143" s="597"/>
      <c r="C143" s="597"/>
      <c r="D143" s="597"/>
      <c r="E143" s="597"/>
      <c r="F143" s="59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593" t="s">
        <v>14</v>
      </c>
      <c r="AC143" s="593"/>
      <c r="AD143" s="59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258</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x14ac:dyDescent="0.15">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571</v>
      </c>
      <c r="B146" s="153" t="s">
        <v>572</v>
      </c>
      <c r="C146" s="154"/>
      <c r="D146" s="154"/>
      <c r="E146" s="154"/>
      <c r="F146" s="155"/>
      <c r="G146" s="198" t="s">
        <v>573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414</v>
      </c>
      <c r="AF151" s="120"/>
      <c r="AG151" s="120"/>
      <c r="AH151" s="120"/>
      <c r="AI151" s="120" t="s">
        <v>566</v>
      </c>
      <c r="AJ151" s="120"/>
      <c r="AK151" s="120"/>
      <c r="AL151" s="120"/>
      <c r="AM151" s="120" t="s">
        <v>382</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414</v>
      </c>
      <c r="AF156" s="120"/>
      <c r="AG156" s="120"/>
      <c r="AH156" s="120"/>
      <c r="AI156" s="120" t="s">
        <v>566</v>
      </c>
      <c r="AJ156" s="120"/>
      <c r="AK156" s="120"/>
      <c r="AL156" s="120"/>
      <c r="AM156" s="120" t="s">
        <v>382</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414</v>
      </c>
      <c r="AF161" s="120"/>
      <c r="AG161" s="120"/>
      <c r="AH161" s="120"/>
      <c r="AI161" s="120" t="s">
        <v>566</v>
      </c>
      <c r="AJ161" s="120"/>
      <c r="AK161" s="120"/>
      <c r="AL161" s="120"/>
      <c r="AM161" s="120" t="s">
        <v>382</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14" t="s">
        <v>577</v>
      </c>
      <c r="B166" s="715"/>
      <c r="C166" s="715"/>
      <c r="D166" s="715"/>
      <c r="E166" s="715"/>
      <c r="F166" s="716"/>
      <c r="G166" s="717"/>
      <c r="H166" s="718"/>
      <c r="I166" s="718"/>
      <c r="J166" s="718"/>
      <c r="K166" s="718"/>
      <c r="L166" s="718"/>
      <c r="M166" s="718"/>
      <c r="N166" s="718"/>
      <c r="O166" s="718"/>
      <c r="P166" s="718"/>
      <c r="Q166" s="718"/>
      <c r="R166" s="718"/>
      <c r="S166" s="718"/>
      <c r="T166" s="718"/>
      <c r="U166" s="718"/>
      <c r="V166" s="718"/>
      <c r="W166" s="718"/>
      <c r="X166" s="718"/>
      <c r="Y166" s="718"/>
      <c r="Z166" s="718"/>
      <c r="AA166" s="718"/>
      <c r="AB166" s="718"/>
      <c r="AC166" s="718"/>
      <c r="AD166" s="718"/>
      <c r="AE166" s="718"/>
      <c r="AF166" s="718"/>
      <c r="AG166" s="718"/>
      <c r="AH166" s="718"/>
      <c r="AI166" s="718"/>
      <c r="AJ166" s="718"/>
      <c r="AK166" s="718"/>
      <c r="AL166" s="718"/>
      <c r="AM166" s="718"/>
      <c r="AN166" s="718"/>
      <c r="AO166" s="718"/>
      <c r="AP166" s="718"/>
      <c r="AQ166" s="718"/>
      <c r="AR166" s="718"/>
      <c r="AS166" s="718"/>
      <c r="AT166" s="718"/>
      <c r="AU166" s="718"/>
      <c r="AV166" s="718"/>
      <c r="AW166" s="718"/>
      <c r="AX166" s="719"/>
      <c r="AY166">
        <f>COUNTA($G$166)</f>
        <v>0</v>
      </c>
    </row>
    <row r="167" spans="1:60" ht="31.5" hidden="1" customHeight="1" x14ac:dyDescent="0.15">
      <c r="A167" s="649" t="s">
        <v>578</v>
      </c>
      <c r="B167" s="154"/>
      <c r="C167" s="154"/>
      <c r="D167" s="154"/>
      <c r="E167" s="154"/>
      <c r="F167" s="155"/>
      <c r="G167" s="690" t="s">
        <v>570</v>
      </c>
      <c r="H167" s="691"/>
      <c r="I167" s="691"/>
      <c r="J167" s="691"/>
      <c r="K167" s="691"/>
      <c r="L167" s="691"/>
      <c r="M167" s="691"/>
      <c r="N167" s="691"/>
      <c r="O167" s="691"/>
      <c r="P167" s="692" t="s">
        <v>569</v>
      </c>
      <c r="Q167" s="691"/>
      <c r="R167" s="691"/>
      <c r="S167" s="691"/>
      <c r="T167" s="691"/>
      <c r="U167" s="691"/>
      <c r="V167" s="691"/>
      <c r="W167" s="691"/>
      <c r="X167" s="693"/>
      <c r="Y167" s="694"/>
      <c r="Z167" s="695"/>
      <c r="AA167" s="696"/>
      <c r="AB167" s="627" t="s">
        <v>11</v>
      </c>
      <c r="AC167" s="627"/>
      <c r="AD167" s="627"/>
      <c r="AE167" s="120" t="s">
        <v>414</v>
      </c>
      <c r="AF167" s="120"/>
      <c r="AG167" s="120"/>
      <c r="AH167" s="120"/>
      <c r="AI167" s="120" t="s">
        <v>566</v>
      </c>
      <c r="AJ167" s="120"/>
      <c r="AK167" s="120"/>
      <c r="AL167" s="120"/>
      <c r="AM167" s="120" t="s">
        <v>382</v>
      </c>
      <c r="AN167" s="120"/>
      <c r="AO167" s="120"/>
      <c r="AP167" s="120"/>
      <c r="AQ167" s="624" t="s">
        <v>413</v>
      </c>
      <c r="AR167" s="625"/>
      <c r="AS167" s="625"/>
      <c r="AT167" s="626"/>
      <c r="AU167" s="624" t="s">
        <v>591</v>
      </c>
      <c r="AV167" s="625"/>
      <c r="AW167" s="625"/>
      <c r="AX167" s="634"/>
      <c r="AY167">
        <f>COUNTA($G$168)</f>
        <v>0</v>
      </c>
    </row>
    <row r="168" spans="1:60" ht="23.25" hidden="1" customHeight="1" x14ac:dyDescent="0.15">
      <c r="A168" s="649"/>
      <c r="B168" s="154"/>
      <c r="C168" s="154"/>
      <c r="D168" s="154"/>
      <c r="E168" s="154"/>
      <c r="F168" s="155"/>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9"/>
      <c r="B169" s="159"/>
      <c r="C169" s="159"/>
      <c r="D169" s="159"/>
      <c r="E169" s="159"/>
      <c r="F169" s="160"/>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8" t="s">
        <v>579</v>
      </c>
      <c r="B170" s="106"/>
      <c r="C170" s="106"/>
      <c r="D170" s="106"/>
      <c r="E170" s="106"/>
      <c r="F170" s="664"/>
      <c r="G170" s="177" t="s">
        <v>580</v>
      </c>
      <c r="H170" s="177"/>
      <c r="I170" s="177"/>
      <c r="J170" s="177"/>
      <c r="K170" s="177"/>
      <c r="L170" s="177"/>
      <c r="M170" s="177"/>
      <c r="N170" s="177"/>
      <c r="O170" s="177"/>
      <c r="P170" s="177"/>
      <c r="Q170" s="177"/>
      <c r="R170" s="177"/>
      <c r="S170" s="177"/>
      <c r="T170" s="177"/>
      <c r="U170" s="177"/>
      <c r="V170" s="177"/>
      <c r="W170" s="177"/>
      <c r="X170" s="178"/>
      <c r="Y170" s="631"/>
      <c r="Z170" s="632"/>
      <c r="AA170" s="633"/>
      <c r="AB170" s="176" t="s">
        <v>11</v>
      </c>
      <c r="AC170" s="177"/>
      <c r="AD170" s="178"/>
      <c r="AE170" s="120" t="s">
        <v>414</v>
      </c>
      <c r="AF170" s="120"/>
      <c r="AG170" s="120"/>
      <c r="AH170" s="120"/>
      <c r="AI170" s="120" t="s">
        <v>566</v>
      </c>
      <c r="AJ170" s="120"/>
      <c r="AK170" s="120"/>
      <c r="AL170" s="120"/>
      <c r="AM170" s="120" t="s">
        <v>382</v>
      </c>
      <c r="AN170" s="120"/>
      <c r="AO170" s="120"/>
      <c r="AP170" s="120"/>
      <c r="AQ170" s="628" t="s">
        <v>592</v>
      </c>
      <c r="AR170" s="629"/>
      <c r="AS170" s="629"/>
      <c r="AT170" s="629"/>
      <c r="AU170" s="629"/>
      <c r="AV170" s="629"/>
      <c r="AW170" s="629"/>
      <c r="AX170" s="630"/>
      <c r="AY170">
        <f>IF(SUBSTITUTE(SUBSTITUTE($G$171,"／",""),"　","")="",0,1)</f>
        <v>0</v>
      </c>
    </row>
    <row r="171" spans="1:60" ht="23.25" hidden="1" customHeight="1" x14ac:dyDescent="0.15">
      <c r="A171" s="665"/>
      <c r="B171" s="198"/>
      <c r="C171" s="198"/>
      <c r="D171" s="198"/>
      <c r="E171" s="198"/>
      <c r="F171" s="666"/>
      <c r="G171" s="653" t="s">
        <v>581</v>
      </c>
      <c r="H171" s="654"/>
      <c r="I171" s="654"/>
      <c r="J171" s="654"/>
      <c r="K171" s="654"/>
      <c r="L171" s="654"/>
      <c r="M171" s="654"/>
      <c r="N171" s="654"/>
      <c r="O171" s="654"/>
      <c r="P171" s="654"/>
      <c r="Q171" s="654"/>
      <c r="R171" s="654"/>
      <c r="S171" s="654"/>
      <c r="T171" s="654"/>
      <c r="U171" s="654"/>
      <c r="V171" s="654"/>
      <c r="W171" s="654"/>
      <c r="X171" s="654"/>
      <c r="Y171" s="657" t="s">
        <v>579</v>
      </c>
      <c r="Z171" s="658"/>
      <c r="AA171" s="659"/>
      <c r="AB171" s="660"/>
      <c r="AC171" s="661"/>
      <c r="AD171" s="662"/>
      <c r="AE171" s="663"/>
      <c r="AF171" s="663"/>
      <c r="AG171" s="663"/>
      <c r="AH171" s="663"/>
      <c r="AI171" s="663"/>
      <c r="AJ171" s="663"/>
      <c r="AK171" s="663"/>
      <c r="AL171" s="663"/>
      <c r="AM171" s="663"/>
      <c r="AN171" s="663"/>
      <c r="AO171" s="663"/>
      <c r="AP171" s="663"/>
      <c r="AQ171" s="94"/>
      <c r="AR171" s="88"/>
      <c r="AS171" s="88"/>
      <c r="AT171" s="88"/>
      <c r="AU171" s="88"/>
      <c r="AV171" s="88"/>
      <c r="AW171" s="88"/>
      <c r="AX171" s="89"/>
      <c r="AY171">
        <f>$AY$170</f>
        <v>0</v>
      </c>
    </row>
    <row r="172" spans="1:60" ht="46.5" hidden="1" customHeight="1" x14ac:dyDescent="0.15">
      <c r="A172" s="667"/>
      <c r="B172" s="109"/>
      <c r="C172" s="109"/>
      <c r="D172" s="109"/>
      <c r="E172" s="109"/>
      <c r="F172" s="668"/>
      <c r="G172" s="655"/>
      <c r="H172" s="656"/>
      <c r="I172" s="656"/>
      <c r="J172" s="656"/>
      <c r="K172" s="656"/>
      <c r="L172" s="656"/>
      <c r="M172" s="656"/>
      <c r="N172" s="656"/>
      <c r="O172" s="656"/>
      <c r="P172" s="656"/>
      <c r="Q172" s="656"/>
      <c r="R172" s="656"/>
      <c r="S172" s="656"/>
      <c r="T172" s="656"/>
      <c r="U172" s="656"/>
      <c r="V172" s="656"/>
      <c r="W172" s="656"/>
      <c r="X172" s="656"/>
      <c r="Y172" s="220" t="s">
        <v>582</v>
      </c>
      <c r="Z172" s="650"/>
      <c r="AA172" s="651"/>
      <c r="AB172" s="613" t="s">
        <v>583</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8" t="s">
        <v>234</v>
      </c>
      <c r="B173" s="594"/>
      <c r="C173" s="594"/>
      <c r="D173" s="594"/>
      <c r="E173" s="594"/>
      <c r="F173" s="595"/>
      <c r="G173" s="603" t="s">
        <v>139</v>
      </c>
      <c r="H173" s="198"/>
      <c r="I173" s="198"/>
      <c r="J173" s="198"/>
      <c r="K173" s="198"/>
      <c r="L173" s="198"/>
      <c r="M173" s="198"/>
      <c r="N173" s="198"/>
      <c r="O173" s="199"/>
      <c r="P173" s="200" t="s">
        <v>55</v>
      </c>
      <c r="Q173" s="198"/>
      <c r="R173" s="198"/>
      <c r="S173" s="198"/>
      <c r="T173" s="198"/>
      <c r="U173" s="198"/>
      <c r="V173" s="198"/>
      <c r="W173" s="198"/>
      <c r="X173" s="199"/>
      <c r="Y173" s="604"/>
      <c r="Z173" s="605"/>
      <c r="AA173" s="606"/>
      <c r="AB173" s="610" t="s">
        <v>11</v>
      </c>
      <c r="AC173" s="611"/>
      <c r="AD173" s="612"/>
      <c r="AE173" s="120" t="s">
        <v>414</v>
      </c>
      <c r="AF173" s="120"/>
      <c r="AG173" s="120"/>
      <c r="AH173" s="120"/>
      <c r="AI173" s="120" t="s">
        <v>566</v>
      </c>
      <c r="AJ173" s="120"/>
      <c r="AK173" s="120"/>
      <c r="AL173" s="120"/>
      <c r="AM173" s="120" t="s">
        <v>382</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596"/>
      <c r="B174" s="597"/>
      <c r="C174" s="597"/>
      <c r="D174" s="597"/>
      <c r="E174" s="597"/>
      <c r="F174" s="598"/>
      <c r="G174" s="157"/>
      <c r="H174" s="109"/>
      <c r="I174" s="109"/>
      <c r="J174" s="109"/>
      <c r="K174" s="109"/>
      <c r="L174" s="109"/>
      <c r="M174" s="109"/>
      <c r="N174" s="109"/>
      <c r="O174" s="110"/>
      <c r="P174" s="108"/>
      <c r="Q174" s="109"/>
      <c r="R174" s="109"/>
      <c r="S174" s="109"/>
      <c r="T174" s="109"/>
      <c r="U174" s="109"/>
      <c r="V174" s="109"/>
      <c r="W174" s="109"/>
      <c r="X174" s="110"/>
      <c r="Y174" s="607"/>
      <c r="Z174" s="608"/>
      <c r="AA174" s="609"/>
      <c r="AB174" s="117"/>
      <c r="AC174" s="118"/>
      <c r="AD174" s="119"/>
      <c r="AE174" s="120"/>
      <c r="AF174" s="120"/>
      <c r="AG174" s="120"/>
      <c r="AH174" s="120"/>
      <c r="AI174" s="120"/>
      <c r="AJ174" s="120"/>
      <c r="AK174" s="120"/>
      <c r="AL174" s="120"/>
      <c r="AM174" s="120"/>
      <c r="AN174" s="120"/>
      <c r="AO174" s="120"/>
      <c r="AP174" s="120"/>
      <c r="AQ174" s="508"/>
      <c r="AR174" s="509"/>
      <c r="AS174" s="128" t="s">
        <v>175</v>
      </c>
      <c r="AT174" s="129"/>
      <c r="AU174" s="127"/>
      <c r="AV174" s="127"/>
      <c r="AW174" s="109" t="s">
        <v>166</v>
      </c>
      <c r="AX174" s="130"/>
      <c r="AY174">
        <f t="shared" ref="AY174:AY179" si="7">$AY$173</f>
        <v>0</v>
      </c>
    </row>
    <row r="175" spans="1:60" ht="23.25" hidden="1" customHeight="1" x14ac:dyDescent="0.15">
      <c r="A175" s="599"/>
      <c r="B175" s="597"/>
      <c r="C175" s="597"/>
      <c r="D175" s="597"/>
      <c r="E175" s="597"/>
      <c r="F175" s="59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00"/>
      <c r="B176" s="601"/>
      <c r="C176" s="601"/>
      <c r="D176" s="601"/>
      <c r="E176" s="601"/>
      <c r="F176" s="60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599"/>
      <c r="B177" s="597"/>
      <c r="C177" s="597"/>
      <c r="D177" s="597"/>
      <c r="E177" s="597"/>
      <c r="F177" s="59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593" t="s">
        <v>14</v>
      </c>
      <c r="AC177" s="593"/>
      <c r="AD177" s="59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258</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571</v>
      </c>
      <c r="B180" s="153" t="s">
        <v>572</v>
      </c>
      <c r="C180" s="154"/>
      <c r="D180" s="154"/>
      <c r="E180" s="154"/>
      <c r="F180" s="155"/>
      <c r="G180" s="198" t="s">
        <v>573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414</v>
      </c>
      <c r="AF185" s="120"/>
      <c r="AG185" s="120"/>
      <c r="AH185" s="120"/>
      <c r="AI185" s="120" t="s">
        <v>566</v>
      </c>
      <c r="AJ185" s="120"/>
      <c r="AK185" s="120"/>
      <c r="AL185" s="120"/>
      <c r="AM185" s="120" t="s">
        <v>382</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414</v>
      </c>
      <c r="AF190" s="120"/>
      <c r="AG190" s="120"/>
      <c r="AH190" s="120"/>
      <c r="AI190" s="120" t="s">
        <v>566</v>
      </c>
      <c r="AJ190" s="120"/>
      <c r="AK190" s="120"/>
      <c r="AL190" s="120"/>
      <c r="AM190" s="120" t="s">
        <v>382</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414</v>
      </c>
      <c r="AF195" s="120"/>
      <c r="AG195" s="120"/>
      <c r="AH195" s="120"/>
      <c r="AI195" s="120" t="s">
        <v>566</v>
      </c>
      <c r="AJ195" s="120"/>
      <c r="AK195" s="120"/>
      <c r="AL195" s="120"/>
      <c r="AM195" s="120" t="s">
        <v>382</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53" t="s">
        <v>235</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231</v>
      </c>
      <c r="X200" s="586"/>
      <c r="Y200" s="589"/>
      <c r="Z200" s="589"/>
      <c r="AA200" s="590"/>
      <c r="AB200" s="583" t="s">
        <v>11</v>
      </c>
      <c r="AC200" s="580"/>
      <c r="AD200" s="581"/>
      <c r="AE200" s="120" t="s">
        <v>414</v>
      </c>
      <c r="AF200" s="120"/>
      <c r="AG200" s="120"/>
      <c r="AH200" s="120"/>
      <c r="AI200" s="120" t="s">
        <v>566</v>
      </c>
      <c r="AJ200" s="120"/>
      <c r="AK200" s="120"/>
      <c r="AL200" s="120"/>
      <c r="AM200" s="120" t="s">
        <v>382</v>
      </c>
      <c r="AN200" s="120"/>
      <c r="AO200" s="120"/>
      <c r="AP200" s="120"/>
      <c r="AQ200" s="121" t="s">
        <v>174</v>
      </c>
      <c r="AR200" s="122"/>
      <c r="AS200" s="122"/>
      <c r="AT200" s="123"/>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20"/>
      <c r="AF201" s="120"/>
      <c r="AG201" s="120"/>
      <c r="AH201" s="120"/>
      <c r="AI201" s="120"/>
      <c r="AJ201" s="120"/>
      <c r="AK201" s="120"/>
      <c r="AL201" s="120"/>
      <c r="AM201" s="120"/>
      <c r="AN201" s="120"/>
      <c r="AO201" s="120"/>
      <c r="AP201" s="120"/>
      <c r="AQ201" s="508"/>
      <c r="AR201" s="509"/>
      <c r="AS201" s="128" t="s">
        <v>175</v>
      </c>
      <c r="AT201" s="129"/>
      <c r="AU201" s="127"/>
      <c r="AV201" s="127"/>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248</v>
      </c>
      <c r="AC202" s="559"/>
      <c r="AD202" s="559"/>
      <c r="AE202" s="94"/>
      <c r="AF202" s="88"/>
      <c r="AG202" s="88"/>
      <c r="AH202" s="88"/>
      <c r="AI202" s="94"/>
      <c r="AJ202" s="88"/>
      <c r="AK202" s="88"/>
      <c r="AL202" s="88"/>
      <c r="AM202" s="94"/>
      <c r="AN202" s="88"/>
      <c r="AO202" s="88"/>
      <c r="AP202" s="88"/>
      <c r="AQ202" s="94"/>
      <c r="AR202" s="88"/>
      <c r="AS202" s="88"/>
      <c r="AT202" s="504"/>
      <c r="AU202" s="88"/>
      <c r="AV202" s="88"/>
      <c r="AW202" s="88"/>
      <c r="AX202" s="89"/>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248</v>
      </c>
      <c r="AC203" s="558"/>
      <c r="AD203" s="558"/>
      <c r="AE203" s="94"/>
      <c r="AF203" s="88"/>
      <c r="AG203" s="88"/>
      <c r="AH203" s="88"/>
      <c r="AI203" s="94"/>
      <c r="AJ203" s="88"/>
      <c r="AK203" s="88"/>
      <c r="AL203" s="88"/>
      <c r="AM203" s="94"/>
      <c r="AN203" s="88"/>
      <c r="AO203" s="88"/>
      <c r="AP203" s="88"/>
      <c r="AQ203" s="94"/>
      <c r="AR203" s="88"/>
      <c r="AS203" s="88"/>
      <c r="AT203" s="504"/>
      <c r="AU203" s="88"/>
      <c r="AV203" s="88"/>
      <c r="AW203" s="88"/>
      <c r="AX203" s="89"/>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249</v>
      </c>
      <c r="AC204" s="556"/>
      <c r="AD204" s="556"/>
      <c r="AE204" s="99"/>
      <c r="AF204" s="100"/>
      <c r="AG204" s="100"/>
      <c r="AH204" s="100"/>
      <c r="AI204" s="99"/>
      <c r="AJ204" s="100"/>
      <c r="AK204" s="100"/>
      <c r="AL204" s="100"/>
      <c r="AM204" s="99"/>
      <c r="AN204" s="100"/>
      <c r="AO204" s="100"/>
      <c r="AP204" s="100"/>
      <c r="AQ204" s="94"/>
      <c r="AR204" s="88"/>
      <c r="AS204" s="88"/>
      <c r="AT204" s="504"/>
      <c r="AU204" s="88"/>
      <c r="AV204" s="88"/>
      <c r="AW204" s="88"/>
      <c r="AX204" s="89"/>
      <c r="AY204">
        <f t="shared" si="10"/>
        <v>0</v>
      </c>
    </row>
    <row r="205" spans="1:60" ht="23.25" hidden="1" customHeight="1" x14ac:dyDescent="0.15">
      <c r="A205" s="514" t="s">
        <v>238</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247</v>
      </c>
      <c r="X205" s="544"/>
      <c r="Y205" s="549" t="s">
        <v>12</v>
      </c>
      <c r="Z205" s="549"/>
      <c r="AA205" s="550"/>
      <c r="AB205" s="559" t="s">
        <v>248</v>
      </c>
      <c r="AC205" s="559"/>
      <c r="AD205" s="559"/>
      <c r="AE205" s="94"/>
      <c r="AF205" s="88"/>
      <c r="AG205" s="88"/>
      <c r="AH205" s="88"/>
      <c r="AI205" s="94"/>
      <c r="AJ205" s="88"/>
      <c r="AK205" s="88"/>
      <c r="AL205" s="88"/>
      <c r="AM205" s="94"/>
      <c r="AN205" s="88"/>
      <c r="AO205" s="88"/>
      <c r="AP205" s="88"/>
      <c r="AQ205" s="94"/>
      <c r="AR205" s="88"/>
      <c r="AS205" s="88"/>
      <c r="AT205" s="504"/>
      <c r="AU205" s="88"/>
      <c r="AV205" s="88"/>
      <c r="AW205" s="88"/>
      <c r="AX205" s="89"/>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248</v>
      </c>
      <c r="AC206" s="558"/>
      <c r="AD206" s="558"/>
      <c r="AE206" s="94"/>
      <c r="AF206" s="88"/>
      <c r="AG206" s="88"/>
      <c r="AH206" s="88"/>
      <c r="AI206" s="94"/>
      <c r="AJ206" s="88"/>
      <c r="AK206" s="88"/>
      <c r="AL206" s="88"/>
      <c r="AM206" s="94"/>
      <c r="AN206" s="88"/>
      <c r="AO206" s="88"/>
      <c r="AP206" s="88"/>
      <c r="AQ206" s="94"/>
      <c r="AR206" s="88"/>
      <c r="AS206" s="88"/>
      <c r="AT206" s="504"/>
      <c r="AU206" s="88"/>
      <c r="AV206" s="88"/>
      <c r="AW206" s="88"/>
      <c r="AX206" s="89"/>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249</v>
      </c>
      <c r="AC207" s="556"/>
      <c r="AD207" s="556"/>
      <c r="AE207" s="99"/>
      <c r="AF207" s="100"/>
      <c r="AG207" s="100"/>
      <c r="AH207" s="100"/>
      <c r="AI207" s="99"/>
      <c r="AJ207" s="100"/>
      <c r="AK207" s="100"/>
      <c r="AL207" s="100"/>
      <c r="AM207" s="99"/>
      <c r="AN207" s="100"/>
      <c r="AO207" s="100"/>
      <c r="AP207" s="557"/>
      <c r="AQ207" s="94"/>
      <c r="AR207" s="88"/>
      <c r="AS207" s="88"/>
      <c r="AT207" s="504"/>
      <c r="AU207" s="88"/>
      <c r="AV207" s="88"/>
      <c r="AW207" s="88"/>
      <c r="AX207" s="89"/>
      <c r="AY207">
        <f t="shared" si="10"/>
        <v>0</v>
      </c>
    </row>
    <row r="208" spans="1:60" ht="18" hidden="1" customHeight="1" x14ac:dyDescent="0.15">
      <c r="A208" s="511" t="s">
        <v>235</v>
      </c>
      <c r="B208" s="512"/>
      <c r="C208" s="512"/>
      <c r="D208" s="512"/>
      <c r="E208" s="512"/>
      <c r="F208" s="513"/>
      <c r="G208" s="517"/>
      <c r="H208" s="122" t="s">
        <v>139</v>
      </c>
      <c r="I208" s="122"/>
      <c r="J208" s="122"/>
      <c r="K208" s="122"/>
      <c r="L208" s="122"/>
      <c r="M208" s="122"/>
      <c r="N208" s="122"/>
      <c r="O208" s="123"/>
      <c r="P208" s="121" t="s">
        <v>55</v>
      </c>
      <c r="Q208" s="122"/>
      <c r="R208" s="122"/>
      <c r="S208" s="122"/>
      <c r="T208" s="122"/>
      <c r="U208" s="122"/>
      <c r="V208" s="122"/>
      <c r="W208" s="122"/>
      <c r="X208" s="123"/>
      <c r="Y208" s="520"/>
      <c r="Z208" s="521"/>
      <c r="AA208" s="522"/>
      <c r="AB208" s="105" t="s">
        <v>11</v>
      </c>
      <c r="AC208" s="106"/>
      <c r="AD208" s="107"/>
      <c r="AE208" s="257" t="s">
        <v>414</v>
      </c>
      <c r="AF208" s="257"/>
      <c r="AG208" s="257"/>
      <c r="AH208" s="257"/>
      <c r="AI208" s="120" t="s">
        <v>566</v>
      </c>
      <c r="AJ208" s="120"/>
      <c r="AK208" s="120"/>
      <c r="AL208" s="120"/>
      <c r="AM208" s="120" t="s">
        <v>382</v>
      </c>
      <c r="AN208" s="120"/>
      <c r="AO208" s="120"/>
      <c r="AP208" s="120"/>
      <c r="AQ208" s="121" t="s">
        <v>174</v>
      </c>
      <c r="AR208" s="122"/>
      <c r="AS208" s="122"/>
      <c r="AT208" s="123"/>
      <c r="AU208" s="505" t="s">
        <v>128</v>
      </c>
      <c r="AV208" s="506"/>
      <c r="AW208" s="506"/>
      <c r="AX208" s="507"/>
      <c r="AY208">
        <f>COUNTA($H$210)</f>
        <v>0</v>
      </c>
    </row>
    <row r="209" spans="1:51" ht="18.75" hidden="1" customHeight="1" x14ac:dyDescent="0.15">
      <c r="A209" s="514"/>
      <c r="B209" s="515"/>
      <c r="C209" s="515"/>
      <c r="D209" s="515"/>
      <c r="E209" s="515"/>
      <c r="F209" s="516"/>
      <c r="G209" s="518"/>
      <c r="H209" s="128"/>
      <c r="I209" s="128"/>
      <c r="J209" s="128"/>
      <c r="K209" s="128"/>
      <c r="L209" s="128"/>
      <c r="M209" s="128"/>
      <c r="N209" s="128"/>
      <c r="O209" s="129"/>
      <c r="P209" s="519"/>
      <c r="Q209" s="128"/>
      <c r="R209" s="128"/>
      <c r="S209" s="128"/>
      <c r="T209" s="128"/>
      <c r="U209" s="128"/>
      <c r="V209" s="128"/>
      <c r="W209" s="128"/>
      <c r="X209" s="129"/>
      <c r="Y209" s="523"/>
      <c r="Z209" s="524"/>
      <c r="AA209" s="525"/>
      <c r="AB209" s="108"/>
      <c r="AC209" s="109"/>
      <c r="AD209" s="110"/>
      <c r="AE209" s="257"/>
      <c r="AF209" s="257"/>
      <c r="AG209" s="257"/>
      <c r="AH209" s="257"/>
      <c r="AI209" s="120"/>
      <c r="AJ209" s="120"/>
      <c r="AK209" s="120"/>
      <c r="AL209" s="120"/>
      <c r="AM209" s="120"/>
      <c r="AN209" s="120"/>
      <c r="AO209" s="120"/>
      <c r="AP209" s="120"/>
      <c r="AQ209" s="508"/>
      <c r="AR209" s="509"/>
      <c r="AS209" s="128" t="s">
        <v>175</v>
      </c>
      <c r="AT209" s="129"/>
      <c r="AU209" s="508"/>
      <c r="AV209" s="509"/>
      <c r="AW209" s="128" t="s">
        <v>166</v>
      </c>
      <c r="AX209" s="510"/>
      <c r="AY209">
        <f>$AY$208</f>
        <v>0</v>
      </c>
    </row>
    <row r="210" spans="1:51" ht="23.25" hidden="1" customHeight="1" x14ac:dyDescent="0.15">
      <c r="A210" s="514"/>
      <c r="B210" s="515"/>
      <c r="C210" s="515"/>
      <c r="D210" s="515"/>
      <c r="E210" s="515"/>
      <c r="F210" s="516"/>
      <c r="G210" s="526" t="s">
        <v>176</v>
      </c>
      <c r="H210" s="132"/>
      <c r="I210" s="132"/>
      <c r="J210" s="132"/>
      <c r="K210" s="132"/>
      <c r="L210" s="132"/>
      <c r="M210" s="132"/>
      <c r="N210" s="132"/>
      <c r="O210" s="133"/>
      <c r="P210" s="132"/>
      <c r="Q210" s="132"/>
      <c r="R210" s="132"/>
      <c r="S210" s="132"/>
      <c r="T210" s="132"/>
      <c r="U210" s="132"/>
      <c r="V210" s="132"/>
      <c r="W210" s="132"/>
      <c r="X210" s="133"/>
      <c r="Y210" s="529" t="s">
        <v>12</v>
      </c>
      <c r="Z210" s="530"/>
      <c r="AA210" s="531"/>
      <c r="AB210" s="469"/>
      <c r="AC210" s="469"/>
      <c r="AD210" s="46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14"/>
      <c r="B211" s="515"/>
      <c r="C211" s="515"/>
      <c r="D211" s="515"/>
      <c r="E211" s="515"/>
      <c r="F211" s="516"/>
      <c r="G211" s="527"/>
      <c r="H211" s="135"/>
      <c r="I211" s="135"/>
      <c r="J211" s="135"/>
      <c r="K211" s="135"/>
      <c r="L211" s="135"/>
      <c r="M211" s="135"/>
      <c r="N211" s="135"/>
      <c r="O211" s="136"/>
      <c r="P211" s="135"/>
      <c r="Q211" s="135"/>
      <c r="R211" s="135"/>
      <c r="S211" s="135"/>
      <c r="T211" s="135"/>
      <c r="U211" s="135"/>
      <c r="V211" s="135"/>
      <c r="W211" s="135"/>
      <c r="X211" s="136"/>
      <c r="Y211" s="535" t="s">
        <v>50</v>
      </c>
      <c r="Z211" s="536"/>
      <c r="AA211" s="537"/>
      <c r="AB211" s="468"/>
      <c r="AC211" s="468"/>
      <c r="AD211" s="46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14"/>
      <c r="B212" s="515"/>
      <c r="C212" s="515"/>
      <c r="D212" s="515"/>
      <c r="E212" s="515"/>
      <c r="F212" s="516"/>
      <c r="G212" s="52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32" t="s">
        <v>14</v>
      </c>
      <c r="AC212" s="532"/>
      <c r="AD212" s="532"/>
      <c r="AE212" s="533"/>
      <c r="AF212" s="534"/>
      <c r="AG212" s="534"/>
      <c r="AH212" s="534"/>
      <c r="AI212" s="533"/>
      <c r="AJ212" s="534"/>
      <c r="AK212" s="534"/>
      <c r="AL212" s="534"/>
      <c r="AM212" s="533"/>
      <c r="AN212" s="534"/>
      <c r="AO212" s="534"/>
      <c r="AP212" s="534"/>
      <c r="AQ212" s="95"/>
      <c r="AR212" s="96"/>
      <c r="AS212" s="96"/>
      <c r="AT212" s="97"/>
      <c r="AU212" s="88"/>
      <c r="AV212" s="88"/>
      <c r="AW212" s="88"/>
      <c r="AX212" s="89"/>
      <c r="AY212">
        <f>$AY$208</f>
        <v>0</v>
      </c>
    </row>
    <row r="213" spans="1:51" ht="69.75" hidden="1" customHeight="1" x14ac:dyDescent="0.15">
      <c r="A213" s="497" t="s">
        <v>261</v>
      </c>
      <c r="B213" s="498"/>
      <c r="C213" s="498"/>
      <c r="D213" s="498"/>
      <c r="E213" s="499" t="s">
        <v>223</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customHeight="1" thickBot="1" x14ac:dyDescent="0.2">
      <c r="A214" s="418" t="s">
        <v>574</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230</v>
      </c>
      <c r="AP214" s="421"/>
      <c r="AQ214" s="421"/>
      <c r="AR214" s="81"/>
      <c r="AS214" s="420"/>
      <c r="AT214" s="421"/>
      <c r="AU214" s="421"/>
      <c r="AV214" s="421"/>
      <c r="AW214" s="421"/>
      <c r="AX214" s="422"/>
      <c r="AY214">
        <f>COUNTIF($AR$214,"☑")</f>
        <v>0</v>
      </c>
    </row>
    <row r="215" spans="1:51" ht="45" customHeight="1" x14ac:dyDescent="0.15">
      <c r="A215" s="407" t="s">
        <v>281</v>
      </c>
      <c r="B215" s="408"/>
      <c r="C215" s="411" t="s">
        <v>178</v>
      </c>
      <c r="D215" s="408"/>
      <c r="E215" s="413" t="s">
        <v>194</v>
      </c>
      <c r="F215" s="414"/>
      <c r="G215" s="415" t="s">
        <v>673</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15">
      <c r="A216" s="409"/>
      <c r="B216" s="410"/>
      <c r="C216" s="412"/>
      <c r="D216" s="410"/>
      <c r="E216" s="150" t="s">
        <v>193</v>
      </c>
      <c r="F216" s="152"/>
      <c r="G216" s="131" t="s">
        <v>674</v>
      </c>
      <c r="H216" s="132"/>
      <c r="I216" s="132"/>
      <c r="J216" s="132"/>
      <c r="K216" s="132"/>
      <c r="L216" s="132"/>
      <c r="M216" s="132"/>
      <c r="N216" s="132"/>
      <c r="O216" s="132"/>
      <c r="P216" s="132"/>
      <c r="Q216" s="132"/>
      <c r="R216" s="132"/>
      <c r="S216" s="132"/>
      <c r="T216" s="132"/>
      <c r="U216" s="132"/>
      <c r="V216" s="133"/>
      <c r="W216" s="483" t="s">
        <v>584</v>
      </c>
      <c r="X216" s="484"/>
      <c r="Y216" s="484"/>
      <c r="Z216" s="484"/>
      <c r="AA216" s="485"/>
      <c r="AB216" s="486" t="s">
        <v>682</v>
      </c>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customHeight="1" x14ac:dyDescent="0.15">
      <c r="A217" s="409"/>
      <c r="B217" s="410"/>
      <c r="C217" s="412"/>
      <c r="D217" s="410"/>
      <c r="E217" s="158"/>
      <c r="F217" s="160"/>
      <c r="G217" s="137"/>
      <c r="H217" s="138"/>
      <c r="I217" s="138"/>
      <c r="J217" s="138"/>
      <c r="K217" s="138"/>
      <c r="L217" s="138"/>
      <c r="M217" s="138"/>
      <c r="N217" s="138"/>
      <c r="O217" s="138"/>
      <c r="P217" s="138"/>
      <c r="Q217" s="138"/>
      <c r="R217" s="138"/>
      <c r="S217" s="138"/>
      <c r="T217" s="138"/>
      <c r="U217" s="138"/>
      <c r="V217" s="139"/>
      <c r="W217" s="489" t="s">
        <v>585</v>
      </c>
      <c r="X217" s="490"/>
      <c r="Y217" s="490"/>
      <c r="Z217" s="490"/>
      <c r="AA217" s="491"/>
      <c r="AB217" s="486" t="s">
        <v>683</v>
      </c>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customHeight="1" x14ac:dyDescent="0.15">
      <c r="A218" s="409"/>
      <c r="B218" s="410"/>
      <c r="C218" s="492" t="s">
        <v>597</v>
      </c>
      <c r="D218" s="493"/>
      <c r="E218" s="150" t="s">
        <v>277</v>
      </c>
      <c r="F218" s="152"/>
      <c r="G218" s="473" t="s">
        <v>181</v>
      </c>
      <c r="H218" s="474"/>
      <c r="I218" s="474"/>
      <c r="J218" s="494" t="s">
        <v>614</v>
      </c>
      <c r="K218" s="495"/>
      <c r="L218" s="495"/>
      <c r="M218" s="495"/>
      <c r="N218" s="495"/>
      <c r="O218" s="495"/>
      <c r="P218" s="495"/>
      <c r="Q218" s="495"/>
      <c r="R218" s="495"/>
      <c r="S218" s="495"/>
      <c r="T218" s="496"/>
      <c r="U218" s="471" t="s">
        <v>678</v>
      </c>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customHeight="1" x14ac:dyDescent="0.15">
      <c r="A219" s="409"/>
      <c r="B219" s="410"/>
      <c r="C219" s="412"/>
      <c r="D219" s="410"/>
      <c r="E219" s="153"/>
      <c r="F219" s="155"/>
      <c r="G219" s="473" t="s">
        <v>598</v>
      </c>
      <c r="H219" s="474"/>
      <c r="I219" s="474"/>
      <c r="J219" s="474"/>
      <c r="K219" s="474"/>
      <c r="L219" s="474"/>
      <c r="M219" s="474"/>
      <c r="N219" s="474"/>
      <c r="O219" s="474"/>
      <c r="P219" s="474"/>
      <c r="Q219" s="474"/>
      <c r="R219" s="474"/>
      <c r="S219" s="474"/>
      <c r="T219" s="474"/>
      <c r="U219" s="470" t="s">
        <v>678</v>
      </c>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customHeight="1" thickBot="1" x14ac:dyDescent="0.2">
      <c r="A220" s="409"/>
      <c r="B220" s="410"/>
      <c r="C220" s="412"/>
      <c r="D220" s="410"/>
      <c r="E220" s="158"/>
      <c r="F220" s="160"/>
      <c r="G220" s="473" t="s">
        <v>585</v>
      </c>
      <c r="H220" s="474"/>
      <c r="I220" s="474"/>
      <c r="J220" s="474"/>
      <c r="K220" s="474"/>
      <c r="L220" s="474"/>
      <c r="M220" s="474"/>
      <c r="N220" s="474"/>
      <c r="O220" s="474"/>
      <c r="P220" s="474"/>
      <c r="Q220" s="474"/>
      <c r="R220" s="474"/>
      <c r="S220" s="474"/>
      <c r="T220" s="474"/>
      <c r="U220" s="810" t="s">
        <v>678</v>
      </c>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56.25"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610</v>
      </c>
      <c r="AE223" s="453"/>
      <c r="AF223" s="453"/>
      <c r="AG223" s="454" t="s">
        <v>632</v>
      </c>
      <c r="AH223" s="455"/>
      <c r="AI223" s="455"/>
      <c r="AJ223" s="455"/>
      <c r="AK223" s="455"/>
      <c r="AL223" s="455"/>
      <c r="AM223" s="455"/>
      <c r="AN223" s="455"/>
      <c r="AO223" s="455"/>
      <c r="AP223" s="455"/>
      <c r="AQ223" s="455"/>
      <c r="AR223" s="455"/>
      <c r="AS223" s="455"/>
      <c r="AT223" s="455"/>
      <c r="AU223" s="455"/>
      <c r="AV223" s="455"/>
      <c r="AW223" s="455"/>
      <c r="AX223" s="456"/>
    </row>
    <row r="224" spans="1:51" ht="55.5"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610</v>
      </c>
      <c r="AE224" s="366"/>
      <c r="AF224" s="435"/>
      <c r="AG224" s="360" t="s">
        <v>633</v>
      </c>
      <c r="AH224" s="361"/>
      <c r="AI224" s="361"/>
      <c r="AJ224" s="361"/>
      <c r="AK224" s="361"/>
      <c r="AL224" s="361"/>
      <c r="AM224" s="361"/>
      <c r="AN224" s="361"/>
      <c r="AO224" s="361"/>
      <c r="AP224" s="361"/>
      <c r="AQ224" s="361"/>
      <c r="AR224" s="361"/>
      <c r="AS224" s="361"/>
      <c r="AT224" s="361"/>
      <c r="AU224" s="361"/>
      <c r="AV224" s="361"/>
      <c r="AW224" s="361"/>
      <c r="AX224" s="362"/>
    </row>
    <row r="225" spans="1:50" ht="54"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395" t="s">
        <v>610</v>
      </c>
      <c r="AE225" s="396"/>
      <c r="AF225" s="397"/>
      <c r="AG225" s="388" t="s">
        <v>634</v>
      </c>
      <c r="AH225" s="135"/>
      <c r="AI225" s="135"/>
      <c r="AJ225" s="135"/>
      <c r="AK225" s="135"/>
      <c r="AL225" s="135"/>
      <c r="AM225" s="135"/>
      <c r="AN225" s="135"/>
      <c r="AO225" s="135"/>
      <c r="AP225" s="135"/>
      <c r="AQ225" s="135"/>
      <c r="AR225" s="135"/>
      <c r="AS225" s="135"/>
      <c r="AT225" s="135"/>
      <c r="AU225" s="135"/>
      <c r="AV225" s="135"/>
      <c r="AW225" s="135"/>
      <c r="AX225" s="389"/>
    </row>
    <row r="226" spans="1:50" ht="27"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49" t="s">
        <v>610</v>
      </c>
      <c r="AE226" s="350"/>
      <c r="AF226" s="351"/>
      <c r="AG226" s="386" t="s">
        <v>684</v>
      </c>
      <c r="AH226" s="132"/>
      <c r="AI226" s="132"/>
      <c r="AJ226" s="132"/>
      <c r="AK226" s="132"/>
      <c r="AL226" s="132"/>
      <c r="AM226" s="132"/>
      <c r="AN226" s="132"/>
      <c r="AO226" s="132"/>
      <c r="AP226" s="132"/>
      <c r="AQ226" s="132"/>
      <c r="AR226" s="132"/>
      <c r="AS226" s="132"/>
      <c r="AT226" s="132"/>
      <c r="AU226" s="132"/>
      <c r="AV226" s="132"/>
      <c r="AW226" s="132"/>
      <c r="AX226" s="387"/>
    </row>
    <row r="227" spans="1:50" ht="35.25" customHeight="1" x14ac:dyDescent="0.15">
      <c r="A227" s="342"/>
      <c r="B227" s="424"/>
      <c r="C227" s="428"/>
      <c r="D227" s="429"/>
      <c r="E227" s="432" t="s">
        <v>259</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631</v>
      </c>
      <c r="AE227" s="366"/>
      <c r="AF227" s="435"/>
      <c r="AG227" s="388"/>
      <c r="AH227" s="135"/>
      <c r="AI227" s="135"/>
      <c r="AJ227" s="135"/>
      <c r="AK227" s="135"/>
      <c r="AL227" s="135"/>
      <c r="AM227" s="135"/>
      <c r="AN227" s="135"/>
      <c r="AO227" s="135"/>
      <c r="AP227" s="135"/>
      <c r="AQ227" s="135"/>
      <c r="AR227" s="135"/>
      <c r="AS227" s="135"/>
      <c r="AT227" s="135"/>
      <c r="AU227" s="135"/>
      <c r="AV227" s="135"/>
      <c r="AW227" s="135"/>
      <c r="AX227" s="389"/>
    </row>
    <row r="228" spans="1:50" ht="26.2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679</v>
      </c>
      <c r="AE228" s="440"/>
      <c r="AF228" s="440"/>
      <c r="AG228" s="388"/>
      <c r="AH228" s="135"/>
      <c r="AI228" s="135"/>
      <c r="AJ228" s="135"/>
      <c r="AK228" s="135"/>
      <c r="AL228" s="135"/>
      <c r="AM228" s="135"/>
      <c r="AN228" s="135"/>
      <c r="AO228" s="135"/>
      <c r="AP228" s="135"/>
      <c r="AQ228" s="135"/>
      <c r="AR228" s="135"/>
      <c r="AS228" s="135"/>
      <c r="AT228" s="135"/>
      <c r="AU228" s="135"/>
      <c r="AV228" s="135"/>
      <c r="AW228" s="135"/>
      <c r="AX228" s="389"/>
    </row>
    <row r="229" spans="1:50" ht="48"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610</v>
      </c>
      <c r="AE229" s="350"/>
      <c r="AF229" s="350"/>
      <c r="AG229" s="352" t="s">
        <v>675</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635</v>
      </c>
      <c r="AE230" s="366"/>
      <c r="AF230" s="366"/>
      <c r="AG230" s="360" t="s">
        <v>615</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635</v>
      </c>
      <c r="AE231" s="366"/>
      <c r="AF231" s="366"/>
      <c r="AG231" s="360" t="s">
        <v>615</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635</v>
      </c>
      <c r="AE232" s="366"/>
      <c r="AF232" s="366"/>
      <c r="AG232" s="360" t="s">
        <v>615</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232</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635</v>
      </c>
      <c r="AE233" s="403"/>
      <c r="AF233" s="403"/>
      <c r="AG233" s="404" t="s">
        <v>615</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15">
      <c r="A234" s="342"/>
      <c r="B234" s="343"/>
      <c r="C234" s="462" t="s">
        <v>233</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635</v>
      </c>
      <c r="AE234" s="366"/>
      <c r="AF234" s="435"/>
      <c r="AG234" s="360" t="s">
        <v>615</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15">
      <c r="A235" s="344"/>
      <c r="B235" s="345"/>
      <c r="C235" s="465" t="s">
        <v>220</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635</v>
      </c>
      <c r="AE235" s="396"/>
      <c r="AF235" s="397"/>
      <c r="AG235" s="398" t="s">
        <v>615</v>
      </c>
      <c r="AH235" s="399"/>
      <c r="AI235" s="399"/>
      <c r="AJ235" s="399"/>
      <c r="AK235" s="399"/>
      <c r="AL235" s="399"/>
      <c r="AM235" s="399"/>
      <c r="AN235" s="399"/>
      <c r="AO235" s="399"/>
      <c r="AP235" s="399"/>
      <c r="AQ235" s="399"/>
      <c r="AR235" s="399"/>
      <c r="AS235" s="399"/>
      <c r="AT235" s="399"/>
      <c r="AU235" s="399"/>
      <c r="AV235" s="399"/>
      <c r="AW235" s="399"/>
      <c r="AX235" s="400"/>
    </row>
    <row r="236" spans="1:50" ht="51.75" customHeight="1" x14ac:dyDescent="0.15">
      <c r="A236" s="340" t="s">
        <v>37</v>
      </c>
      <c r="B236" s="341"/>
      <c r="C236" s="346" t="s">
        <v>221</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610</v>
      </c>
      <c r="AE236" s="350"/>
      <c r="AF236" s="351"/>
      <c r="AG236" s="352" t="s">
        <v>636</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635</v>
      </c>
      <c r="AE237" s="359"/>
      <c r="AF237" s="359"/>
      <c r="AG237" s="360" t="s">
        <v>615</v>
      </c>
      <c r="AH237" s="361"/>
      <c r="AI237" s="361"/>
      <c r="AJ237" s="361"/>
      <c r="AK237" s="361"/>
      <c r="AL237" s="361"/>
      <c r="AM237" s="361"/>
      <c r="AN237" s="361"/>
      <c r="AO237" s="361"/>
      <c r="AP237" s="361"/>
      <c r="AQ237" s="361"/>
      <c r="AR237" s="361"/>
      <c r="AS237" s="361"/>
      <c r="AT237" s="361"/>
      <c r="AU237" s="361"/>
      <c r="AV237" s="361"/>
      <c r="AW237" s="361"/>
      <c r="AX237" s="362"/>
    </row>
    <row r="238" spans="1:50" ht="30"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630</v>
      </c>
      <c r="AE238" s="366"/>
      <c r="AF238" s="366"/>
      <c r="AG238" s="360" t="s">
        <v>637</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635</v>
      </c>
      <c r="AE239" s="366"/>
      <c r="AF239" s="366"/>
      <c r="AG239" s="390" t="s">
        <v>615</v>
      </c>
      <c r="AH239" s="138"/>
      <c r="AI239" s="138"/>
      <c r="AJ239" s="138"/>
      <c r="AK239" s="138"/>
      <c r="AL239" s="138"/>
      <c r="AM239" s="138"/>
      <c r="AN239" s="138"/>
      <c r="AO239" s="138"/>
      <c r="AP239" s="138"/>
      <c r="AQ239" s="138"/>
      <c r="AR239" s="138"/>
      <c r="AS239" s="138"/>
      <c r="AT239" s="138"/>
      <c r="AU239" s="138"/>
      <c r="AV239" s="138"/>
      <c r="AW239" s="138"/>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635</v>
      </c>
      <c r="AE240" s="384"/>
      <c r="AF240" s="385"/>
      <c r="AG240" s="386" t="s">
        <v>615</v>
      </c>
      <c r="AH240" s="132"/>
      <c r="AI240" s="132"/>
      <c r="AJ240" s="132"/>
      <c r="AK240" s="132"/>
      <c r="AL240" s="132"/>
      <c r="AM240" s="132"/>
      <c r="AN240" s="132"/>
      <c r="AO240" s="132"/>
      <c r="AP240" s="132"/>
      <c r="AQ240" s="132"/>
      <c r="AR240" s="132"/>
      <c r="AS240" s="132"/>
      <c r="AT240" s="132"/>
      <c r="AU240" s="132"/>
      <c r="AV240" s="132"/>
      <c r="AW240" s="132"/>
      <c r="AX240" s="387"/>
    </row>
    <row r="241" spans="1:50" ht="19.7" customHeight="1" x14ac:dyDescent="0.15">
      <c r="A241" s="376"/>
      <c r="B241" s="377"/>
      <c r="C241" s="889" t="s">
        <v>0</v>
      </c>
      <c r="D241" s="890"/>
      <c r="E241" s="890"/>
      <c r="F241" s="890"/>
      <c r="G241" s="890"/>
      <c r="H241" s="890"/>
      <c r="I241" s="890"/>
      <c r="J241" s="890"/>
      <c r="K241" s="890"/>
      <c r="L241" s="890"/>
      <c r="M241" s="890"/>
      <c r="N241" s="890"/>
      <c r="O241" s="886" t="s">
        <v>603</v>
      </c>
      <c r="P241" s="887"/>
      <c r="Q241" s="887"/>
      <c r="R241" s="887"/>
      <c r="S241" s="887"/>
      <c r="T241" s="887"/>
      <c r="U241" s="887"/>
      <c r="V241" s="887"/>
      <c r="W241" s="887"/>
      <c r="X241" s="887"/>
      <c r="Y241" s="887"/>
      <c r="Z241" s="887"/>
      <c r="AA241" s="887"/>
      <c r="AB241" s="887"/>
      <c r="AC241" s="887"/>
      <c r="AD241" s="887"/>
      <c r="AE241" s="887"/>
      <c r="AF241" s="888"/>
      <c r="AG241" s="388"/>
      <c r="AH241" s="135"/>
      <c r="AI241" s="135"/>
      <c r="AJ241" s="135"/>
      <c r="AK241" s="135"/>
      <c r="AL241" s="135"/>
      <c r="AM241" s="135"/>
      <c r="AN241" s="135"/>
      <c r="AO241" s="135"/>
      <c r="AP241" s="135"/>
      <c r="AQ241" s="135"/>
      <c r="AR241" s="135"/>
      <c r="AS241" s="135"/>
      <c r="AT241" s="135"/>
      <c r="AU241" s="135"/>
      <c r="AV241" s="135"/>
      <c r="AW241" s="135"/>
      <c r="AX241" s="389"/>
    </row>
    <row r="242" spans="1:50" ht="24.75" customHeight="1" x14ac:dyDescent="0.15">
      <c r="A242" s="376"/>
      <c r="B242" s="377"/>
      <c r="C242" s="873"/>
      <c r="D242" s="874"/>
      <c r="E242" s="369"/>
      <c r="F242" s="369"/>
      <c r="G242" s="369"/>
      <c r="H242" s="370"/>
      <c r="I242" s="370"/>
      <c r="J242" s="875"/>
      <c r="K242" s="875"/>
      <c r="L242" s="875"/>
      <c r="M242" s="370"/>
      <c r="N242" s="876"/>
      <c r="O242" s="877"/>
      <c r="P242" s="878"/>
      <c r="Q242" s="878"/>
      <c r="R242" s="878"/>
      <c r="S242" s="878"/>
      <c r="T242" s="878"/>
      <c r="U242" s="878"/>
      <c r="V242" s="878"/>
      <c r="W242" s="878"/>
      <c r="X242" s="878"/>
      <c r="Y242" s="878"/>
      <c r="Z242" s="878"/>
      <c r="AA242" s="878"/>
      <c r="AB242" s="878"/>
      <c r="AC242" s="878"/>
      <c r="AD242" s="878"/>
      <c r="AE242" s="878"/>
      <c r="AF242" s="879"/>
      <c r="AG242" s="388"/>
      <c r="AH242" s="135"/>
      <c r="AI242" s="135"/>
      <c r="AJ242" s="135"/>
      <c r="AK242" s="135"/>
      <c r="AL242" s="135"/>
      <c r="AM242" s="135"/>
      <c r="AN242" s="135"/>
      <c r="AO242" s="135"/>
      <c r="AP242" s="135"/>
      <c r="AQ242" s="135"/>
      <c r="AR242" s="135"/>
      <c r="AS242" s="135"/>
      <c r="AT242" s="135"/>
      <c r="AU242" s="135"/>
      <c r="AV242" s="135"/>
      <c r="AW242" s="135"/>
      <c r="AX242" s="389"/>
    </row>
    <row r="243" spans="1:50" ht="24.75" hidden="1" customHeight="1" x14ac:dyDescent="0.15">
      <c r="A243" s="376"/>
      <c r="B243" s="377"/>
      <c r="C243" s="367"/>
      <c r="D243" s="368"/>
      <c r="E243" s="369"/>
      <c r="F243" s="369"/>
      <c r="G243" s="369"/>
      <c r="H243" s="370"/>
      <c r="I243" s="370"/>
      <c r="J243" s="371"/>
      <c r="K243" s="371"/>
      <c r="L243" s="371"/>
      <c r="M243" s="372"/>
      <c r="N243" s="373"/>
      <c r="O243" s="880"/>
      <c r="P243" s="881"/>
      <c r="Q243" s="881"/>
      <c r="R243" s="881"/>
      <c r="S243" s="881"/>
      <c r="T243" s="881"/>
      <c r="U243" s="881"/>
      <c r="V243" s="881"/>
      <c r="W243" s="881"/>
      <c r="X243" s="881"/>
      <c r="Y243" s="881"/>
      <c r="Z243" s="881"/>
      <c r="AA243" s="881"/>
      <c r="AB243" s="881"/>
      <c r="AC243" s="881"/>
      <c r="AD243" s="881"/>
      <c r="AE243" s="881"/>
      <c r="AF243" s="882"/>
      <c r="AG243" s="388"/>
      <c r="AH243" s="135"/>
      <c r="AI243" s="135"/>
      <c r="AJ243" s="135"/>
      <c r="AK243" s="135"/>
      <c r="AL243" s="135"/>
      <c r="AM243" s="135"/>
      <c r="AN243" s="135"/>
      <c r="AO243" s="135"/>
      <c r="AP243" s="135"/>
      <c r="AQ243" s="135"/>
      <c r="AR243" s="135"/>
      <c r="AS243" s="135"/>
      <c r="AT243" s="135"/>
      <c r="AU243" s="135"/>
      <c r="AV243" s="135"/>
      <c r="AW243" s="135"/>
      <c r="AX243" s="389"/>
    </row>
    <row r="244" spans="1:50" ht="24.75" hidden="1" customHeight="1" x14ac:dyDescent="0.15">
      <c r="A244" s="376"/>
      <c r="B244" s="377"/>
      <c r="C244" s="367"/>
      <c r="D244" s="368"/>
      <c r="E244" s="369"/>
      <c r="F244" s="369"/>
      <c r="G244" s="369"/>
      <c r="H244" s="370"/>
      <c r="I244" s="370"/>
      <c r="J244" s="371"/>
      <c r="K244" s="371"/>
      <c r="L244" s="371"/>
      <c r="M244" s="372"/>
      <c r="N244" s="373"/>
      <c r="O244" s="880"/>
      <c r="P244" s="881"/>
      <c r="Q244" s="881"/>
      <c r="R244" s="881"/>
      <c r="S244" s="881"/>
      <c r="T244" s="881"/>
      <c r="U244" s="881"/>
      <c r="V244" s="881"/>
      <c r="W244" s="881"/>
      <c r="X244" s="881"/>
      <c r="Y244" s="881"/>
      <c r="Z244" s="881"/>
      <c r="AA244" s="881"/>
      <c r="AB244" s="881"/>
      <c r="AC244" s="881"/>
      <c r="AD244" s="881"/>
      <c r="AE244" s="881"/>
      <c r="AF244" s="882"/>
      <c r="AG244" s="388"/>
      <c r="AH244" s="135"/>
      <c r="AI244" s="135"/>
      <c r="AJ244" s="135"/>
      <c r="AK244" s="135"/>
      <c r="AL244" s="135"/>
      <c r="AM244" s="135"/>
      <c r="AN244" s="135"/>
      <c r="AO244" s="135"/>
      <c r="AP244" s="135"/>
      <c r="AQ244" s="135"/>
      <c r="AR244" s="135"/>
      <c r="AS244" s="135"/>
      <c r="AT244" s="135"/>
      <c r="AU244" s="135"/>
      <c r="AV244" s="135"/>
      <c r="AW244" s="135"/>
      <c r="AX244" s="389"/>
    </row>
    <row r="245" spans="1:50" ht="24.75" hidden="1" customHeight="1" x14ac:dyDescent="0.15">
      <c r="A245" s="376"/>
      <c r="B245" s="377"/>
      <c r="C245" s="367"/>
      <c r="D245" s="368"/>
      <c r="E245" s="369"/>
      <c r="F245" s="369"/>
      <c r="G245" s="369"/>
      <c r="H245" s="370"/>
      <c r="I245" s="370"/>
      <c r="J245" s="371"/>
      <c r="K245" s="371"/>
      <c r="L245" s="371"/>
      <c r="M245" s="372"/>
      <c r="N245" s="373"/>
      <c r="O245" s="880"/>
      <c r="P245" s="881"/>
      <c r="Q245" s="881"/>
      <c r="R245" s="881"/>
      <c r="S245" s="881"/>
      <c r="T245" s="881"/>
      <c r="U245" s="881"/>
      <c r="V245" s="881"/>
      <c r="W245" s="881"/>
      <c r="X245" s="881"/>
      <c r="Y245" s="881"/>
      <c r="Z245" s="881"/>
      <c r="AA245" s="881"/>
      <c r="AB245" s="881"/>
      <c r="AC245" s="881"/>
      <c r="AD245" s="881"/>
      <c r="AE245" s="881"/>
      <c r="AF245" s="882"/>
      <c r="AG245" s="388"/>
      <c r="AH245" s="135"/>
      <c r="AI245" s="135"/>
      <c r="AJ245" s="135"/>
      <c r="AK245" s="135"/>
      <c r="AL245" s="135"/>
      <c r="AM245" s="135"/>
      <c r="AN245" s="135"/>
      <c r="AO245" s="135"/>
      <c r="AP245" s="135"/>
      <c r="AQ245" s="135"/>
      <c r="AR245" s="135"/>
      <c r="AS245" s="135"/>
      <c r="AT245" s="135"/>
      <c r="AU245" s="135"/>
      <c r="AV245" s="135"/>
      <c r="AW245" s="135"/>
      <c r="AX245" s="389"/>
    </row>
    <row r="246" spans="1:50" ht="24.75" hidden="1" customHeight="1" x14ac:dyDescent="0.15">
      <c r="A246" s="378"/>
      <c r="B246" s="379"/>
      <c r="C246" s="392"/>
      <c r="D246" s="393"/>
      <c r="E246" s="369"/>
      <c r="F246" s="369"/>
      <c r="G246" s="369"/>
      <c r="H246" s="370"/>
      <c r="I246" s="370"/>
      <c r="J246" s="394"/>
      <c r="K246" s="394"/>
      <c r="L246" s="394"/>
      <c r="M246" s="871"/>
      <c r="N246" s="872"/>
      <c r="O246" s="883"/>
      <c r="P246" s="884"/>
      <c r="Q246" s="884"/>
      <c r="R246" s="884"/>
      <c r="S246" s="884"/>
      <c r="T246" s="884"/>
      <c r="U246" s="884"/>
      <c r="V246" s="884"/>
      <c r="W246" s="884"/>
      <c r="X246" s="884"/>
      <c r="Y246" s="884"/>
      <c r="Z246" s="884"/>
      <c r="AA246" s="884"/>
      <c r="AB246" s="884"/>
      <c r="AC246" s="884"/>
      <c r="AD246" s="884"/>
      <c r="AE246" s="884"/>
      <c r="AF246" s="885"/>
      <c r="AG246" s="390"/>
      <c r="AH246" s="138"/>
      <c r="AI246" s="138"/>
      <c r="AJ246" s="138"/>
      <c r="AK246" s="138"/>
      <c r="AL246" s="138"/>
      <c r="AM246" s="138"/>
      <c r="AN246" s="138"/>
      <c r="AO246" s="138"/>
      <c r="AP246" s="138"/>
      <c r="AQ246" s="138"/>
      <c r="AR246" s="138"/>
      <c r="AS246" s="138"/>
      <c r="AT246" s="138"/>
      <c r="AU246" s="138"/>
      <c r="AV246" s="138"/>
      <c r="AW246" s="138"/>
      <c r="AX246" s="391"/>
    </row>
    <row r="247" spans="1:50" ht="67.5" customHeight="1" x14ac:dyDescent="0.15">
      <c r="A247" s="340" t="s">
        <v>45</v>
      </c>
      <c r="B247" s="901"/>
      <c r="C247" s="299" t="s">
        <v>49</v>
      </c>
      <c r="D247" s="720"/>
      <c r="E247" s="720"/>
      <c r="F247" s="721"/>
      <c r="G247" s="904" t="s">
        <v>638</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
      <c r="A248" s="902"/>
      <c r="B248" s="903"/>
      <c r="C248" s="906" t="s">
        <v>53</v>
      </c>
      <c r="D248" s="907"/>
      <c r="E248" s="907"/>
      <c r="F248" s="908"/>
      <c r="G248" s="909" t="s">
        <v>639</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x14ac:dyDescent="0.2">
      <c r="A250" s="894" t="s">
        <v>689</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x14ac:dyDescent="0.2">
      <c r="A252" s="324" t="s">
        <v>131</v>
      </c>
      <c r="B252" s="325"/>
      <c r="C252" s="325"/>
      <c r="D252" s="325"/>
      <c r="E252" s="326"/>
      <c r="F252" s="900" t="s">
        <v>690</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72.75" customHeight="1" thickBot="1" x14ac:dyDescent="0.2">
      <c r="A254" s="324" t="s">
        <v>132</v>
      </c>
      <c r="B254" s="325"/>
      <c r="C254" s="325"/>
      <c r="D254" s="325"/>
      <c r="E254" s="326"/>
      <c r="F254" s="327" t="s">
        <v>693</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15">
      <c r="A257" s="336" t="s">
        <v>236</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15">
      <c r="A258" s="339" t="s">
        <v>275</v>
      </c>
      <c r="B258" s="91"/>
      <c r="C258" s="91"/>
      <c r="D258" s="92"/>
      <c r="E258" s="320" t="s">
        <v>615</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15">
      <c r="A259" s="257" t="s">
        <v>274</v>
      </c>
      <c r="B259" s="257"/>
      <c r="C259" s="257"/>
      <c r="D259" s="257"/>
      <c r="E259" s="320" t="s">
        <v>615</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15">
      <c r="A260" s="257" t="s">
        <v>273</v>
      </c>
      <c r="B260" s="257"/>
      <c r="C260" s="257"/>
      <c r="D260" s="257"/>
      <c r="E260" s="320" t="s">
        <v>615</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15">
      <c r="A261" s="257" t="s">
        <v>272</v>
      </c>
      <c r="B261" s="257"/>
      <c r="C261" s="257"/>
      <c r="D261" s="257"/>
      <c r="E261" s="320" t="s">
        <v>615</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15">
      <c r="A262" s="257" t="s">
        <v>271</v>
      </c>
      <c r="B262" s="257"/>
      <c r="C262" s="257"/>
      <c r="D262" s="257"/>
      <c r="E262" s="320" t="s">
        <v>615</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15">
      <c r="A263" s="257" t="s">
        <v>270</v>
      </c>
      <c r="B263" s="257"/>
      <c r="C263" s="257"/>
      <c r="D263" s="257"/>
      <c r="E263" s="320" t="s">
        <v>615</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15">
      <c r="A264" s="257" t="s">
        <v>269</v>
      </c>
      <c r="B264" s="257"/>
      <c r="C264" s="257"/>
      <c r="D264" s="257"/>
      <c r="E264" s="320" t="s">
        <v>615</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15">
      <c r="A265" s="257" t="s">
        <v>268</v>
      </c>
      <c r="B265" s="257"/>
      <c r="C265" s="257"/>
      <c r="D265" s="257"/>
      <c r="E265" s="320" t="s">
        <v>615</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15">
      <c r="A266" s="257" t="s">
        <v>414</v>
      </c>
      <c r="B266" s="257"/>
      <c r="C266" s="257"/>
      <c r="D266" s="257"/>
      <c r="E266" s="101"/>
      <c r="F266" s="87"/>
      <c r="G266" s="87"/>
      <c r="H266" s="77" t="str">
        <f>IF(E266="","","-")</f>
        <v/>
      </c>
      <c r="I266" s="87"/>
      <c r="J266" s="87"/>
      <c r="K266" s="77" t="str">
        <f>IF(I266="","","-")</f>
        <v/>
      </c>
      <c r="L266" s="102"/>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594</v>
      </c>
      <c r="B267" s="257"/>
      <c r="C267" s="257"/>
      <c r="D267" s="257"/>
      <c r="E267" s="101" t="s">
        <v>608</v>
      </c>
      <c r="F267" s="87"/>
      <c r="G267" s="87"/>
      <c r="H267" s="77"/>
      <c r="I267" s="87" t="s">
        <v>286</v>
      </c>
      <c r="J267" s="87"/>
      <c r="K267" s="77"/>
      <c r="L267" s="102">
        <v>23</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382</v>
      </c>
      <c r="B268" s="257"/>
      <c r="C268" s="257"/>
      <c r="D268" s="257"/>
      <c r="E268" s="85">
        <v>2021</v>
      </c>
      <c r="F268" s="86"/>
      <c r="G268" s="87" t="s">
        <v>640</v>
      </c>
      <c r="H268" s="87"/>
      <c r="I268" s="87"/>
      <c r="J268" s="86">
        <v>20</v>
      </c>
      <c r="K268" s="86"/>
      <c r="L268" s="102">
        <v>195</v>
      </c>
      <c r="M268" s="102"/>
      <c r="N268" s="102"/>
      <c r="O268" s="86"/>
      <c r="P268" s="86"/>
      <c r="Q268" s="85"/>
      <c r="R268" s="86"/>
      <c r="S268" s="87"/>
      <c r="T268" s="87"/>
      <c r="U268" s="87"/>
      <c r="V268" s="86"/>
      <c r="W268" s="86"/>
      <c r="X268" s="102"/>
      <c r="Y268" s="102"/>
      <c r="Z268" s="102"/>
      <c r="AA268" s="86"/>
      <c r="AB268" s="307"/>
      <c r="AC268" s="85"/>
      <c r="AD268" s="86"/>
      <c r="AE268" s="87"/>
      <c r="AF268" s="87"/>
      <c r="AG268" s="87"/>
      <c r="AH268" s="86"/>
      <c r="AI268" s="86"/>
      <c r="AJ268" s="102"/>
      <c r="AK268" s="102"/>
      <c r="AL268" s="102"/>
      <c r="AM268" s="86"/>
      <c r="AN268" s="307"/>
      <c r="AO268" s="85"/>
      <c r="AP268" s="86"/>
      <c r="AQ268" s="87"/>
      <c r="AR268" s="87"/>
      <c r="AS268" s="87"/>
      <c r="AT268" s="86"/>
      <c r="AU268" s="86"/>
      <c r="AV268" s="102"/>
      <c r="AW268" s="102"/>
      <c r="AX268" s="80"/>
    </row>
    <row r="269" spans="1:52" ht="28.35" customHeight="1" x14ac:dyDescent="0.15">
      <c r="A269" s="308" t="s">
        <v>262</v>
      </c>
      <c r="B269" s="309"/>
      <c r="C269" s="309"/>
      <c r="D269" s="309"/>
      <c r="E269" s="309"/>
      <c r="F269" s="31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36"/>
      <c r="J270" s="36"/>
      <c r="K270" s="36"/>
      <c r="L270" s="36"/>
      <c r="M270" s="36"/>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37"/>
    </row>
    <row r="271" spans="1:52" ht="28.35" customHeight="1" x14ac:dyDescent="0.15">
      <c r="A271" s="308"/>
      <c r="B271" s="309"/>
      <c r="C271" s="309"/>
      <c r="D271" s="309"/>
      <c r="E271" s="309"/>
      <c r="F271" s="310"/>
      <c r="G271" s="35"/>
      <c r="H271" s="36"/>
      <c r="I271" s="36"/>
      <c r="J271" s="36"/>
      <c r="K271" s="36"/>
      <c r="L271" s="36"/>
      <c r="M271" s="36"/>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37"/>
    </row>
    <row r="272" spans="1:52" ht="28.35" customHeight="1" x14ac:dyDescent="0.15">
      <c r="A272" s="308"/>
      <c r="B272" s="309"/>
      <c r="C272" s="309"/>
      <c r="D272" s="309"/>
      <c r="E272" s="309"/>
      <c r="F272" s="310"/>
      <c r="G272" s="35"/>
      <c r="H272" s="36"/>
      <c r="I272" s="36"/>
      <c r="J272" s="36"/>
      <c r="K272" s="36"/>
      <c r="L272" s="36"/>
      <c r="M272" s="36"/>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c r="AT272" s="84"/>
      <c r="AU272" s="84"/>
      <c r="AV272" s="84"/>
      <c r="AW272" s="84"/>
      <c r="AX272" s="37"/>
    </row>
    <row r="273" spans="1:50" ht="27.75" customHeight="1" x14ac:dyDescent="0.15">
      <c r="A273" s="308"/>
      <c r="B273" s="309"/>
      <c r="C273" s="309"/>
      <c r="D273" s="309"/>
      <c r="E273" s="309"/>
      <c r="F273" s="310"/>
      <c r="G273" s="35"/>
      <c r="H273" s="36"/>
      <c r="I273" s="36"/>
      <c r="J273" s="36"/>
      <c r="K273" s="36"/>
      <c r="L273" s="36"/>
      <c r="M273" s="36"/>
      <c r="N273" s="84"/>
      <c r="O273" s="84"/>
      <c r="P273" s="84"/>
      <c r="Q273" s="84"/>
      <c r="R273" s="84"/>
      <c r="S273" s="84"/>
      <c r="T273" s="84"/>
      <c r="U273" s="84"/>
      <c r="V273" s="84"/>
      <c r="W273" s="84"/>
      <c r="X273" s="84"/>
      <c r="Y273" s="84"/>
      <c r="Z273" s="84"/>
      <c r="AA273" s="84"/>
      <c r="AB273" s="84"/>
      <c r="AC273" s="84"/>
      <c r="AD273" s="84"/>
      <c r="AE273" s="84"/>
      <c r="AF273" s="84"/>
      <c r="AG273" s="84"/>
      <c r="AH273" s="84"/>
      <c r="AI273" s="84"/>
      <c r="AJ273" s="84"/>
      <c r="AK273" s="84"/>
      <c r="AL273" s="84"/>
      <c r="AM273" s="84"/>
      <c r="AN273" s="84"/>
      <c r="AO273" s="84"/>
      <c r="AP273" s="84"/>
      <c r="AQ273" s="84"/>
      <c r="AR273" s="84"/>
      <c r="AS273" s="84"/>
      <c r="AT273" s="84"/>
      <c r="AU273" s="84"/>
      <c r="AV273" s="84"/>
      <c r="AW273" s="84"/>
      <c r="AX273" s="37"/>
    </row>
    <row r="274" spans="1:50" ht="28.35" customHeight="1" x14ac:dyDescent="0.15">
      <c r="A274" s="308"/>
      <c r="B274" s="309"/>
      <c r="C274" s="309"/>
      <c r="D274" s="309"/>
      <c r="E274" s="309"/>
      <c r="F274" s="310"/>
      <c r="G274" s="35"/>
      <c r="H274" s="36"/>
      <c r="I274" s="36"/>
      <c r="J274" s="36"/>
      <c r="K274" s="36"/>
      <c r="L274" s="36"/>
      <c r="M274" s="36"/>
      <c r="N274" s="84"/>
      <c r="O274" s="84"/>
      <c r="P274" s="84"/>
      <c r="Q274" s="84"/>
      <c r="R274" s="84"/>
      <c r="S274" s="84"/>
      <c r="T274" s="84"/>
      <c r="U274" s="84"/>
      <c r="V274" s="84"/>
      <c r="W274" s="84"/>
      <c r="X274" s="84"/>
      <c r="Y274" s="84"/>
      <c r="Z274" s="84"/>
      <c r="AA274" s="84"/>
      <c r="AB274" s="84"/>
      <c r="AC274" s="84"/>
      <c r="AD274" s="84"/>
      <c r="AE274" s="84"/>
      <c r="AF274" s="84"/>
      <c r="AG274" s="84"/>
      <c r="AH274" s="84"/>
      <c r="AI274" s="84"/>
      <c r="AJ274" s="84"/>
      <c r="AK274" s="84"/>
      <c r="AL274" s="84"/>
      <c r="AM274" s="84"/>
      <c r="AN274" s="84"/>
      <c r="AO274" s="84"/>
      <c r="AP274" s="84"/>
      <c r="AQ274" s="84"/>
      <c r="AR274" s="84"/>
      <c r="AS274" s="84"/>
      <c r="AT274" s="84"/>
      <c r="AU274" s="84"/>
      <c r="AV274" s="84"/>
      <c r="AW274" s="84"/>
      <c r="AX274" s="37"/>
    </row>
    <row r="275" spans="1:50" ht="28.35" customHeight="1" x14ac:dyDescent="0.15">
      <c r="A275" s="308"/>
      <c r="B275" s="309"/>
      <c r="C275" s="309"/>
      <c r="D275" s="309"/>
      <c r="E275" s="309"/>
      <c r="F275" s="310"/>
      <c r="G275" s="35"/>
      <c r="H275" s="36"/>
      <c r="I275" s="36"/>
      <c r="J275" s="36"/>
      <c r="K275" s="36"/>
      <c r="L275" s="36"/>
      <c r="M275" s="36"/>
      <c r="N275" s="84"/>
      <c r="O275" s="84"/>
      <c r="P275" s="84"/>
      <c r="Q275" s="84"/>
      <c r="R275" s="84"/>
      <c r="S275" s="84"/>
      <c r="T275" s="84"/>
      <c r="U275" s="84"/>
      <c r="V275" s="84"/>
      <c r="W275" s="84"/>
      <c r="X275" s="84"/>
      <c r="Y275" s="84"/>
      <c r="Z275" s="84"/>
      <c r="AA275" s="84"/>
      <c r="AB275" s="84"/>
      <c r="AC275" s="84"/>
      <c r="AD275" s="84"/>
      <c r="AE275" s="84"/>
      <c r="AF275" s="84"/>
      <c r="AG275" s="84"/>
      <c r="AH275" s="84"/>
      <c r="AI275" s="84"/>
      <c r="AJ275" s="84"/>
      <c r="AK275" s="84"/>
      <c r="AL275" s="84"/>
      <c r="AM275" s="84"/>
      <c r="AN275" s="84"/>
      <c r="AO275" s="84"/>
      <c r="AP275" s="84"/>
      <c r="AQ275" s="84"/>
      <c r="AR275" s="84"/>
      <c r="AS275" s="84"/>
      <c r="AT275" s="84"/>
      <c r="AU275" s="84"/>
      <c r="AV275" s="84"/>
      <c r="AW275" s="84"/>
      <c r="AX275" s="37"/>
    </row>
    <row r="276" spans="1:50" ht="27.75" customHeight="1" x14ac:dyDescent="0.15">
      <c r="A276" s="308"/>
      <c r="B276" s="309"/>
      <c r="C276" s="309"/>
      <c r="D276" s="309"/>
      <c r="E276" s="309"/>
      <c r="F276" s="310"/>
      <c r="G276" s="35"/>
      <c r="H276" s="36"/>
      <c r="I276" s="36"/>
      <c r="J276" s="36"/>
      <c r="K276" s="36"/>
      <c r="L276" s="36"/>
      <c r="M276" s="36"/>
      <c r="N276" s="84"/>
      <c r="O276" s="84"/>
      <c r="P276" s="84"/>
      <c r="Q276" s="84"/>
      <c r="R276" s="84"/>
      <c r="S276" s="84"/>
      <c r="T276" s="84"/>
      <c r="U276" s="84"/>
      <c r="V276" s="84"/>
      <c r="W276" s="84"/>
      <c r="X276" s="84"/>
      <c r="Y276" s="84"/>
      <c r="Z276" s="84"/>
      <c r="AA276" s="84"/>
      <c r="AB276" s="84"/>
      <c r="AC276" s="84"/>
      <c r="AD276" s="84"/>
      <c r="AE276" s="84"/>
      <c r="AF276" s="84"/>
      <c r="AG276" s="84"/>
      <c r="AH276" s="84"/>
      <c r="AI276" s="84"/>
      <c r="AJ276" s="84"/>
      <c r="AK276" s="84"/>
      <c r="AL276" s="84"/>
      <c r="AM276" s="84"/>
      <c r="AN276" s="84"/>
      <c r="AO276" s="84"/>
      <c r="AP276" s="84"/>
      <c r="AQ276" s="84"/>
      <c r="AR276" s="84"/>
      <c r="AS276" s="84"/>
      <c r="AT276" s="84"/>
      <c r="AU276" s="84"/>
      <c r="AV276" s="84"/>
      <c r="AW276" s="84"/>
      <c r="AX276" s="37"/>
    </row>
    <row r="277" spans="1:50" ht="28.35" customHeight="1" x14ac:dyDescent="0.15">
      <c r="A277" s="308"/>
      <c r="B277" s="309"/>
      <c r="C277" s="309"/>
      <c r="D277" s="309"/>
      <c r="E277" s="309"/>
      <c r="F277" s="310"/>
      <c r="G277" s="35"/>
      <c r="H277" s="36"/>
      <c r="I277" s="36"/>
      <c r="J277" s="36"/>
      <c r="K277" s="36"/>
      <c r="L277" s="36"/>
      <c r="M277" s="36"/>
      <c r="N277" s="84"/>
      <c r="O277" s="84"/>
      <c r="P277" s="84"/>
      <c r="Q277" s="84"/>
      <c r="R277" s="84"/>
      <c r="S277" s="84"/>
      <c r="T277" s="84"/>
      <c r="U277" s="84"/>
      <c r="V277" s="84"/>
      <c r="W277" s="84"/>
      <c r="X277" s="84"/>
      <c r="Y277" s="84"/>
      <c r="Z277" s="84"/>
      <c r="AA277" s="84"/>
      <c r="AB277" s="84"/>
      <c r="AC277" s="84"/>
      <c r="AD277" s="84"/>
      <c r="AE277" s="84"/>
      <c r="AF277" s="84"/>
      <c r="AG277" s="84"/>
      <c r="AH277" s="84"/>
      <c r="AI277" s="84"/>
      <c r="AJ277" s="84"/>
      <c r="AK277" s="84"/>
      <c r="AL277" s="84"/>
      <c r="AM277" s="84"/>
      <c r="AN277" s="84"/>
      <c r="AO277" s="84"/>
      <c r="AP277" s="84"/>
      <c r="AQ277" s="84"/>
      <c r="AR277" s="84"/>
      <c r="AS277" s="84"/>
      <c r="AT277" s="84"/>
      <c r="AU277" s="84"/>
      <c r="AV277" s="84"/>
      <c r="AW277" s="84"/>
      <c r="AX277" s="37"/>
    </row>
    <row r="278" spans="1:50" ht="28.35" customHeight="1" x14ac:dyDescent="0.15">
      <c r="A278" s="308"/>
      <c r="B278" s="309"/>
      <c r="C278" s="309"/>
      <c r="D278" s="309"/>
      <c r="E278" s="309"/>
      <c r="F278" s="310"/>
      <c r="G278" s="35"/>
      <c r="H278" s="36"/>
      <c r="I278" s="36"/>
      <c r="J278" s="36"/>
      <c r="K278" s="36"/>
      <c r="L278" s="36"/>
      <c r="M278" s="36"/>
      <c r="N278" s="84"/>
      <c r="O278" s="84"/>
      <c r="P278" s="84"/>
      <c r="Q278" s="84"/>
      <c r="R278" s="84"/>
      <c r="S278" s="84"/>
      <c r="T278" s="84"/>
      <c r="U278" s="84"/>
      <c r="V278" s="84"/>
      <c r="W278" s="84"/>
      <c r="X278" s="84"/>
      <c r="Y278" s="84"/>
      <c r="Z278" s="84"/>
      <c r="AA278" s="84"/>
      <c r="AB278" s="84"/>
      <c r="AC278" s="84"/>
      <c r="AD278" s="84"/>
      <c r="AE278" s="84"/>
      <c r="AF278" s="84"/>
      <c r="AG278" s="84"/>
      <c r="AH278" s="84"/>
      <c r="AI278" s="84"/>
      <c r="AJ278" s="84"/>
      <c r="AK278" s="84"/>
      <c r="AL278" s="84"/>
      <c r="AM278" s="84"/>
      <c r="AN278" s="84"/>
      <c r="AO278" s="84"/>
      <c r="AP278" s="84"/>
      <c r="AQ278" s="84"/>
      <c r="AR278" s="84"/>
      <c r="AS278" s="84"/>
      <c r="AT278" s="84"/>
      <c r="AU278" s="84"/>
      <c r="AV278" s="84"/>
      <c r="AW278" s="84"/>
      <c r="AX278" s="37"/>
    </row>
    <row r="279" spans="1:50" ht="28.35" customHeight="1" x14ac:dyDescent="0.15">
      <c r="A279" s="308"/>
      <c r="B279" s="309"/>
      <c r="C279" s="309"/>
      <c r="D279" s="309"/>
      <c r="E279" s="309"/>
      <c r="F279" s="310"/>
      <c r="G279" s="35"/>
      <c r="H279" s="36"/>
      <c r="I279" s="36"/>
      <c r="J279" s="36"/>
      <c r="K279" s="36"/>
      <c r="L279" s="36"/>
      <c r="M279" s="36"/>
      <c r="N279" s="84"/>
      <c r="O279" s="84"/>
      <c r="P279" s="84"/>
      <c r="Q279" s="84"/>
      <c r="R279" s="84"/>
      <c r="S279" s="84"/>
      <c r="T279" s="84"/>
      <c r="U279" s="84"/>
      <c r="V279" s="84"/>
      <c r="W279" s="84"/>
      <c r="X279" s="84"/>
      <c r="Y279" s="84"/>
      <c r="Z279" s="84"/>
      <c r="AA279" s="84"/>
      <c r="AB279" s="84"/>
      <c r="AC279" s="84"/>
      <c r="AD279" s="84"/>
      <c r="AE279" s="84"/>
      <c r="AF279" s="84"/>
      <c r="AG279" s="84"/>
      <c r="AH279" s="84"/>
      <c r="AI279" s="84"/>
      <c r="AJ279" s="84"/>
      <c r="AK279" s="84"/>
      <c r="AL279" s="84"/>
      <c r="AM279" s="84"/>
      <c r="AN279" s="84"/>
      <c r="AO279" s="84"/>
      <c r="AP279" s="84"/>
      <c r="AQ279" s="84"/>
      <c r="AR279" s="84"/>
      <c r="AS279" s="84"/>
      <c r="AT279" s="84"/>
      <c r="AU279" s="84"/>
      <c r="AV279" s="84"/>
      <c r="AW279" s="84"/>
      <c r="AX279" s="37"/>
    </row>
    <row r="280" spans="1:50" ht="28.35" customHeight="1" x14ac:dyDescent="0.15">
      <c r="A280" s="308"/>
      <c r="B280" s="309"/>
      <c r="C280" s="309"/>
      <c r="D280" s="309"/>
      <c r="E280" s="309"/>
      <c r="F280" s="310"/>
      <c r="G280" s="35"/>
      <c r="H280" s="36"/>
      <c r="I280" s="36"/>
      <c r="J280" s="36"/>
      <c r="K280" s="36"/>
      <c r="L280" s="36"/>
      <c r="M280" s="36"/>
      <c r="N280" s="84"/>
      <c r="O280" s="84"/>
      <c r="P280" s="84"/>
      <c r="Q280" s="84"/>
      <c r="R280" s="84"/>
      <c r="S280" s="84"/>
      <c r="T280" s="84"/>
      <c r="U280" s="84"/>
      <c r="V280" s="84"/>
      <c r="W280" s="84"/>
      <c r="X280" s="84"/>
      <c r="Y280" s="84"/>
      <c r="Z280" s="84"/>
      <c r="AA280" s="84"/>
      <c r="AB280" s="84"/>
      <c r="AC280" s="84"/>
      <c r="AD280" s="84"/>
      <c r="AE280" s="84"/>
      <c r="AF280" s="84"/>
      <c r="AG280" s="84"/>
      <c r="AH280" s="84"/>
      <c r="AI280" s="84"/>
      <c r="AJ280" s="84"/>
      <c r="AK280" s="84"/>
      <c r="AL280" s="84"/>
      <c r="AM280" s="84"/>
      <c r="AN280" s="84"/>
      <c r="AO280" s="84"/>
      <c r="AP280" s="84"/>
      <c r="AQ280" s="84"/>
      <c r="AR280" s="84"/>
      <c r="AS280" s="84"/>
      <c r="AT280" s="84"/>
      <c r="AU280" s="84"/>
      <c r="AV280" s="84"/>
      <c r="AW280" s="84"/>
      <c r="AX280" s="37"/>
    </row>
    <row r="281" spans="1:50" ht="28.35" customHeight="1" x14ac:dyDescent="0.15">
      <c r="A281" s="308"/>
      <c r="B281" s="309"/>
      <c r="C281" s="309"/>
      <c r="D281" s="309"/>
      <c r="E281" s="309"/>
      <c r="F281" s="310"/>
      <c r="G281" s="35"/>
      <c r="H281" s="36"/>
      <c r="I281" s="36"/>
      <c r="J281" s="36"/>
      <c r="K281" s="36"/>
      <c r="L281" s="36"/>
      <c r="M281" s="36"/>
      <c r="N281" s="84"/>
      <c r="O281" s="84"/>
      <c r="P281" s="84"/>
      <c r="Q281" s="84"/>
      <c r="R281" s="84"/>
      <c r="S281" s="84"/>
      <c r="T281" s="84"/>
      <c r="U281" s="84"/>
      <c r="V281" s="84"/>
      <c r="W281" s="84"/>
      <c r="X281" s="84"/>
      <c r="Y281" s="84"/>
      <c r="Z281" s="84"/>
      <c r="AA281" s="84"/>
      <c r="AB281" s="84"/>
      <c r="AC281" s="84"/>
      <c r="AD281" s="84"/>
      <c r="AE281" s="84"/>
      <c r="AF281" s="84"/>
      <c r="AG281" s="84"/>
      <c r="AH281" s="84"/>
      <c r="AI281" s="84"/>
      <c r="AJ281" s="84"/>
      <c r="AK281" s="84"/>
      <c r="AL281" s="84"/>
      <c r="AM281" s="84"/>
      <c r="AN281" s="84"/>
      <c r="AO281" s="84"/>
      <c r="AP281" s="84"/>
      <c r="AQ281" s="84"/>
      <c r="AR281" s="84"/>
      <c r="AS281" s="84"/>
      <c r="AT281" s="84"/>
      <c r="AU281" s="84"/>
      <c r="AV281" s="84"/>
      <c r="AW281" s="84"/>
      <c r="AX281" s="37"/>
    </row>
    <row r="282" spans="1:50" ht="27.75" customHeight="1" x14ac:dyDescent="0.15">
      <c r="A282" s="308"/>
      <c r="B282" s="309"/>
      <c r="C282" s="309"/>
      <c r="D282" s="309"/>
      <c r="E282" s="309"/>
      <c r="F282" s="310"/>
      <c r="G282" s="35"/>
      <c r="H282" s="36"/>
      <c r="I282" s="36"/>
      <c r="J282" s="36"/>
      <c r="K282" s="36"/>
      <c r="L282" s="36"/>
      <c r="M282" s="36"/>
      <c r="N282" s="84"/>
      <c r="O282" s="84"/>
      <c r="P282" s="84"/>
      <c r="Q282" s="84"/>
      <c r="R282" s="84"/>
      <c r="S282" s="84"/>
      <c r="T282" s="84"/>
      <c r="U282" s="84"/>
      <c r="V282" s="84"/>
      <c r="W282" s="84"/>
      <c r="X282" s="84"/>
      <c r="Y282" s="84"/>
      <c r="Z282" s="84"/>
      <c r="AA282" s="84"/>
      <c r="AB282" s="84"/>
      <c r="AC282" s="84"/>
      <c r="AD282" s="84"/>
      <c r="AE282" s="84"/>
      <c r="AF282" s="84"/>
      <c r="AG282" s="84"/>
      <c r="AH282" s="84"/>
      <c r="AI282" s="84"/>
      <c r="AJ282" s="84"/>
      <c r="AK282" s="84"/>
      <c r="AL282" s="84"/>
      <c r="AM282" s="84"/>
      <c r="AN282" s="84"/>
      <c r="AO282" s="84"/>
      <c r="AP282" s="84"/>
      <c r="AQ282" s="84"/>
      <c r="AR282" s="84"/>
      <c r="AS282" s="84"/>
      <c r="AT282" s="84"/>
      <c r="AU282" s="84"/>
      <c r="AV282" s="84"/>
      <c r="AW282" s="84"/>
      <c r="AX282" s="37"/>
    </row>
    <row r="283" spans="1:50" ht="28.35" customHeight="1" x14ac:dyDescent="0.15">
      <c r="A283" s="308"/>
      <c r="B283" s="309"/>
      <c r="C283" s="309"/>
      <c r="D283" s="309"/>
      <c r="E283" s="309"/>
      <c r="F283" s="310"/>
      <c r="G283" s="35"/>
      <c r="H283" s="36"/>
      <c r="I283" s="36"/>
      <c r="J283" s="36"/>
      <c r="K283" s="36"/>
      <c r="L283" s="36"/>
      <c r="M283" s="36"/>
      <c r="N283" s="84"/>
      <c r="O283" s="84"/>
      <c r="P283" s="84"/>
      <c r="Q283" s="84"/>
      <c r="R283" s="84"/>
      <c r="S283" s="84"/>
      <c r="T283" s="84"/>
      <c r="U283" s="84"/>
      <c r="V283" s="84"/>
      <c r="W283" s="84"/>
      <c r="X283" s="84"/>
      <c r="Y283" s="84"/>
      <c r="Z283" s="84"/>
      <c r="AA283" s="84"/>
      <c r="AB283" s="84"/>
      <c r="AC283" s="84"/>
      <c r="AD283" s="84"/>
      <c r="AE283" s="84"/>
      <c r="AF283" s="84"/>
      <c r="AG283" s="84"/>
      <c r="AH283" s="84"/>
      <c r="AI283" s="84"/>
      <c r="AJ283" s="84"/>
      <c r="AK283" s="84"/>
      <c r="AL283" s="84"/>
      <c r="AM283" s="84"/>
      <c r="AN283" s="84"/>
      <c r="AO283" s="84"/>
      <c r="AP283" s="84"/>
      <c r="AQ283" s="84"/>
      <c r="AR283" s="84"/>
      <c r="AS283" s="84"/>
      <c r="AT283" s="84"/>
      <c r="AU283" s="84"/>
      <c r="AV283" s="84"/>
      <c r="AW283" s="84"/>
      <c r="AX283" s="37"/>
    </row>
    <row r="284" spans="1:50" ht="28.35" customHeight="1" x14ac:dyDescent="0.15">
      <c r="A284" s="308"/>
      <c r="B284" s="309"/>
      <c r="C284" s="309"/>
      <c r="D284" s="309"/>
      <c r="E284" s="309"/>
      <c r="F284" s="310"/>
      <c r="G284" s="35"/>
      <c r="H284" s="36"/>
      <c r="I284" s="36"/>
      <c r="J284" s="36"/>
      <c r="K284" s="36"/>
      <c r="L284" s="36"/>
      <c r="M284" s="36"/>
      <c r="N284" s="84"/>
      <c r="O284" s="84"/>
      <c r="P284" s="84"/>
      <c r="Q284" s="84"/>
      <c r="R284" s="84"/>
      <c r="S284" s="84"/>
      <c r="T284" s="84"/>
      <c r="U284" s="84"/>
      <c r="V284" s="84"/>
      <c r="W284" s="84"/>
      <c r="X284" s="84"/>
      <c r="Y284" s="84"/>
      <c r="Z284" s="84"/>
      <c r="AA284" s="84"/>
      <c r="AB284" s="84"/>
      <c r="AC284" s="84"/>
      <c r="AD284" s="84"/>
      <c r="AE284" s="84"/>
      <c r="AF284" s="84"/>
      <c r="AG284" s="84"/>
      <c r="AH284" s="84"/>
      <c r="AI284" s="84"/>
      <c r="AJ284" s="84"/>
      <c r="AK284" s="84"/>
      <c r="AL284" s="84"/>
      <c r="AM284" s="84"/>
      <c r="AN284" s="84"/>
      <c r="AO284" s="84"/>
      <c r="AP284" s="84"/>
      <c r="AQ284" s="84"/>
      <c r="AR284" s="84"/>
      <c r="AS284" s="84"/>
      <c r="AT284" s="84"/>
      <c r="AU284" s="84"/>
      <c r="AV284" s="84"/>
      <c r="AW284" s="84"/>
      <c r="AX284" s="37"/>
    </row>
    <row r="285" spans="1:50" ht="28.35" customHeight="1" x14ac:dyDescent="0.15">
      <c r="A285" s="308"/>
      <c r="B285" s="309"/>
      <c r="C285" s="309"/>
      <c r="D285" s="309"/>
      <c r="E285" s="309"/>
      <c r="F285" s="310"/>
      <c r="G285" s="35"/>
      <c r="H285" s="36"/>
      <c r="I285" s="36"/>
      <c r="J285" s="36"/>
      <c r="K285" s="36"/>
      <c r="L285" s="36"/>
      <c r="M285" s="36"/>
      <c r="N285" s="84"/>
      <c r="O285" s="84"/>
      <c r="P285" s="84"/>
      <c r="Q285" s="84"/>
      <c r="R285" s="84"/>
      <c r="S285" s="84"/>
      <c r="T285" s="84"/>
      <c r="U285" s="84"/>
      <c r="V285" s="84"/>
      <c r="W285" s="84"/>
      <c r="X285" s="84"/>
      <c r="Y285" s="84"/>
      <c r="Z285" s="84"/>
      <c r="AA285" s="84"/>
      <c r="AB285" s="84"/>
      <c r="AC285" s="84"/>
      <c r="AD285" s="84"/>
      <c r="AE285" s="84"/>
      <c r="AF285" s="84"/>
      <c r="AG285" s="84"/>
      <c r="AH285" s="84"/>
      <c r="AI285" s="84"/>
      <c r="AJ285" s="84"/>
      <c r="AK285" s="84"/>
      <c r="AL285" s="84"/>
      <c r="AM285" s="84"/>
      <c r="AN285" s="84"/>
      <c r="AO285" s="84"/>
      <c r="AP285" s="84"/>
      <c r="AQ285" s="84"/>
      <c r="AR285" s="84"/>
      <c r="AS285" s="84"/>
      <c r="AT285" s="84"/>
      <c r="AU285" s="84"/>
      <c r="AV285" s="84"/>
      <c r="AW285" s="84"/>
      <c r="AX285" s="37"/>
    </row>
    <row r="286" spans="1:50" ht="52.5" customHeight="1" x14ac:dyDescent="0.15">
      <c r="A286" s="308"/>
      <c r="B286" s="309"/>
      <c r="C286" s="309"/>
      <c r="D286" s="309"/>
      <c r="E286" s="309"/>
      <c r="F286" s="310"/>
      <c r="G286" s="35"/>
      <c r="H286" s="36"/>
      <c r="I286" s="36"/>
      <c r="J286" s="36"/>
      <c r="K286" s="36"/>
      <c r="L286" s="36"/>
      <c r="M286" s="36"/>
      <c r="N286" s="84"/>
      <c r="O286" s="84"/>
      <c r="P286" s="84"/>
      <c r="Q286" s="84"/>
      <c r="R286" s="84"/>
      <c r="S286" s="84"/>
      <c r="T286" s="84"/>
      <c r="U286" s="84"/>
      <c r="V286" s="84"/>
      <c r="W286" s="84"/>
      <c r="X286" s="84"/>
      <c r="Y286" s="84"/>
      <c r="Z286" s="84"/>
      <c r="AA286" s="84"/>
      <c r="AB286" s="84"/>
      <c r="AC286" s="84"/>
      <c r="AD286" s="84"/>
      <c r="AE286" s="84"/>
      <c r="AF286" s="84"/>
      <c r="AG286" s="84"/>
      <c r="AH286" s="84"/>
      <c r="AI286" s="84"/>
      <c r="AJ286" s="84"/>
      <c r="AK286" s="84"/>
      <c r="AL286" s="84"/>
      <c r="AM286" s="84"/>
      <c r="AN286" s="84"/>
      <c r="AO286" s="84"/>
      <c r="AP286" s="84"/>
      <c r="AQ286" s="84"/>
      <c r="AR286" s="84"/>
      <c r="AS286" s="84"/>
      <c r="AT286" s="84"/>
      <c r="AU286" s="84"/>
      <c r="AV286" s="84"/>
      <c r="AW286" s="84"/>
      <c r="AX286" s="37"/>
    </row>
    <row r="287" spans="1:50" ht="52.5" customHeight="1" thickBot="1" x14ac:dyDescent="0.2">
      <c r="A287" s="308"/>
      <c r="B287" s="309"/>
      <c r="C287" s="309"/>
      <c r="D287" s="309"/>
      <c r="E287" s="309"/>
      <c r="F287" s="310"/>
      <c r="G287" s="35"/>
      <c r="H287" s="36"/>
      <c r="I287" s="36"/>
      <c r="J287" s="36"/>
      <c r="K287" s="36"/>
      <c r="L287" s="36"/>
      <c r="M287" s="36"/>
      <c r="N287" s="84"/>
      <c r="O287" s="84"/>
      <c r="P287" s="84"/>
      <c r="Q287" s="84"/>
      <c r="R287" s="84"/>
      <c r="S287" s="84"/>
      <c r="T287" s="84"/>
      <c r="U287" s="84"/>
      <c r="V287" s="84"/>
      <c r="W287" s="84"/>
      <c r="X287" s="84"/>
      <c r="Y287" s="84"/>
      <c r="Z287" s="84"/>
      <c r="AA287" s="36"/>
      <c r="AB287" s="36"/>
      <c r="AC287" s="36"/>
      <c r="AD287" s="36"/>
      <c r="AE287" s="36"/>
      <c r="AF287" s="36"/>
      <c r="AG287" s="36"/>
      <c r="AH287" s="36"/>
      <c r="AI287" s="36"/>
      <c r="AJ287" s="36"/>
      <c r="AK287" s="36"/>
      <c r="AL287" s="36"/>
      <c r="AM287" s="36"/>
      <c r="AN287" s="84"/>
      <c r="AO287" s="84"/>
      <c r="AP287" s="84"/>
      <c r="AQ287" s="84"/>
      <c r="AR287" s="84"/>
      <c r="AS287" s="84"/>
      <c r="AT287" s="84"/>
      <c r="AU287" s="84"/>
      <c r="AV287" s="84"/>
      <c r="AW287" s="84"/>
      <c r="AX287" s="37"/>
    </row>
    <row r="288" spans="1:50" ht="52.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4" t="s">
        <v>264</v>
      </c>
      <c r="B308" s="315"/>
      <c r="C308" s="315"/>
      <c r="D308" s="315"/>
      <c r="E308" s="315"/>
      <c r="F308" s="316"/>
      <c r="G308" s="295" t="s">
        <v>642</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646</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36" customHeight="1" x14ac:dyDescent="0.15">
      <c r="A310" s="317"/>
      <c r="B310" s="318"/>
      <c r="C310" s="318"/>
      <c r="D310" s="318"/>
      <c r="E310" s="318"/>
      <c r="F310" s="319"/>
      <c r="G310" s="285" t="s">
        <v>643</v>
      </c>
      <c r="H310" s="286"/>
      <c r="I310" s="286"/>
      <c r="J310" s="286"/>
      <c r="K310" s="287"/>
      <c r="L310" s="288" t="s">
        <v>687</v>
      </c>
      <c r="M310" s="289"/>
      <c r="N310" s="289"/>
      <c r="O310" s="289"/>
      <c r="P310" s="289"/>
      <c r="Q310" s="289"/>
      <c r="R310" s="289"/>
      <c r="S310" s="289"/>
      <c r="T310" s="289"/>
      <c r="U310" s="289"/>
      <c r="V310" s="289"/>
      <c r="W310" s="289"/>
      <c r="X310" s="290"/>
      <c r="Y310" s="291">
        <v>104</v>
      </c>
      <c r="Z310" s="292"/>
      <c r="AA310" s="292"/>
      <c r="AB310" s="293"/>
      <c r="AC310" s="285" t="s">
        <v>644</v>
      </c>
      <c r="AD310" s="286"/>
      <c r="AE310" s="286"/>
      <c r="AF310" s="286"/>
      <c r="AG310" s="287"/>
      <c r="AH310" s="288" t="s">
        <v>645</v>
      </c>
      <c r="AI310" s="289"/>
      <c r="AJ310" s="289"/>
      <c r="AK310" s="289"/>
      <c r="AL310" s="289"/>
      <c r="AM310" s="289"/>
      <c r="AN310" s="289"/>
      <c r="AO310" s="289"/>
      <c r="AP310" s="289"/>
      <c r="AQ310" s="289"/>
      <c r="AR310" s="289"/>
      <c r="AS310" s="289"/>
      <c r="AT310" s="290"/>
      <c r="AU310" s="291">
        <v>38</v>
      </c>
      <c r="AV310" s="292"/>
      <c r="AW310" s="292"/>
      <c r="AX310" s="294"/>
    </row>
    <row r="311" spans="1:50" ht="24.75" customHeight="1" x14ac:dyDescent="0.15">
      <c r="A311" s="317"/>
      <c r="B311" s="318"/>
      <c r="C311" s="318"/>
      <c r="D311" s="318"/>
      <c r="E311" s="318"/>
      <c r="F311" s="319"/>
      <c r="G311" s="275"/>
      <c r="H311" s="276"/>
      <c r="I311" s="276"/>
      <c r="J311" s="276"/>
      <c r="K311" s="277"/>
      <c r="L311" s="278"/>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x14ac:dyDescent="0.1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104</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38</v>
      </c>
      <c r="AV320" s="272"/>
      <c r="AW320" s="272"/>
      <c r="AX320" s="274"/>
    </row>
    <row r="321" spans="1:51" ht="24.75" hidden="1" customHeight="1" x14ac:dyDescent="0.15">
      <c r="A321" s="317"/>
      <c r="B321" s="318"/>
      <c r="C321" s="318"/>
      <c r="D321" s="318"/>
      <c r="E321" s="318"/>
      <c r="F321" s="319"/>
      <c r="G321" s="295" t="s">
        <v>688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686</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4"/>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x14ac:dyDescent="0.15">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17"/>
      <c r="B334" s="318"/>
      <c r="C334" s="318"/>
      <c r="D334" s="318"/>
      <c r="E334" s="318"/>
      <c r="F334" s="319"/>
      <c r="G334" s="295" t="s">
        <v>217</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218</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575</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230</v>
      </c>
      <c r="AM360" s="265"/>
      <c r="AN360" s="265"/>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228</v>
      </c>
      <c r="AD365" s="242"/>
      <c r="AE365" s="242"/>
      <c r="AF365" s="242"/>
      <c r="AG365" s="242"/>
      <c r="AH365" s="258" t="s">
        <v>246</v>
      </c>
      <c r="AI365" s="256"/>
      <c r="AJ365" s="256"/>
      <c r="AK365" s="256"/>
      <c r="AL365" s="256" t="s">
        <v>19</v>
      </c>
      <c r="AM365" s="256"/>
      <c r="AN365" s="256"/>
      <c r="AO365" s="260"/>
      <c r="AP365" s="245" t="s">
        <v>198</v>
      </c>
      <c r="AQ365" s="245"/>
      <c r="AR365" s="245"/>
      <c r="AS365" s="245"/>
      <c r="AT365" s="245"/>
      <c r="AU365" s="245"/>
      <c r="AV365" s="245"/>
      <c r="AW365" s="245"/>
      <c r="AX365" s="245"/>
    </row>
    <row r="366" spans="1:51" ht="50.25" customHeight="1" x14ac:dyDescent="0.15">
      <c r="A366" s="231">
        <v>1</v>
      </c>
      <c r="B366" s="231">
        <v>1</v>
      </c>
      <c r="C366" s="253" t="s">
        <v>647</v>
      </c>
      <c r="D366" s="252"/>
      <c r="E366" s="252"/>
      <c r="F366" s="252"/>
      <c r="G366" s="252"/>
      <c r="H366" s="252"/>
      <c r="I366" s="252"/>
      <c r="J366" s="234">
        <v>2010005015593</v>
      </c>
      <c r="K366" s="235"/>
      <c r="L366" s="235"/>
      <c r="M366" s="235"/>
      <c r="N366" s="235"/>
      <c r="O366" s="235"/>
      <c r="P366" s="246" t="s">
        <v>648</v>
      </c>
      <c r="Q366" s="236"/>
      <c r="R366" s="236"/>
      <c r="S366" s="236"/>
      <c r="T366" s="236"/>
      <c r="U366" s="236"/>
      <c r="V366" s="236"/>
      <c r="W366" s="236"/>
      <c r="X366" s="236"/>
      <c r="Y366" s="237">
        <v>104</v>
      </c>
      <c r="Z366" s="238"/>
      <c r="AA366" s="238"/>
      <c r="AB366" s="239"/>
      <c r="AC366" s="223" t="s">
        <v>649</v>
      </c>
      <c r="AD366" s="224"/>
      <c r="AE366" s="224"/>
      <c r="AF366" s="224"/>
      <c r="AG366" s="224"/>
      <c r="AH366" s="254" t="s">
        <v>650</v>
      </c>
      <c r="AI366" s="255"/>
      <c r="AJ366" s="255"/>
      <c r="AK366" s="255"/>
      <c r="AL366" s="227" t="s">
        <v>650</v>
      </c>
      <c r="AM366" s="228"/>
      <c r="AN366" s="228"/>
      <c r="AO366" s="229"/>
      <c r="AP366" s="230" t="s">
        <v>650</v>
      </c>
      <c r="AQ366" s="230"/>
      <c r="AR366" s="230"/>
      <c r="AS366" s="230"/>
      <c r="AT366" s="230"/>
      <c r="AU366" s="230"/>
      <c r="AV366" s="230"/>
      <c r="AW366" s="230"/>
      <c r="AX366" s="230"/>
    </row>
    <row r="367" spans="1:51" ht="30" hidden="1" customHeight="1" x14ac:dyDescent="0.15">
      <c r="A367" s="231">
        <v>2</v>
      </c>
      <c r="B367" s="231">
        <v>1</v>
      </c>
      <c r="C367" s="253"/>
      <c r="D367" s="252"/>
      <c r="E367" s="252"/>
      <c r="F367" s="252"/>
      <c r="G367" s="252"/>
      <c r="H367" s="252"/>
      <c r="I367" s="252"/>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15">
      <c r="A368" s="231">
        <v>3</v>
      </c>
      <c r="B368" s="231">
        <v>1</v>
      </c>
      <c r="C368" s="253"/>
      <c r="D368" s="252"/>
      <c r="E368" s="252"/>
      <c r="F368" s="252"/>
      <c r="G368" s="252"/>
      <c r="H368" s="252"/>
      <c r="I368" s="252"/>
      <c r="J368" s="234"/>
      <c r="K368" s="235"/>
      <c r="L368" s="235"/>
      <c r="M368" s="235"/>
      <c r="N368" s="235"/>
      <c r="O368" s="235"/>
      <c r="P368" s="246"/>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15">
      <c r="A369" s="231">
        <v>4</v>
      </c>
      <c r="B369" s="231">
        <v>1</v>
      </c>
      <c r="C369" s="253"/>
      <c r="D369" s="252"/>
      <c r="E369" s="252"/>
      <c r="F369" s="252"/>
      <c r="G369" s="252"/>
      <c r="H369" s="252"/>
      <c r="I369" s="252"/>
      <c r="J369" s="234"/>
      <c r="K369" s="235"/>
      <c r="L369" s="235"/>
      <c r="M369" s="235"/>
      <c r="N369" s="235"/>
      <c r="O369" s="235"/>
      <c r="P369" s="246"/>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15">
      <c r="A370" s="231">
        <v>5</v>
      </c>
      <c r="B370" s="231">
        <v>1</v>
      </c>
      <c r="C370" s="253"/>
      <c r="D370" s="252"/>
      <c r="E370" s="252"/>
      <c r="F370" s="252"/>
      <c r="G370" s="252"/>
      <c r="H370" s="252"/>
      <c r="I370" s="252"/>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15">
      <c r="A371" s="231">
        <v>6</v>
      </c>
      <c r="B371" s="231">
        <v>1</v>
      </c>
      <c r="C371" s="253"/>
      <c r="D371" s="252"/>
      <c r="E371" s="252"/>
      <c r="F371" s="252"/>
      <c r="G371" s="252"/>
      <c r="H371" s="252"/>
      <c r="I371" s="252"/>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15">
      <c r="A372" s="231">
        <v>7</v>
      </c>
      <c r="B372" s="231">
        <v>1</v>
      </c>
      <c r="C372" s="253"/>
      <c r="D372" s="252"/>
      <c r="E372" s="252"/>
      <c r="F372" s="252"/>
      <c r="G372" s="252"/>
      <c r="H372" s="252"/>
      <c r="I372" s="252"/>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15">
      <c r="A373" s="231">
        <v>8</v>
      </c>
      <c r="B373" s="231">
        <v>1</v>
      </c>
      <c r="C373" s="252"/>
      <c r="D373" s="252"/>
      <c r="E373" s="252"/>
      <c r="F373" s="252"/>
      <c r="G373" s="252"/>
      <c r="H373" s="252"/>
      <c r="I373" s="252"/>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15">
      <c r="A374" s="231">
        <v>9</v>
      </c>
      <c r="B374" s="231">
        <v>1</v>
      </c>
      <c r="C374" s="252"/>
      <c r="D374" s="252"/>
      <c r="E374" s="252"/>
      <c r="F374" s="252"/>
      <c r="G374" s="252"/>
      <c r="H374" s="252"/>
      <c r="I374" s="252"/>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2"/>
      <c r="D375" s="252"/>
      <c r="E375" s="252"/>
      <c r="F375" s="252"/>
      <c r="G375" s="252"/>
      <c r="H375" s="252"/>
      <c r="I375" s="252"/>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2"/>
      <c r="D376" s="252"/>
      <c r="E376" s="252"/>
      <c r="F376" s="252"/>
      <c r="G376" s="252"/>
      <c r="H376" s="252"/>
      <c r="I376" s="252"/>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2"/>
      <c r="D377" s="252"/>
      <c r="E377" s="252"/>
      <c r="F377" s="252"/>
      <c r="G377" s="252"/>
      <c r="H377" s="252"/>
      <c r="I377" s="252"/>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2"/>
      <c r="D378" s="252"/>
      <c r="E378" s="252"/>
      <c r="F378" s="252"/>
      <c r="G378" s="252"/>
      <c r="H378" s="252"/>
      <c r="I378" s="252"/>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2"/>
      <c r="D379" s="252"/>
      <c r="E379" s="252"/>
      <c r="F379" s="252"/>
      <c r="G379" s="252"/>
      <c r="H379" s="252"/>
      <c r="I379" s="252"/>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2"/>
      <c r="D380" s="252"/>
      <c r="E380" s="252"/>
      <c r="F380" s="252"/>
      <c r="G380" s="252"/>
      <c r="H380" s="252"/>
      <c r="I380" s="252"/>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2"/>
      <c r="D381" s="252"/>
      <c r="E381" s="252"/>
      <c r="F381" s="252"/>
      <c r="G381" s="252"/>
      <c r="H381" s="252"/>
      <c r="I381" s="252"/>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2"/>
      <c r="D382" s="252"/>
      <c r="E382" s="252"/>
      <c r="F382" s="252"/>
      <c r="G382" s="252"/>
      <c r="H382" s="252"/>
      <c r="I382" s="252"/>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2"/>
      <c r="D383" s="252"/>
      <c r="E383" s="252"/>
      <c r="F383" s="252"/>
      <c r="G383" s="252"/>
      <c r="H383" s="252"/>
      <c r="I383" s="252"/>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2"/>
      <c r="D384" s="252"/>
      <c r="E384" s="252"/>
      <c r="F384" s="252"/>
      <c r="G384" s="252"/>
      <c r="H384" s="252"/>
      <c r="I384" s="252"/>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2"/>
      <c r="D385" s="252"/>
      <c r="E385" s="252"/>
      <c r="F385" s="252"/>
      <c r="G385" s="252"/>
      <c r="H385" s="252"/>
      <c r="I385" s="252"/>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2"/>
      <c r="D386" s="252"/>
      <c r="E386" s="252"/>
      <c r="F386" s="252"/>
      <c r="G386" s="252"/>
      <c r="H386" s="252"/>
      <c r="I386" s="252"/>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2"/>
      <c r="D387" s="252"/>
      <c r="E387" s="252"/>
      <c r="F387" s="252"/>
      <c r="G387" s="252"/>
      <c r="H387" s="252"/>
      <c r="I387" s="252"/>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2"/>
      <c r="D388" s="252"/>
      <c r="E388" s="252"/>
      <c r="F388" s="252"/>
      <c r="G388" s="252"/>
      <c r="H388" s="252"/>
      <c r="I388" s="252"/>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2"/>
      <c r="D389" s="252"/>
      <c r="E389" s="252"/>
      <c r="F389" s="252"/>
      <c r="G389" s="252"/>
      <c r="H389" s="252"/>
      <c r="I389" s="252"/>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2"/>
      <c r="D390" s="252"/>
      <c r="E390" s="252"/>
      <c r="F390" s="252"/>
      <c r="G390" s="252"/>
      <c r="H390" s="252"/>
      <c r="I390" s="252"/>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2"/>
      <c r="D391" s="252"/>
      <c r="E391" s="252"/>
      <c r="F391" s="252"/>
      <c r="G391" s="252"/>
      <c r="H391" s="252"/>
      <c r="I391" s="252"/>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2"/>
      <c r="D392" s="252"/>
      <c r="E392" s="252"/>
      <c r="F392" s="252"/>
      <c r="G392" s="252"/>
      <c r="H392" s="252"/>
      <c r="I392" s="252"/>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2"/>
      <c r="D393" s="252"/>
      <c r="E393" s="252"/>
      <c r="F393" s="252"/>
      <c r="G393" s="252"/>
      <c r="H393" s="252"/>
      <c r="I393" s="252"/>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2"/>
      <c r="D394" s="252"/>
      <c r="E394" s="252"/>
      <c r="F394" s="252"/>
      <c r="G394" s="252"/>
      <c r="H394" s="252"/>
      <c r="I394" s="252"/>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21.75" hidden="1" customHeight="1" x14ac:dyDescent="0.15">
      <c r="A395" s="231">
        <v>30</v>
      </c>
      <c r="B395" s="231">
        <v>1</v>
      </c>
      <c r="C395" s="252"/>
      <c r="D395" s="252"/>
      <c r="E395" s="252"/>
      <c r="F395" s="252"/>
      <c r="G395" s="252"/>
      <c r="H395" s="252"/>
      <c r="I395" s="252"/>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228</v>
      </c>
      <c r="AD398" s="242"/>
      <c r="AE398" s="242"/>
      <c r="AF398" s="242"/>
      <c r="AG398" s="242"/>
      <c r="AH398" s="258" t="s">
        <v>246</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85.5" customHeight="1" x14ac:dyDescent="0.15">
      <c r="A399" s="231">
        <v>1</v>
      </c>
      <c r="B399" s="231">
        <v>1</v>
      </c>
      <c r="C399" s="253" t="s">
        <v>651</v>
      </c>
      <c r="D399" s="252"/>
      <c r="E399" s="252"/>
      <c r="F399" s="252"/>
      <c r="G399" s="252"/>
      <c r="H399" s="252"/>
      <c r="I399" s="252"/>
      <c r="J399" s="234" t="s">
        <v>692</v>
      </c>
      <c r="K399" s="235"/>
      <c r="L399" s="235"/>
      <c r="M399" s="235"/>
      <c r="N399" s="235"/>
      <c r="O399" s="235"/>
      <c r="P399" s="246" t="s">
        <v>652</v>
      </c>
      <c r="Q399" s="236"/>
      <c r="R399" s="236"/>
      <c r="S399" s="236"/>
      <c r="T399" s="236"/>
      <c r="U399" s="236"/>
      <c r="V399" s="236"/>
      <c r="W399" s="236"/>
      <c r="X399" s="236"/>
      <c r="Y399" s="237">
        <v>38</v>
      </c>
      <c r="Z399" s="238"/>
      <c r="AA399" s="238"/>
      <c r="AB399" s="239"/>
      <c r="AC399" s="223" t="s">
        <v>257</v>
      </c>
      <c r="AD399" s="224"/>
      <c r="AE399" s="224"/>
      <c r="AF399" s="224"/>
      <c r="AG399" s="224"/>
      <c r="AH399" s="254" t="s">
        <v>650</v>
      </c>
      <c r="AI399" s="255"/>
      <c r="AJ399" s="255"/>
      <c r="AK399" s="255"/>
      <c r="AL399" s="227">
        <v>100</v>
      </c>
      <c r="AM399" s="228"/>
      <c r="AN399" s="228"/>
      <c r="AO399" s="229"/>
      <c r="AP399" s="230" t="s">
        <v>282</v>
      </c>
      <c r="AQ399" s="230"/>
      <c r="AR399" s="230"/>
      <c r="AS399" s="230"/>
      <c r="AT399" s="230"/>
      <c r="AU399" s="230"/>
      <c r="AV399" s="230"/>
      <c r="AW399" s="230"/>
      <c r="AX399" s="230"/>
      <c r="AY399">
        <f>$AY$396</f>
        <v>1</v>
      </c>
    </row>
    <row r="400" spans="1:51" ht="30" hidden="1" customHeight="1" x14ac:dyDescent="0.15">
      <c r="A400" s="231">
        <v>2</v>
      </c>
      <c r="B400" s="231">
        <v>1</v>
      </c>
      <c r="C400" s="253"/>
      <c r="D400" s="252"/>
      <c r="E400" s="252"/>
      <c r="F400" s="252"/>
      <c r="G400" s="252"/>
      <c r="H400" s="252"/>
      <c r="I400" s="252"/>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3"/>
      <c r="D401" s="252"/>
      <c r="E401" s="252"/>
      <c r="F401" s="252"/>
      <c r="G401" s="252"/>
      <c r="H401" s="252"/>
      <c r="I401" s="252"/>
      <c r="J401" s="234"/>
      <c r="K401" s="235"/>
      <c r="L401" s="235"/>
      <c r="M401" s="235"/>
      <c r="N401" s="235"/>
      <c r="O401" s="235"/>
      <c r="P401" s="246"/>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3"/>
      <c r="D402" s="252"/>
      <c r="E402" s="252"/>
      <c r="F402" s="252"/>
      <c r="G402" s="252"/>
      <c r="H402" s="252"/>
      <c r="I402" s="252"/>
      <c r="J402" s="234"/>
      <c r="K402" s="235"/>
      <c r="L402" s="235"/>
      <c r="M402" s="235"/>
      <c r="N402" s="235"/>
      <c r="O402" s="235"/>
      <c r="P402" s="246"/>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2"/>
      <c r="D403" s="252"/>
      <c r="E403" s="252"/>
      <c r="F403" s="252"/>
      <c r="G403" s="252"/>
      <c r="H403" s="252"/>
      <c r="I403" s="252"/>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2"/>
      <c r="D404" s="252"/>
      <c r="E404" s="252"/>
      <c r="F404" s="252"/>
      <c r="G404" s="252"/>
      <c r="H404" s="252"/>
      <c r="I404" s="252"/>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2"/>
      <c r="D405" s="252"/>
      <c r="E405" s="252"/>
      <c r="F405" s="252"/>
      <c r="G405" s="252"/>
      <c r="H405" s="252"/>
      <c r="I405" s="252"/>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2"/>
      <c r="D406" s="252"/>
      <c r="E406" s="252"/>
      <c r="F406" s="252"/>
      <c r="G406" s="252"/>
      <c r="H406" s="252"/>
      <c r="I406" s="252"/>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2"/>
      <c r="D407" s="252"/>
      <c r="E407" s="252"/>
      <c r="F407" s="252"/>
      <c r="G407" s="252"/>
      <c r="H407" s="252"/>
      <c r="I407" s="252"/>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2"/>
      <c r="D408" s="252"/>
      <c r="E408" s="252"/>
      <c r="F408" s="252"/>
      <c r="G408" s="252"/>
      <c r="H408" s="252"/>
      <c r="I408" s="252"/>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2"/>
      <c r="D409" s="252"/>
      <c r="E409" s="252"/>
      <c r="F409" s="252"/>
      <c r="G409" s="252"/>
      <c r="H409" s="252"/>
      <c r="I409" s="252"/>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2"/>
      <c r="D410" s="252"/>
      <c r="E410" s="252"/>
      <c r="F410" s="252"/>
      <c r="G410" s="252"/>
      <c r="H410" s="252"/>
      <c r="I410" s="252"/>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2"/>
      <c r="D411" s="252"/>
      <c r="E411" s="252"/>
      <c r="F411" s="252"/>
      <c r="G411" s="252"/>
      <c r="H411" s="252"/>
      <c r="I411" s="252"/>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2"/>
      <c r="D412" s="252"/>
      <c r="E412" s="252"/>
      <c r="F412" s="252"/>
      <c r="G412" s="252"/>
      <c r="H412" s="252"/>
      <c r="I412" s="252"/>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2"/>
      <c r="D413" s="252"/>
      <c r="E413" s="252"/>
      <c r="F413" s="252"/>
      <c r="G413" s="252"/>
      <c r="H413" s="252"/>
      <c r="I413" s="252"/>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2"/>
      <c r="D414" s="252"/>
      <c r="E414" s="252"/>
      <c r="F414" s="252"/>
      <c r="G414" s="252"/>
      <c r="H414" s="252"/>
      <c r="I414" s="252"/>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2"/>
      <c r="D415" s="252"/>
      <c r="E415" s="252"/>
      <c r="F415" s="252"/>
      <c r="G415" s="252"/>
      <c r="H415" s="252"/>
      <c r="I415" s="252"/>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2"/>
      <c r="D416" s="252"/>
      <c r="E416" s="252"/>
      <c r="F416" s="252"/>
      <c r="G416" s="252"/>
      <c r="H416" s="252"/>
      <c r="I416" s="252"/>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2"/>
      <c r="D417" s="252"/>
      <c r="E417" s="252"/>
      <c r="F417" s="252"/>
      <c r="G417" s="252"/>
      <c r="H417" s="252"/>
      <c r="I417" s="252"/>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2"/>
      <c r="D418" s="252"/>
      <c r="E418" s="252"/>
      <c r="F418" s="252"/>
      <c r="G418" s="252"/>
      <c r="H418" s="252"/>
      <c r="I418" s="252"/>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2"/>
      <c r="D419" s="252"/>
      <c r="E419" s="252"/>
      <c r="F419" s="252"/>
      <c r="G419" s="252"/>
      <c r="H419" s="252"/>
      <c r="I419" s="252"/>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2"/>
      <c r="D420" s="252"/>
      <c r="E420" s="252"/>
      <c r="F420" s="252"/>
      <c r="G420" s="252"/>
      <c r="H420" s="252"/>
      <c r="I420" s="252"/>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2"/>
      <c r="D421" s="252"/>
      <c r="E421" s="252"/>
      <c r="F421" s="252"/>
      <c r="G421" s="252"/>
      <c r="H421" s="252"/>
      <c r="I421" s="252"/>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2"/>
      <c r="D422" s="252"/>
      <c r="E422" s="252"/>
      <c r="F422" s="252"/>
      <c r="G422" s="252"/>
      <c r="H422" s="252"/>
      <c r="I422" s="252"/>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2"/>
      <c r="D423" s="252"/>
      <c r="E423" s="252"/>
      <c r="F423" s="252"/>
      <c r="G423" s="252"/>
      <c r="H423" s="252"/>
      <c r="I423" s="252"/>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2"/>
      <c r="D424" s="252"/>
      <c r="E424" s="252"/>
      <c r="F424" s="252"/>
      <c r="G424" s="252"/>
      <c r="H424" s="252"/>
      <c r="I424" s="252"/>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2"/>
      <c r="D425" s="252"/>
      <c r="E425" s="252"/>
      <c r="F425" s="252"/>
      <c r="G425" s="252"/>
      <c r="H425" s="252"/>
      <c r="I425" s="252"/>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2"/>
      <c r="D426" s="252"/>
      <c r="E426" s="252"/>
      <c r="F426" s="252"/>
      <c r="G426" s="252"/>
      <c r="H426" s="252"/>
      <c r="I426" s="252"/>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2"/>
      <c r="D427" s="252"/>
      <c r="E427" s="252"/>
      <c r="F427" s="252"/>
      <c r="G427" s="252"/>
      <c r="H427" s="252"/>
      <c r="I427" s="252"/>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2"/>
      <c r="D428" s="252"/>
      <c r="E428" s="252"/>
      <c r="F428" s="252"/>
      <c r="G428" s="252"/>
      <c r="H428" s="252"/>
      <c r="I428" s="252"/>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228</v>
      </c>
      <c r="AD431" s="242"/>
      <c r="AE431" s="242"/>
      <c r="AF431" s="242"/>
      <c r="AG431" s="242"/>
      <c r="AH431" s="258" t="s">
        <v>246</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63.75" hidden="1" customHeight="1" x14ac:dyDescent="0.15">
      <c r="A432" s="231">
        <v>1</v>
      </c>
      <c r="B432" s="231">
        <v>1</v>
      </c>
      <c r="C432" s="253"/>
      <c r="D432" s="252"/>
      <c r="E432" s="252"/>
      <c r="F432" s="252"/>
      <c r="G432" s="252"/>
      <c r="H432" s="252"/>
      <c r="I432" s="252"/>
      <c r="J432" s="234"/>
      <c r="K432" s="235"/>
      <c r="L432" s="235"/>
      <c r="M432" s="235"/>
      <c r="N432" s="235"/>
      <c r="O432" s="235"/>
      <c r="P432" s="24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2"/>
      <c r="D433" s="252"/>
      <c r="E433" s="252"/>
      <c r="F433" s="252"/>
      <c r="G433" s="252"/>
      <c r="H433" s="252"/>
      <c r="I433" s="252"/>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3"/>
      <c r="D434" s="252"/>
      <c r="E434" s="252"/>
      <c r="F434" s="252"/>
      <c r="G434" s="252"/>
      <c r="H434" s="252"/>
      <c r="I434" s="252"/>
      <c r="J434" s="234"/>
      <c r="K434" s="235"/>
      <c r="L434" s="235"/>
      <c r="M434" s="235"/>
      <c r="N434" s="235"/>
      <c r="O434" s="235"/>
      <c r="P434" s="246"/>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3"/>
      <c r="D435" s="252"/>
      <c r="E435" s="252"/>
      <c r="F435" s="252"/>
      <c r="G435" s="252"/>
      <c r="H435" s="252"/>
      <c r="I435" s="252"/>
      <c r="J435" s="234"/>
      <c r="K435" s="235"/>
      <c r="L435" s="235"/>
      <c r="M435" s="235"/>
      <c r="N435" s="235"/>
      <c r="O435" s="235"/>
      <c r="P435" s="246"/>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2"/>
      <c r="D436" s="252"/>
      <c r="E436" s="252"/>
      <c r="F436" s="252"/>
      <c r="G436" s="252"/>
      <c r="H436" s="252"/>
      <c r="I436" s="252"/>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2"/>
      <c r="D437" s="252"/>
      <c r="E437" s="252"/>
      <c r="F437" s="252"/>
      <c r="G437" s="252"/>
      <c r="H437" s="252"/>
      <c r="I437" s="252"/>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2"/>
      <c r="D438" s="252"/>
      <c r="E438" s="252"/>
      <c r="F438" s="252"/>
      <c r="G438" s="252"/>
      <c r="H438" s="252"/>
      <c r="I438" s="252"/>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2"/>
      <c r="D439" s="252"/>
      <c r="E439" s="252"/>
      <c r="F439" s="252"/>
      <c r="G439" s="252"/>
      <c r="H439" s="252"/>
      <c r="I439" s="252"/>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2"/>
      <c r="D440" s="252"/>
      <c r="E440" s="252"/>
      <c r="F440" s="252"/>
      <c r="G440" s="252"/>
      <c r="H440" s="252"/>
      <c r="I440" s="252"/>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2"/>
      <c r="E441" s="252"/>
      <c r="F441" s="252"/>
      <c r="G441" s="252"/>
      <c r="H441" s="252"/>
      <c r="I441" s="252"/>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2"/>
      <c r="D442" s="252"/>
      <c r="E442" s="252"/>
      <c r="F442" s="252"/>
      <c r="G442" s="252"/>
      <c r="H442" s="252"/>
      <c r="I442" s="252"/>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2"/>
      <c r="D443" s="252"/>
      <c r="E443" s="252"/>
      <c r="F443" s="252"/>
      <c r="G443" s="252"/>
      <c r="H443" s="252"/>
      <c r="I443" s="252"/>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2"/>
      <c r="D444" s="252"/>
      <c r="E444" s="252"/>
      <c r="F444" s="252"/>
      <c r="G444" s="252"/>
      <c r="H444" s="252"/>
      <c r="I444" s="252"/>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2"/>
      <c r="D445" s="252"/>
      <c r="E445" s="252"/>
      <c r="F445" s="252"/>
      <c r="G445" s="252"/>
      <c r="H445" s="252"/>
      <c r="I445" s="252"/>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2"/>
      <c r="D446" s="252"/>
      <c r="E446" s="252"/>
      <c r="F446" s="252"/>
      <c r="G446" s="252"/>
      <c r="H446" s="252"/>
      <c r="I446" s="252"/>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2"/>
      <c r="D447" s="252"/>
      <c r="E447" s="252"/>
      <c r="F447" s="252"/>
      <c r="G447" s="252"/>
      <c r="H447" s="252"/>
      <c r="I447" s="252"/>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2"/>
      <c r="D448" s="252"/>
      <c r="E448" s="252"/>
      <c r="F448" s="252"/>
      <c r="G448" s="252"/>
      <c r="H448" s="252"/>
      <c r="I448" s="252"/>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2"/>
      <c r="D449" s="252"/>
      <c r="E449" s="252"/>
      <c r="F449" s="252"/>
      <c r="G449" s="252"/>
      <c r="H449" s="252"/>
      <c r="I449" s="252"/>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2"/>
      <c r="D450" s="252"/>
      <c r="E450" s="252"/>
      <c r="F450" s="252"/>
      <c r="G450" s="252"/>
      <c r="H450" s="252"/>
      <c r="I450" s="252"/>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2"/>
      <c r="D451" s="252"/>
      <c r="E451" s="252"/>
      <c r="F451" s="252"/>
      <c r="G451" s="252"/>
      <c r="H451" s="252"/>
      <c r="I451" s="252"/>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2"/>
      <c r="D452" s="252"/>
      <c r="E452" s="252"/>
      <c r="F452" s="252"/>
      <c r="G452" s="252"/>
      <c r="H452" s="252"/>
      <c r="I452" s="252"/>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2"/>
      <c r="D453" s="252"/>
      <c r="E453" s="252"/>
      <c r="F453" s="252"/>
      <c r="G453" s="252"/>
      <c r="H453" s="252"/>
      <c r="I453" s="252"/>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2"/>
      <c r="D454" s="252"/>
      <c r="E454" s="252"/>
      <c r="F454" s="252"/>
      <c r="G454" s="252"/>
      <c r="H454" s="252"/>
      <c r="I454" s="252"/>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2"/>
      <c r="D455" s="252"/>
      <c r="E455" s="252"/>
      <c r="F455" s="252"/>
      <c r="G455" s="252"/>
      <c r="H455" s="252"/>
      <c r="I455" s="252"/>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2"/>
      <c r="D456" s="252"/>
      <c r="E456" s="252"/>
      <c r="F456" s="252"/>
      <c r="G456" s="252"/>
      <c r="H456" s="252"/>
      <c r="I456" s="252"/>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2"/>
      <c r="D457" s="252"/>
      <c r="E457" s="252"/>
      <c r="F457" s="252"/>
      <c r="G457" s="252"/>
      <c r="H457" s="252"/>
      <c r="I457" s="252"/>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2"/>
      <c r="D458" s="252"/>
      <c r="E458" s="252"/>
      <c r="F458" s="252"/>
      <c r="G458" s="252"/>
      <c r="H458" s="252"/>
      <c r="I458" s="252"/>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2"/>
      <c r="D459" s="252"/>
      <c r="E459" s="252"/>
      <c r="F459" s="252"/>
      <c r="G459" s="252"/>
      <c r="H459" s="252"/>
      <c r="I459" s="252"/>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2"/>
      <c r="D460" s="252"/>
      <c r="E460" s="252"/>
      <c r="F460" s="252"/>
      <c r="G460" s="252"/>
      <c r="H460" s="252"/>
      <c r="I460" s="252"/>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2"/>
      <c r="D461" s="252"/>
      <c r="E461" s="252"/>
      <c r="F461" s="252"/>
      <c r="G461" s="252"/>
      <c r="H461" s="252"/>
      <c r="I461" s="252"/>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228</v>
      </c>
      <c r="AD464" s="242"/>
      <c r="AE464" s="242"/>
      <c r="AF464" s="242"/>
      <c r="AG464" s="242"/>
      <c r="AH464" s="258" t="s">
        <v>246</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62.25" hidden="1" customHeight="1" x14ac:dyDescent="0.15">
      <c r="A465" s="231">
        <v>1</v>
      </c>
      <c r="B465" s="231">
        <v>1</v>
      </c>
      <c r="C465" s="253"/>
      <c r="D465" s="252"/>
      <c r="E465" s="252"/>
      <c r="F465" s="252"/>
      <c r="G465" s="252"/>
      <c r="H465" s="252"/>
      <c r="I465" s="252"/>
      <c r="J465" s="234"/>
      <c r="K465" s="235"/>
      <c r="L465" s="235"/>
      <c r="M465" s="235"/>
      <c r="N465" s="235"/>
      <c r="O465" s="235"/>
      <c r="P465" s="24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2"/>
      <c r="D466" s="252"/>
      <c r="E466" s="252"/>
      <c r="F466" s="252"/>
      <c r="G466" s="252"/>
      <c r="H466" s="252"/>
      <c r="I466" s="252"/>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3"/>
      <c r="D467" s="252"/>
      <c r="E467" s="252"/>
      <c r="F467" s="252"/>
      <c r="G467" s="252"/>
      <c r="H467" s="252"/>
      <c r="I467" s="252"/>
      <c r="J467" s="234"/>
      <c r="K467" s="235"/>
      <c r="L467" s="235"/>
      <c r="M467" s="235"/>
      <c r="N467" s="235"/>
      <c r="O467" s="235"/>
      <c r="P467" s="246"/>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3"/>
      <c r="D468" s="252"/>
      <c r="E468" s="252"/>
      <c r="F468" s="252"/>
      <c r="G468" s="252"/>
      <c r="H468" s="252"/>
      <c r="I468" s="252"/>
      <c r="J468" s="234"/>
      <c r="K468" s="235"/>
      <c r="L468" s="235"/>
      <c r="M468" s="235"/>
      <c r="N468" s="235"/>
      <c r="O468" s="235"/>
      <c r="P468" s="246"/>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2"/>
      <c r="D469" s="252"/>
      <c r="E469" s="252"/>
      <c r="F469" s="252"/>
      <c r="G469" s="252"/>
      <c r="H469" s="252"/>
      <c r="I469" s="252"/>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2"/>
      <c r="D470" s="252"/>
      <c r="E470" s="252"/>
      <c r="F470" s="252"/>
      <c r="G470" s="252"/>
      <c r="H470" s="252"/>
      <c r="I470" s="252"/>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2"/>
      <c r="D471" s="252"/>
      <c r="E471" s="252"/>
      <c r="F471" s="252"/>
      <c r="G471" s="252"/>
      <c r="H471" s="252"/>
      <c r="I471" s="252"/>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2"/>
      <c r="D472" s="252"/>
      <c r="E472" s="252"/>
      <c r="F472" s="252"/>
      <c r="G472" s="252"/>
      <c r="H472" s="252"/>
      <c r="I472" s="252"/>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2"/>
      <c r="D473" s="252"/>
      <c r="E473" s="252"/>
      <c r="F473" s="252"/>
      <c r="G473" s="252"/>
      <c r="H473" s="252"/>
      <c r="I473" s="252"/>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2"/>
      <c r="D474" s="252"/>
      <c r="E474" s="252"/>
      <c r="F474" s="252"/>
      <c r="G474" s="252"/>
      <c r="H474" s="252"/>
      <c r="I474" s="252"/>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2"/>
      <c r="D475" s="252"/>
      <c r="E475" s="252"/>
      <c r="F475" s="252"/>
      <c r="G475" s="252"/>
      <c r="H475" s="252"/>
      <c r="I475" s="252"/>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2"/>
      <c r="D476" s="252"/>
      <c r="E476" s="252"/>
      <c r="F476" s="252"/>
      <c r="G476" s="252"/>
      <c r="H476" s="252"/>
      <c r="I476" s="252"/>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2"/>
      <c r="D477" s="252"/>
      <c r="E477" s="252"/>
      <c r="F477" s="252"/>
      <c r="G477" s="252"/>
      <c r="H477" s="252"/>
      <c r="I477" s="252"/>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2"/>
      <c r="D478" s="252"/>
      <c r="E478" s="252"/>
      <c r="F478" s="252"/>
      <c r="G478" s="252"/>
      <c r="H478" s="252"/>
      <c r="I478" s="252"/>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2"/>
      <c r="D479" s="252"/>
      <c r="E479" s="252"/>
      <c r="F479" s="252"/>
      <c r="G479" s="252"/>
      <c r="H479" s="252"/>
      <c r="I479" s="252"/>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2"/>
      <c r="D480" s="252"/>
      <c r="E480" s="252"/>
      <c r="F480" s="252"/>
      <c r="G480" s="252"/>
      <c r="H480" s="252"/>
      <c r="I480" s="252"/>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2"/>
      <c r="D481" s="252"/>
      <c r="E481" s="252"/>
      <c r="F481" s="252"/>
      <c r="G481" s="252"/>
      <c r="H481" s="252"/>
      <c r="I481" s="252"/>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2"/>
      <c r="D482" s="252"/>
      <c r="E482" s="252"/>
      <c r="F482" s="252"/>
      <c r="G482" s="252"/>
      <c r="H482" s="252"/>
      <c r="I482" s="252"/>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2"/>
      <c r="D483" s="252"/>
      <c r="E483" s="252"/>
      <c r="F483" s="252"/>
      <c r="G483" s="252"/>
      <c r="H483" s="252"/>
      <c r="I483" s="252"/>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2"/>
      <c r="D484" s="252"/>
      <c r="E484" s="252"/>
      <c r="F484" s="252"/>
      <c r="G484" s="252"/>
      <c r="H484" s="252"/>
      <c r="I484" s="252"/>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2"/>
      <c r="D485" s="252"/>
      <c r="E485" s="252"/>
      <c r="F485" s="252"/>
      <c r="G485" s="252"/>
      <c r="H485" s="252"/>
      <c r="I485" s="252"/>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2"/>
      <c r="D486" s="252"/>
      <c r="E486" s="252"/>
      <c r="F486" s="252"/>
      <c r="G486" s="252"/>
      <c r="H486" s="252"/>
      <c r="I486" s="252"/>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2"/>
      <c r="D487" s="252"/>
      <c r="E487" s="252"/>
      <c r="F487" s="252"/>
      <c r="G487" s="252"/>
      <c r="H487" s="252"/>
      <c r="I487" s="252"/>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2"/>
      <c r="D488" s="252"/>
      <c r="E488" s="252"/>
      <c r="F488" s="252"/>
      <c r="G488" s="252"/>
      <c r="H488" s="252"/>
      <c r="I488" s="252"/>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2"/>
      <c r="D489" s="252"/>
      <c r="E489" s="252"/>
      <c r="F489" s="252"/>
      <c r="G489" s="252"/>
      <c r="H489" s="252"/>
      <c r="I489" s="252"/>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2"/>
      <c r="D490" s="252"/>
      <c r="E490" s="252"/>
      <c r="F490" s="252"/>
      <c r="G490" s="252"/>
      <c r="H490" s="252"/>
      <c r="I490" s="252"/>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2"/>
      <c r="D491" s="252"/>
      <c r="E491" s="252"/>
      <c r="F491" s="252"/>
      <c r="G491" s="252"/>
      <c r="H491" s="252"/>
      <c r="I491" s="252"/>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2"/>
      <c r="D492" s="252"/>
      <c r="E492" s="252"/>
      <c r="F492" s="252"/>
      <c r="G492" s="252"/>
      <c r="H492" s="252"/>
      <c r="I492" s="252"/>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2"/>
      <c r="D493" s="252"/>
      <c r="E493" s="252"/>
      <c r="F493" s="252"/>
      <c r="G493" s="252"/>
      <c r="H493" s="252"/>
      <c r="I493" s="252"/>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2"/>
      <c r="D494" s="252"/>
      <c r="E494" s="252"/>
      <c r="F494" s="252"/>
      <c r="G494" s="252"/>
      <c r="H494" s="252"/>
      <c r="I494" s="252"/>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228</v>
      </c>
      <c r="AD497" s="242"/>
      <c r="AE497" s="242"/>
      <c r="AF497" s="242"/>
      <c r="AG497" s="242"/>
      <c r="AH497" s="258" t="s">
        <v>246</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2"/>
      <c r="D498" s="252"/>
      <c r="E498" s="252"/>
      <c r="F498" s="252"/>
      <c r="G498" s="252"/>
      <c r="H498" s="252"/>
      <c r="I498" s="252"/>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2"/>
      <c r="D499" s="252"/>
      <c r="E499" s="252"/>
      <c r="F499" s="252"/>
      <c r="G499" s="252"/>
      <c r="H499" s="252"/>
      <c r="I499" s="252"/>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3"/>
      <c r="D500" s="252"/>
      <c r="E500" s="252"/>
      <c r="F500" s="252"/>
      <c r="G500" s="252"/>
      <c r="H500" s="252"/>
      <c r="I500" s="252"/>
      <c r="J500" s="234"/>
      <c r="K500" s="235"/>
      <c r="L500" s="235"/>
      <c r="M500" s="235"/>
      <c r="N500" s="235"/>
      <c r="O500" s="235"/>
      <c r="P500" s="246"/>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3"/>
      <c r="D501" s="252"/>
      <c r="E501" s="252"/>
      <c r="F501" s="252"/>
      <c r="G501" s="252"/>
      <c r="H501" s="252"/>
      <c r="I501" s="252"/>
      <c r="J501" s="234"/>
      <c r="K501" s="235"/>
      <c r="L501" s="235"/>
      <c r="M501" s="235"/>
      <c r="N501" s="235"/>
      <c r="O501" s="235"/>
      <c r="P501" s="246"/>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2"/>
      <c r="D502" s="252"/>
      <c r="E502" s="252"/>
      <c r="F502" s="252"/>
      <c r="G502" s="252"/>
      <c r="H502" s="252"/>
      <c r="I502" s="252"/>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2"/>
      <c r="D503" s="252"/>
      <c r="E503" s="252"/>
      <c r="F503" s="252"/>
      <c r="G503" s="252"/>
      <c r="H503" s="252"/>
      <c r="I503" s="252"/>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2"/>
      <c r="D504" s="252"/>
      <c r="E504" s="252"/>
      <c r="F504" s="252"/>
      <c r="G504" s="252"/>
      <c r="H504" s="252"/>
      <c r="I504" s="252"/>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2"/>
      <c r="D505" s="252"/>
      <c r="E505" s="252"/>
      <c r="F505" s="252"/>
      <c r="G505" s="252"/>
      <c r="H505" s="252"/>
      <c r="I505" s="252"/>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2"/>
      <c r="D506" s="252"/>
      <c r="E506" s="252"/>
      <c r="F506" s="252"/>
      <c r="G506" s="252"/>
      <c r="H506" s="252"/>
      <c r="I506" s="252"/>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2"/>
      <c r="D507" s="252"/>
      <c r="E507" s="252"/>
      <c r="F507" s="252"/>
      <c r="G507" s="252"/>
      <c r="H507" s="252"/>
      <c r="I507" s="252"/>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2"/>
      <c r="D508" s="252"/>
      <c r="E508" s="252"/>
      <c r="F508" s="252"/>
      <c r="G508" s="252"/>
      <c r="H508" s="252"/>
      <c r="I508" s="252"/>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2"/>
      <c r="D509" s="252"/>
      <c r="E509" s="252"/>
      <c r="F509" s="252"/>
      <c r="G509" s="252"/>
      <c r="H509" s="252"/>
      <c r="I509" s="252"/>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2"/>
      <c r="D510" s="252"/>
      <c r="E510" s="252"/>
      <c r="F510" s="252"/>
      <c r="G510" s="252"/>
      <c r="H510" s="252"/>
      <c r="I510" s="252"/>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2"/>
      <c r="D511" s="252"/>
      <c r="E511" s="252"/>
      <c r="F511" s="252"/>
      <c r="G511" s="252"/>
      <c r="H511" s="252"/>
      <c r="I511" s="252"/>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2"/>
      <c r="D512" s="252"/>
      <c r="E512" s="252"/>
      <c r="F512" s="252"/>
      <c r="G512" s="252"/>
      <c r="H512" s="252"/>
      <c r="I512" s="252"/>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2"/>
      <c r="D513" s="252"/>
      <c r="E513" s="252"/>
      <c r="F513" s="252"/>
      <c r="G513" s="252"/>
      <c r="H513" s="252"/>
      <c r="I513" s="252"/>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2"/>
      <c r="D514" s="252"/>
      <c r="E514" s="252"/>
      <c r="F514" s="252"/>
      <c r="G514" s="252"/>
      <c r="H514" s="252"/>
      <c r="I514" s="252"/>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2"/>
      <c r="D515" s="252"/>
      <c r="E515" s="252"/>
      <c r="F515" s="252"/>
      <c r="G515" s="252"/>
      <c r="H515" s="252"/>
      <c r="I515" s="252"/>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2"/>
      <c r="D516" s="252"/>
      <c r="E516" s="252"/>
      <c r="F516" s="252"/>
      <c r="G516" s="252"/>
      <c r="H516" s="252"/>
      <c r="I516" s="252"/>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2"/>
      <c r="D517" s="252"/>
      <c r="E517" s="252"/>
      <c r="F517" s="252"/>
      <c r="G517" s="252"/>
      <c r="H517" s="252"/>
      <c r="I517" s="252"/>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2"/>
      <c r="D518" s="252"/>
      <c r="E518" s="252"/>
      <c r="F518" s="252"/>
      <c r="G518" s="252"/>
      <c r="H518" s="252"/>
      <c r="I518" s="252"/>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2"/>
      <c r="D519" s="252"/>
      <c r="E519" s="252"/>
      <c r="F519" s="252"/>
      <c r="G519" s="252"/>
      <c r="H519" s="252"/>
      <c r="I519" s="252"/>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2"/>
      <c r="D520" s="252"/>
      <c r="E520" s="252"/>
      <c r="F520" s="252"/>
      <c r="G520" s="252"/>
      <c r="H520" s="252"/>
      <c r="I520" s="252"/>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2"/>
      <c r="D521" s="252"/>
      <c r="E521" s="252"/>
      <c r="F521" s="252"/>
      <c r="G521" s="252"/>
      <c r="H521" s="252"/>
      <c r="I521" s="252"/>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2"/>
      <c r="D522" s="252"/>
      <c r="E522" s="252"/>
      <c r="F522" s="252"/>
      <c r="G522" s="252"/>
      <c r="H522" s="252"/>
      <c r="I522" s="252"/>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2"/>
      <c r="D523" s="252"/>
      <c r="E523" s="252"/>
      <c r="F523" s="252"/>
      <c r="G523" s="252"/>
      <c r="H523" s="252"/>
      <c r="I523" s="252"/>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2"/>
      <c r="D524" s="252"/>
      <c r="E524" s="252"/>
      <c r="F524" s="252"/>
      <c r="G524" s="252"/>
      <c r="H524" s="252"/>
      <c r="I524" s="252"/>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2"/>
      <c r="D525" s="252"/>
      <c r="E525" s="252"/>
      <c r="F525" s="252"/>
      <c r="G525" s="252"/>
      <c r="H525" s="252"/>
      <c r="I525" s="252"/>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2"/>
      <c r="D526" s="252"/>
      <c r="E526" s="252"/>
      <c r="F526" s="252"/>
      <c r="G526" s="252"/>
      <c r="H526" s="252"/>
      <c r="I526" s="252"/>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2"/>
      <c r="D527" s="252"/>
      <c r="E527" s="252"/>
      <c r="F527" s="252"/>
      <c r="G527" s="252"/>
      <c r="H527" s="252"/>
      <c r="I527" s="252"/>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228</v>
      </c>
      <c r="AD530" s="242"/>
      <c r="AE530" s="242"/>
      <c r="AF530" s="242"/>
      <c r="AG530" s="242"/>
      <c r="AH530" s="258" t="s">
        <v>246</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2"/>
      <c r="D531" s="252"/>
      <c r="E531" s="252"/>
      <c r="F531" s="252"/>
      <c r="G531" s="252"/>
      <c r="H531" s="252"/>
      <c r="I531" s="252"/>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2"/>
      <c r="D532" s="252"/>
      <c r="E532" s="252"/>
      <c r="F532" s="252"/>
      <c r="G532" s="252"/>
      <c r="H532" s="252"/>
      <c r="I532" s="252"/>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3"/>
      <c r="D533" s="252"/>
      <c r="E533" s="252"/>
      <c r="F533" s="252"/>
      <c r="G533" s="252"/>
      <c r="H533" s="252"/>
      <c r="I533" s="252"/>
      <c r="J533" s="234"/>
      <c r="K533" s="235"/>
      <c r="L533" s="235"/>
      <c r="M533" s="235"/>
      <c r="N533" s="235"/>
      <c r="O533" s="235"/>
      <c r="P533" s="246"/>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3"/>
      <c r="D534" s="252"/>
      <c r="E534" s="252"/>
      <c r="F534" s="252"/>
      <c r="G534" s="252"/>
      <c r="H534" s="252"/>
      <c r="I534" s="252"/>
      <c r="J534" s="234"/>
      <c r="K534" s="235"/>
      <c r="L534" s="235"/>
      <c r="M534" s="235"/>
      <c r="N534" s="235"/>
      <c r="O534" s="235"/>
      <c r="P534" s="246"/>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2"/>
      <c r="D535" s="252"/>
      <c r="E535" s="252"/>
      <c r="F535" s="252"/>
      <c r="G535" s="252"/>
      <c r="H535" s="252"/>
      <c r="I535" s="252"/>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2"/>
      <c r="D536" s="252"/>
      <c r="E536" s="252"/>
      <c r="F536" s="252"/>
      <c r="G536" s="252"/>
      <c r="H536" s="252"/>
      <c r="I536" s="252"/>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2"/>
      <c r="D537" s="252"/>
      <c r="E537" s="252"/>
      <c r="F537" s="252"/>
      <c r="G537" s="252"/>
      <c r="H537" s="252"/>
      <c r="I537" s="252"/>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2"/>
      <c r="D538" s="252"/>
      <c r="E538" s="252"/>
      <c r="F538" s="252"/>
      <c r="G538" s="252"/>
      <c r="H538" s="252"/>
      <c r="I538" s="252"/>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2"/>
      <c r="D539" s="252"/>
      <c r="E539" s="252"/>
      <c r="F539" s="252"/>
      <c r="G539" s="252"/>
      <c r="H539" s="252"/>
      <c r="I539" s="252"/>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2"/>
      <c r="D540" s="252"/>
      <c r="E540" s="252"/>
      <c r="F540" s="252"/>
      <c r="G540" s="252"/>
      <c r="H540" s="252"/>
      <c r="I540" s="252"/>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2"/>
      <c r="D541" s="252"/>
      <c r="E541" s="252"/>
      <c r="F541" s="252"/>
      <c r="G541" s="252"/>
      <c r="H541" s="252"/>
      <c r="I541" s="252"/>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2"/>
      <c r="D542" s="252"/>
      <c r="E542" s="252"/>
      <c r="F542" s="252"/>
      <c r="G542" s="252"/>
      <c r="H542" s="252"/>
      <c r="I542" s="252"/>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2"/>
      <c r="D543" s="252"/>
      <c r="E543" s="252"/>
      <c r="F543" s="252"/>
      <c r="G543" s="252"/>
      <c r="H543" s="252"/>
      <c r="I543" s="252"/>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2"/>
      <c r="D544" s="252"/>
      <c r="E544" s="252"/>
      <c r="F544" s="252"/>
      <c r="G544" s="252"/>
      <c r="H544" s="252"/>
      <c r="I544" s="252"/>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2"/>
      <c r="D545" s="252"/>
      <c r="E545" s="252"/>
      <c r="F545" s="252"/>
      <c r="G545" s="252"/>
      <c r="H545" s="252"/>
      <c r="I545" s="252"/>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2"/>
      <c r="D546" s="252"/>
      <c r="E546" s="252"/>
      <c r="F546" s="252"/>
      <c r="G546" s="252"/>
      <c r="H546" s="252"/>
      <c r="I546" s="252"/>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2"/>
      <c r="D547" s="252"/>
      <c r="E547" s="252"/>
      <c r="F547" s="252"/>
      <c r="G547" s="252"/>
      <c r="H547" s="252"/>
      <c r="I547" s="252"/>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2"/>
      <c r="D548" s="252"/>
      <c r="E548" s="252"/>
      <c r="F548" s="252"/>
      <c r="G548" s="252"/>
      <c r="H548" s="252"/>
      <c r="I548" s="252"/>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2"/>
      <c r="D549" s="252"/>
      <c r="E549" s="252"/>
      <c r="F549" s="252"/>
      <c r="G549" s="252"/>
      <c r="H549" s="252"/>
      <c r="I549" s="252"/>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2"/>
      <c r="D550" s="252"/>
      <c r="E550" s="252"/>
      <c r="F550" s="252"/>
      <c r="G550" s="252"/>
      <c r="H550" s="252"/>
      <c r="I550" s="252"/>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2"/>
      <c r="D551" s="252"/>
      <c r="E551" s="252"/>
      <c r="F551" s="252"/>
      <c r="G551" s="252"/>
      <c r="H551" s="252"/>
      <c r="I551" s="252"/>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2"/>
      <c r="D552" s="252"/>
      <c r="E552" s="252"/>
      <c r="F552" s="252"/>
      <c r="G552" s="252"/>
      <c r="H552" s="252"/>
      <c r="I552" s="252"/>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2"/>
      <c r="D553" s="252"/>
      <c r="E553" s="252"/>
      <c r="F553" s="252"/>
      <c r="G553" s="252"/>
      <c r="H553" s="252"/>
      <c r="I553" s="252"/>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2"/>
      <c r="D554" s="252"/>
      <c r="E554" s="252"/>
      <c r="F554" s="252"/>
      <c r="G554" s="252"/>
      <c r="H554" s="252"/>
      <c r="I554" s="252"/>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2"/>
      <c r="D555" s="252"/>
      <c r="E555" s="252"/>
      <c r="F555" s="252"/>
      <c r="G555" s="252"/>
      <c r="H555" s="252"/>
      <c r="I555" s="252"/>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2"/>
      <c r="D556" s="252"/>
      <c r="E556" s="252"/>
      <c r="F556" s="252"/>
      <c r="G556" s="252"/>
      <c r="H556" s="252"/>
      <c r="I556" s="252"/>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2"/>
      <c r="D557" s="252"/>
      <c r="E557" s="252"/>
      <c r="F557" s="252"/>
      <c r="G557" s="252"/>
      <c r="H557" s="252"/>
      <c r="I557" s="252"/>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2"/>
      <c r="D558" s="252"/>
      <c r="E558" s="252"/>
      <c r="F558" s="252"/>
      <c r="G558" s="252"/>
      <c r="H558" s="252"/>
      <c r="I558" s="252"/>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2"/>
      <c r="D559" s="252"/>
      <c r="E559" s="252"/>
      <c r="F559" s="252"/>
      <c r="G559" s="252"/>
      <c r="H559" s="252"/>
      <c r="I559" s="252"/>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2"/>
      <c r="D560" s="252"/>
      <c r="E560" s="252"/>
      <c r="F560" s="252"/>
      <c r="G560" s="252"/>
      <c r="H560" s="252"/>
      <c r="I560" s="252"/>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228</v>
      </c>
      <c r="AD563" s="242"/>
      <c r="AE563" s="242"/>
      <c r="AF563" s="242"/>
      <c r="AG563" s="242"/>
      <c r="AH563" s="258" t="s">
        <v>246</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2"/>
      <c r="D564" s="252"/>
      <c r="E564" s="252"/>
      <c r="F564" s="252"/>
      <c r="G564" s="252"/>
      <c r="H564" s="252"/>
      <c r="I564" s="252"/>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2"/>
      <c r="D565" s="252"/>
      <c r="E565" s="252"/>
      <c r="F565" s="252"/>
      <c r="G565" s="252"/>
      <c r="H565" s="252"/>
      <c r="I565" s="252"/>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3"/>
      <c r="D566" s="252"/>
      <c r="E566" s="252"/>
      <c r="F566" s="252"/>
      <c r="G566" s="252"/>
      <c r="H566" s="252"/>
      <c r="I566" s="252"/>
      <c r="J566" s="234"/>
      <c r="K566" s="235"/>
      <c r="L566" s="235"/>
      <c r="M566" s="235"/>
      <c r="N566" s="235"/>
      <c r="O566" s="235"/>
      <c r="P566" s="246"/>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3"/>
      <c r="D567" s="252"/>
      <c r="E567" s="252"/>
      <c r="F567" s="252"/>
      <c r="G567" s="252"/>
      <c r="H567" s="252"/>
      <c r="I567" s="252"/>
      <c r="J567" s="234"/>
      <c r="K567" s="235"/>
      <c r="L567" s="235"/>
      <c r="M567" s="235"/>
      <c r="N567" s="235"/>
      <c r="O567" s="235"/>
      <c r="P567" s="246"/>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2"/>
      <c r="D568" s="252"/>
      <c r="E568" s="252"/>
      <c r="F568" s="252"/>
      <c r="G568" s="252"/>
      <c r="H568" s="252"/>
      <c r="I568" s="252"/>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2"/>
      <c r="D569" s="252"/>
      <c r="E569" s="252"/>
      <c r="F569" s="252"/>
      <c r="G569" s="252"/>
      <c r="H569" s="252"/>
      <c r="I569" s="252"/>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2"/>
      <c r="D570" s="252"/>
      <c r="E570" s="252"/>
      <c r="F570" s="252"/>
      <c r="G570" s="252"/>
      <c r="H570" s="252"/>
      <c r="I570" s="252"/>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2"/>
      <c r="D571" s="252"/>
      <c r="E571" s="252"/>
      <c r="F571" s="252"/>
      <c r="G571" s="252"/>
      <c r="H571" s="252"/>
      <c r="I571" s="252"/>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2"/>
      <c r="D572" s="252"/>
      <c r="E572" s="252"/>
      <c r="F572" s="252"/>
      <c r="G572" s="252"/>
      <c r="H572" s="252"/>
      <c r="I572" s="252"/>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2"/>
      <c r="D573" s="252"/>
      <c r="E573" s="252"/>
      <c r="F573" s="252"/>
      <c r="G573" s="252"/>
      <c r="H573" s="252"/>
      <c r="I573" s="252"/>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2"/>
      <c r="D574" s="252"/>
      <c r="E574" s="252"/>
      <c r="F574" s="252"/>
      <c r="G574" s="252"/>
      <c r="H574" s="252"/>
      <c r="I574" s="252"/>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2"/>
      <c r="D575" s="252"/>
      <c r="E575" s="252"/>
      <c r="F575" s="252"/>
      <c r="G575" s="252"/>
      <c r="H575" s="252"/>
      <c r="I575" s="252"/>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2"/>
      <c r="D576" s="252"/>
      <c r="E576" s="252"/>
      <c r="F576" s="252"/>
      <c r="G576" s="252"/>
      <c r="H576" s="252"/>
      <c r="I576" s="252"/>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2"/>
      <c r="D577" s="252"/>
      <c r="E577" s="252"/>
      <c r="F577" s="252"/>
      <c r="G577" s="252"/>
      <c r="H577" s="252"/>
      <c r="I577" s="252"/>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2"/>
      <c r="D578" s="252"/>
      <c r="E578" s="252"/>
      <c r="F578" s="252"/>
      <c r="G578" s="252"/>
      <c r="H578" s="252"/>
      <c r="I578" s="252"/>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2"/>
      <c r="D579" s="252"/>
      <c r="E579" s="252"/>
      <c r="F579" s="252"/>
      <c r="G579" s="252"/>
      <c r="H579" s="252"/>
      <c r="I579" s="252"/>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2"/>
      <c r="D580" s="252"/>
      <c r="E580" s="252"/>
      <c r="F580" s="252"/>
      <c r="G580" s="252"/>
      <c r="H580" s="252"/>
      <c r="I580" s="252"/>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2"/>
      <c r="D581" s="252"/>
      <c r="E581" s="252"/>
      <c r="F581" s="252"/>
      <c r="G581" s="252"/>
      <c r="H581" s="252"/>
      <c r="I581" s="252"/>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2"/>
      <c r="D582" s="252"/>
      <c r="E582" s="252"/>
      <c r="F582" s="252"/>
      <c r="G582" s="252"/>
      <c r="H582" s="252"/>
      <c r="I582" s="252"/>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2"/>
      <c r="D583" s="252"/>
      <c r="E583" s="252"/>
      <c r="F583" s="252"/>
      <c r="G583" s="252"/>
      <c r="H583" s="252"/>
      <c r="I583" s="252"/>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2"/>
      <c r="D584" s="252"/>
      <c r="E584" s="252"/>
      <c r="F584" s="252"/>
      <c r="G584" s="252"/>
      <c r="H584" s="252"/>
      <c r="I584" s="252"/>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2"/>
      <c r="D585" s="252"/>
      <c r="E585" s="252"/>
      <c r="F585" s="252"/>
      <c r="G585" s="252"/>
      <c r="H585" s="252"/>
      <c r="I585" s="252"/>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2"/>
      <c r="D586" s="252"/>
      <c r="E586" s="252"/>
      <c r="F586" s="252"/>
      <c r="G586" s="252"/>
      <c r="H586" s="252"/>
      <c r="I586" s="252"/>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2"/>
      <c r="D587" s="252"/>
      <c r="E587" s="252"/>
      <c r="F587" s="252"/>
      <c r="G587" s="252"/>
      <c r="H587" s="252"/>
      <c r="I587" s="252"/>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2"/>
      <c r="D588" s="252"/>
      <c r="E588" s="252"/>
      <c r="F588" s="252"/>
      <c r="G588" s="252"/>
      <c r="H588" s="252"/>
      <c r="I588" s="252"/>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2"/>
      <c r="D589" s="252"/>
      <c r="E589" s="252"/>
      <c r="F589" s="252"/>
      <c r="G589" s="252"/>
      <c r="H589" s="252"/>
      <c r="I589" s="252"/>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2"/>
      <c r="D590" s="252"/>
      <c r="E590" s="252"/>
      <c r="F590" s="252"/>
      <c r="G590" s="252"/>
      <c r="H590" s="252"/>
      <c r="I590" s="252"/>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2"/>
      <c r="D591" s="252"/>
      <c r="E591" s="252"/>
      <c r="F591" s="252"/>
      <c r="G591" s="252"/>
      <c r="H591" s="252"/>
      <c r="I591" s="252"/>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2"/>
      <c r="D592" s="252"/>
      <c r="E592" s="252"/>
      <c r="F592" s="252"/>
      <c r="G592" s="252"/>
      <c r="H592" s="252"/>
      <c r="I592" s="252"/>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2"/>
      <c r="D593" s="252"/>
      <c r="E593" s="252"/>
      <c r="F593" s="252"/>
      <c r="G593" s="252"/>
      <c r="H593" s="252"/>
      <c r="I593" s="252"/>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228</v>
      </c>
      <c r="AD596" s="242"/>
      <c r="AE596" s="242"/>
      <c r="AF596" s="242"/>
      <c r="AG596" s="242"/>
      <c r="AH596" s="258" t="s">
        <v>246</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2"/>
      <c r="D597" s="252"/>
      <c r="E597" s="252"/>
      <c r="F597" s="252"/>
      <c r="G597" s="252"/>
      <c r="H597" s="252"/>
      <c r="I597" s="252"/>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2"/>
      <c r="D598" s="252"/>
      <c r="E598" s="252"/>
      <c r="F598" s="252"/>
      <c r="G598" s="252"/>
      <c r="H598" s="252"/>
      <c r="I598" s="252"/>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3"/>
      <c r="D599" s="252"/>
      <c r="E599" s="252"/>
      <c r="F599" s="252"/>
      <c r="G599" s="252"/>
      <c r="H599" s="252"/>
      <c r="I599" s="252"/>
      <c r="J599" s="234"/>
      <c r="K599" s="235"/>
      <c r="L599" s="235"/>
      <c r="M599" s="235"/>
      <c r="N599" s="235"/>
      <c r="O599" s="235"/>
      <c r="P599" s="246"/>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3"/>
      <c r="D600" s="252"/>
      <c r="E600" s="252"/>
      <c r="F600" s="252"/>
      <c r="G600" s="252"/>
      <c r="H600" s="252"/>
      <c r="I600" s="252"/>
      <c r="J600" s="234"/>
      <c r="K600" s="235"/>
      <c r="L600" s="235"/>
      <c r="M600" s="235"/>
      <c r="N600" s="235"/>
      <c r="O600" s="235"/>
      <c r="P600" s="246"/>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2"/>
      <c r="D601" s="252"/>
      <c r="E601" s="252"/>
      <c r="F601" s="252"/>
      <c r="G601" s="252"/>
      <c r="H601" s="252"/>
      <c r="I601" s="252"/>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2"/>
      <c r="D602" s="252"/>
      <c r="E602" s="252"/>
      <c r="F602" s="252"/>
      <c r="G602" s="252"/>
      <c r="H602" s="252"/>
      <c r="I602" s="252"/>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2"/>
      <c r="D603" s="252"/>
      <c r="E603" s="252"/>
      <c r="F603" s="252"/>
      <c r="G603" s="252"/>
      <c r="H603" s="252"/>
      <c r="I603" s="252"/>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2"/>
      <c r="D604" s="252"/>
      <c r="E604" s="252"/>
      <c r="F604" s="252"/>
      <c r="G604" s="252"/>
      <c r="H604" s="252"/>
      <c r="I604" s="252"/>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2"/>
      <c r="D605" s="252"/>
      <c r="E605" s="252"/>
      <c r="F605" s="252"/>
      <c r="G605" s="252"/>
      <c r="H605" s="252"/>
      <c r="I605" s="252"/>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2"/>
      <c r="D606" s="252"/>
      <c r="E606" s="252"/>
      <c r="F606" s="252"/>
      <c r="G606" s="252"/>
      <c r="H606" s="252"/>
      <c r="I606" s="252"/>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2"/>
      <c r="D607" s="252"/>
      <c r="E607" s="252"/>
      <c r="F607" s="252"/>
      <c r="G607" s="252"/>
      <c r="H607" s="252"/>
      <c r="I607" s="252"/>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2"/>
      <c r="D608" s="252"/>
      <c r="E608" s="252"/>
      <c r="F608" s="252"/>
      <c r="G608" s="252"/>
      <c r="H608" s="252"/>
      <c r="I608" s="252"/>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2"/>
      <c r="D609" s="252"/>
      <c r="E609" s="252"/>
      <c r="F609" s="252"/>
      <c r="G609" s="252"/>
      <c r="H609" s="252"/>
      <c r="I609" s="252"/>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2"/>
      <c r="D610" s="252"/>
      <c r="E610" s="252"/>
      <c r="F610" s="252"/>
      <c r="G610" s="252"/>
      <c r="H610" s="252"/>
      <c r="I610" s="252"/>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2"/>
      <c r="D611" s="252"/>
      <c r="E611" s="252"/>
      <c r="F611" s="252"/>
      <c r="G611" s="252"/>
      <c r="H611" s="252"/>
      <c r="I611" s="252"/>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2"/>
      <c r="D612" s="252"/>
      <c r="E612" s="252"/>
      <c r="F612" s="252"/>
      <c r="G612" s="252"/>
      <c r="H612" s="252"/>
      <c r="I612" s="252"/>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2"/>
      <c r="D613" s="252"/>
      <c r="E613" s="252"/>
      <c r="F613" s="252"/>
      <c r="G613" s="252"/>
      <c r="H613" s="252"/>
      <c r="I613" s="252"/>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2"/>
      <c r="D614" s="252"/>
      <c r="E614" s="252"/>
      <c r="F614" s="252"/>
      <c r="G614" s="252"/>
      <c r="H614" s="252"/>
      <c r="I614" s="252"/>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2"/>
      <c r="D615" s="252"/>
      <c r="E615" s="252"/>
      <c r="F615" s="252"/>
      <c r="G615" s="252"/>
      <c r="H615" s="252"/>
      <c r="I615" s="252"/>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2"/>
      <c r="D616" s="252"/>
      <c r="E616" s="252"/>
      <c r="F616" s="252"/>
      <c r="G616" s="252"/>
      <c r="H616" s="252"/>
      <c r="I616" s="252"/>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2"/>
      <c r="D617" s="252"/>
      <c r="E617" s="252"/>
      <c r="F617" s="252"/>
      <c r="G617" s="252"/>
      <c r="H617" s="252"/>
      <c r="I617" s="252"/>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2"/>
      <c r="D618" s="252"/>
      <c r="E618" s="252"/>
      <c r="F618" s="252"/>
      <c r="G618" s="252"/>
      <c r="H618" s="252"/>
      <c r="I618" s="252"/>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2"/>
      <c r="D619" s="252"/>
      <c r="E619" s="252"/>
      <c r="F619" s="252"/>
      <c r="G619" s="252"/>
      <c r="H619" s="252"/>
      <c r="I619" s="252"/>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2"/>
      <c r="D620" s="252"/>
      <c r="E620" s="252"/>
      <c r="F620" s="252"/>
      <c r="G620" s="252"/>
      <c r="H620" s="252"/>
      <c r="I620" s="252"/>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2"/>
      <c r="D621" s="252"/>
      <c r="E621" s="252"/>
      <c r="F621" s="252"/>
      <c r="G621" s="252"/>
      <c r="H621" s="252"/>
      <c r="I621" s="252"/>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2"/>
      <c r="D622" s="252"/>
      <c r="E622" s="252"/>
      <c r="F622" s="252"/>
      <c r="G622" s="252"/>
      <c r="H622" s="252"/>
      <c r="I622" s="252"/>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2"/>
      <c r="D623" s="252"/>
      <c r="E623" s="252"/>
      <c r="F623" s="252"/>
      <c r="G623" s="252"/>
      <c r="H623" s="252"/>
      <c r="I623" s="252"/>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2"/>
      <c r="D624" s="252"/>
      <c r="E624" s="252"/>
      <c r="F624" s="252"/>
      <c r="G624" s="252"/>
      <c r="H624" s="252"/>
      <c r="I624" s="252"/>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2"/>
      <c r="D625" s="252"/>
      <c r="E625" s="252"/>
      <c r="F625" s="252"/>
      <c r="G625" s="252"/>
      <c r="H625" s="252"/>
      <c r="I625" s="252"/>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2"/>
      <c r="D626" s="252"/>
      <c r="E626" s="252"/>
      <c r="F626" s="252"/>
      <c r="G626" s="252"/>
      <c r="H626" s="252"/>
      <c r="I626" s="252"/>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7" t="s">
        <v>576</v>
      </c>
      <c r="B627" s="248"/>
      <c r="C627" s="248"/>
      <c r="D627" s="248"/>
      <c r="E627" s="248"/>
      <c r="F627" s="248"/>
      <c r="G627" s="248"/>
      <c r="H627" s="248"/>
      <c r="I627" s="248"/>
      <c r="J627" s="248"/>
      <c r="K627" s="248"/>
      <c r="L627" s="248"/>
      <c r="M627" s="248"/>
      <c r="N627" s="248"/>
      <c r="O627" s="248"/>
      <c r="P627" s="248"/>
      <c r="Q627" s="248"/>
      <c r="R627" s="248"/>
      <c r="S627" s="248"/>
      <c r="T627" s="248"/>
      <c r="U627" s="248"/>
      <c r="V627" s="248"/>
      <c r="W627" s="248"/>
      <c r="X627" s="248"/>
      <c r="Y627" s="248"/>
      <c r="Z627" s="248"/>
      <c r="AA627" s="248"/>
      <c r="AB627" s="248"/>
      <c r="AC627" s="248"/>
      <c r="AD627" s="248"/>
      <c r="AE627" s="248"/>
      <c r="AF627" s="248"/>
      <c r="AG627" s="248"/>
      <c r="AH627" s="248"/>
      <c r="AI627" s="248"/>
      <c r="AJ627" s="248"/>
      <c r="AK627" s="249"/>
      <c r="AL627" s="250" t="s">
        <v>230</v>
      </c>
      <c r="AM627" s="251"/>
      <c r="AN627" s="25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0" customHeight="1" x14ac:dyDescent="0.15">
      <c r="A631" s="231">
        <v>1</v>
      </c>
      <c r="B631" s="231">
        <v>1</v>
      </c>
      <c r="C631" s="232"/>
      <c r="D631" s="232"/>
      <c r="E631" s="241" t="s">
        <v>650</v>
      </c>
      <c r="F631" s="233"/>
      <c r="G631" s="233"/>
      <c r="H631" s="233"/>
      <c r="I631" s="233"/>
      <c r="J631" s="234" t="s">
        <v>650</v>
      </c>
      <c r="K631" s="235"/>
      <c r="L631" s="235"/>
      <c r="M631" s="235"/>
      <c r="N631" s="235"/>
      <c r="O631" s="235"/>
      <c r="P631" s="246" t="s">
        <v>650</v>
      </c>
      <c r="Q631" s="236"/>
      <c r="R631" s="236"/>
      <c r="S631" s="236"/>
      <c r="T631" s="236"/>
      <c r="U631" s="236"/>
      <c r="V631" s="236"/>
      <c r="W631" s="236"/>
      <c r="X631" s="236"/>
      <c r="Y631" s="237" t="s">
        <v>650</v>
      </c>
      <c r="Z631" s="238"/>
      <c r="AA631" s="238"/>
      <c r="AB631" s="239"/>
      <c r="AC631" s="223"/>
      <c r="AD631" s="224"/>
      <c r="AE631" s="224"/>
      <c r="AF631" s="224"/>
      <c r="AG631" s="224"/>
      <c r="AH631" s="225" t="s">
        <v>650</v>
      </c>
      <c r="AI631" s="226"/>
      <c r="AJ631" s="226"/>
      <c r="AK631" s="226"/>
      <c r="AL631" s="227" t="s">
        <v>650</v>
      </c>
      <c r="AM631" s="228"/>
      <c r="AN631" s="228"/>
      <c r="AO631" s="229"/>
      <c r="AP631" s="230" t="s">
        <v>650</v>
      </c>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row r="661" spans="1:51" hidden="1" x14ac:dyDescent="0.15"/>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1" priority="913">
      <formula>IF(RIGHT(TEXT(P14,"0.#"),1)=".",FALSE,TRUE)</formula>
    </cfRule>
    <cfRule type="expression" dxfId="800" priority="914">
      <formula>IF(RIGHT(TEXT(P14,"0.#"),1)=".",TRUE,FALSE)</formula>
    </cfRule>
  </conditionalFormatting>
  <conditionalFormatting sqref="P18:AX18">
    <cfRule type="expression" dxfId="799" priority="911">
      <formula>IF(RIGHT(TEXT(P18,"0.#"),1)=".",FALSE,TRUE)</formula>
    </cfRule>
    <cfRule type="expression" dxfId="798" priority="912">
      <formula>IF(RIGHT(TEXT(P18,"0.#"),1)=".",TRUE,FALSE)</formula>
    </cfRule>
  </conditionalFormatting>
  <conditionalFormatting sqref="Y311">
    <cfRule type="expression" dxfId="797" priority="909">
      <formula>IF(RIGHT(TEXT(Y311,"0.#"),1)=".",FALSE,TRUE)</formula>
    </cfRule>
    <cfRule type="expression" dxfId="796" priority="910">
      <formula>IF(RIGHT(TEXT(Y311,"0.#"),1)=".",TRUE,FALSE)</formula>
    </cfRule>
  </conditionalFormatting>
  <conditionalFormatting sqref="Y320">
    <cfRule type="expression" dxfId="795" priority="907">
      <formula>IF(RIGHT(TEXT(Y320,"0.#"),1)=".",FALSE,TRUE)</formula>
    </cfRule>
    <cfRule type="expression" dxfId="794" priority="908">
      <formula>IF(RIGHT(TEXT(Y320,"0.#"),1)=".",TRUE,FALSE)</formula>
    </cfRule>
  </conditionalFormatting>
  <conditionalFormatting sqref="Y351:Y358 Y349 Y338:Y345 Y336 Y325:Y332">
    <cfRule type="expression" dxfId="793" priority="887">
      <formula>IF(RIGHT(TEXT(Y325,"0.#"),1)=".",FALSE,TRUE)</formula>
    </cfRule>
    <cfRule type="expression" dxfId="792" priority="888">
      <formula>IF(RIGHT(TEXT(Y325,"0.#"),1)=".",TRUE,FALSE)</formula>
    </cfRule>
  </conditionalFormatting>
  <conditionalFormatting sqref="P16:AQ17 P15:AX15 P13:AX13">
    <cfRule type="expression" dxfId="791" priority="905">
      <formula>IF(RIGHT(TEXT(P13,"0.#"),1)=".",FALSE,TRUE)</formula>
    </cfRule>
    <cfRule type="expression" dxfId="790" priority="906">
      <formula>IF(RIGHT(TEXT(P13,"0.#"),1)=".",TRUE,FALSE)</formula>
    </cfRule>
  </conditionalFormatting>
  <conditionalFormatting sqref="P19:AJ19">
    <cfRule type="expression" dxfId="789" priority="903">
      <formula>IF(RIGHT(TEXT(P19,"0.#"),1)=".",FALSE,TRUE)</formula>
    </cfRule>
    <cfRule type="expression" dxfId="788" priority="904">
      <formula>IF(RIGHT(TEXT(P19,"0.#"),1)=".",TRUE,FALSE)</formula>
    </cfRule>
  </conditionalFormatting>
  <conditionalFormatting sqref="AE32 AQ32">
    <cfRule type="expression" dxfId="787" priority="901">
      <formula>IF(RIGHT(TEXT(AE32,"0.#"),1)=".",FALSE,TRUE)</formula>
    </cfRule>
    <cfRule type="expression" dxfId="786" priority="902">
      <formula>IF(RIGHT(TEXT(AE32,"0.#"),1)=".",TRUE,FALSE)</formula>
    </cfRule>
  </conditionalFormatting>
  <conditionalFormatting sqref="Y312:Y319 Y310">
    <cfRule type="expression" dxfId="785" priority="899">
      <formula>IF(RIGHT(TEXT(Y310,"0.#"),1)=".",FALSE,TRUE)</formula>
    </cfRule>
    <cfRule type="expression" dxfId="784" priority="900">
      <formula>IF(RIGHT(TEXT(Y310,"0.#"),1)=".",TRUE,FALSE)</formula>
    </cfRule>
  </conditionalFormatting>
  <conditionalFormatting sqref="AU311">
    <cfRule type="expression" dxfId="783" priority="897">
      <formula>IF(RIGHT(TEXT(AU311,"0.#"),1)=".",FALSE,TRUE)</formula>
    </cfRule>
    <cfRule type="expression" dxfId="782" priority="898">
      <formula>IF(RIGHT(TEXT(AU311,"0.#"),1)=".",TRUE,FALSE)</formula>
    </cfRule>
  </conditionalFormatting>
  <conditionalFormatting sqref="AU320">
    <cfRule type="expression" dxfId="781" priority="895">
      <formula>IF(RIGHT(TEXT(AU320,"0.#"),1)=".",FALSE,TRUE)</formula>
    </cfRule>
    <cfRule type="expression" dxfId="780" priority="896">
      <formula>IF(RIGHT(TEXT(AU320,"0.#"),1)=".",TRUE,FALSE)</formula>
    </cfRule>
  </conditionalFormatting>
  <conditionalFormatting sqref="AU312:AU319 AU310">
    <cfRule type="expression" dxfId="779" priority="893">
      <formula>IF(RIGHT(TEXT(AU310,"0.#"),1)=".",FALSE,TRUE)</formula>
    </cfRule>
    <cfRule type="expression" dxfId="778" priority="894">
      <formula>IF(RIGHT(TEXT(AU310,"0.#"),1)=".",TRUE,FALSE)</formula>
    </cfRule>
  </conditionalFormatting>
  <conditionalFormatting sqref="Y350 Y337 Y324">
    <cfRule type="expression" dxfId="777" priority="891">
      <formula>IF(RIGHT(TEXT(Y324,"0.#"),1)=".",FALSE,TRUE)</formula>
    </cfRule>
    <cfRule type="expression" dxfId="776" priority="892">
      <formula>IF(RIGHT(TEXT(Y324,"0.#"),1)=".",TRUE,FALSE)</formula>
    </cfRule>
  </conditionalFormatting>
  <conditionalFormatting sqref="Y359 Y346 Y333">
    <cfRule type="expression" dxfId="775" priority="889">
      <formula>IF(RIGHT(TEXT(Y333,"0.#"),1)=".",FALSE,TRUE)</formula>
    </cfRule>
    <cfRule type="expression" dxfId="774" priority="890">
      <formula>IF(RIGHT(TEXT(Y333,"0.#"),1)=".",TRUE,FALSE)</formula>
    </cfRule>
  </conditionalFormatting>
  <conditionalFormatting sqref="AU350 AU337 AU324">
    <cfRule type="expression" dxfId="773" priority="885">
      <formula>IF(RIGHT(TEXT(AU324,"0.#"),1)=".",FALSE,TRUE)</formula>
    </cfRule>
    <cfRule type="expression" dxfId="772" priority="886">
      <formula>IF(RIGHT(TEXT(AU324,"0.#"),1)=".",TRUE,FALSE)</formula>
    </cfRule>
  </conditionalFormatting>
  <conditionalFormatting sqref="AU359 AU346 AU333">
    <cfRule type="expression" dxfId="771" priority="883">
      <formula>IF(RIGHT(TEXT(AU333,"0.#"),1)=".",FALSE,TRUE)</formula>
    </cfRule>
    <cfRule type="expression" dxfId="770" priority="884">
      <formula>IF(RIGHT(TEXT(AU333,"0.#"),1)=".",TRUE,FALSE)</formula>
    </cfRule>
  </conditionalFormatting>
  <conditionalFormatting sqref="AU351:AU358 AU349 AU338:AU345 AU336 AU325:AU332 AU323">
    <cfRule type="expression" dxfId="769" priority="881">
      <formula>IF(RIGHT(TEXT(AU323,"0.#"),1)=".",FALSE,TRUE)</formula>
    </cfRule>
    <cfRule type="expression" dxfId="768" priority="882">
      <formula>IF(RIGHT(TEXT(AU323,"0.#"),1)=".",TRUE,FALSE)</formula>
    </cfRule>
  </conditionalFormatting>
  <conditionalFormatting sqref="AI32">
    <cfRule type="expression" dxfId="767" priority="879">
      <formula>IF(RIGHT(TEXT(AI32,"0.#"),1)=".",FALSE,TRUE)</formula>
    </cfRule>
    <cfRule type="expression" dxfId="766" priority="880">
      <formula>IF(RIGHT(TEXT(AI32,"0.#"),1)=".",TRUE,FALSE)</formula>
    </cfRule>
  </conditionalFormatting>
  <conditionalFormatting sqref="AM32">
    <cfRule type="expression" dxfId="765" priority="877">
      <formula>IF(RIGHT(TEXT(AM32,"0.#"),1)=".",FALSE,TRUE)</formula>
    </cfRule>
    <cfRule type="expression" dxfId="764" priority="878">
      <formula>IF(RIGHT(TEXT(AM32,"0.#"),1)=".",TRUE,FALSE)</formula>
    </cfRule>
  </conditionalFormatting>
  <conditionalFormatting sqref="AE33">
    <cfRule type="expression" dxfId="763" priority="875">
      <formula>IF(RIGHT(TEXT(AE33,"0.#"),1)=".",FALSE,TRUE)</formula>
    </cfRule>
    <cfRule type="expression" dxfId="762" priority="876">
      <formula>IF(RIGHT(TEXT(AE33,"0.#"),1)=".",TRUE,FALSE)</formula>
    </cfRule>
  </conditionalFormatting>
  <conditionalFormatting sqref="AI33">
    <cfRule type="expression" dxfId="761" priority="873">
      <formula>IF(RIGHT(TEXT(AI33,"0.#"),1)=".",FALSE,TRUE)</formula>
    </cfRule>
    <cfRule type="expression" dxfId="760" priority="874">
      <formula>IF(RIGHT(TEXT(AI33,"0.#"),1)=".",TRUE,FALSE)</formula>
    </cfRule>
  </conditionalFormatting>
  <conditionalFormatting sqref="AM33">
    <cfRule type="expression" dxfId="759" priority="871">
      <formula>IF(RIGHT(TEXT(AM33,"0.#"),1)=".",FALSE,TRUE)</formula>
    </cfRule>
    <cfRule type="expression" dxfId="758" priority="872">
      <formula>IF(RIGHT(TEXT(AM33,"0.#"),1)=".",TRUE,FALSE)</formula>
    </cfRule>
  </conditionalFormatting>
  <conditionalFormatting sqref="AQ33">
    <cfRule type="expression" dxfId="757" priority="869">
      <formula>IF(RIGHT(TEXT(AQ33,"0.#"),1)=".",FALSE,TRUE)</formula>
    </cfRule>
    <cfRule type="expression" dxfId="756" priority="870">
      <formula>IF(RIGHT(TEXT(AQ33,"0.#"),1)=".",TRUE,FALSE)</formula>
    </cfRule>
  </conditionalFormatting>
  <conditionalFormatting sqref="AE210">
    <cfRule type="expression" dxfId="755" priority="867">
      <formula>IF(RIGHT(TEXT(AE210,"0.#"),1)=".",FALSE,TRUE)</formula>
    </cfRule>
    <cfRule type="expression" dxfId="754" priority="868">
      <formula>IF(RIGHT(TEXT(AE210,"0.#"),1)=".",TRUE,FALSE)</formula>
    </cfRule>
  </conditionalFormatting>
  <conditionalFormatting sqref="AE211">
    <cfRule type="expression" dxfId="753" priority="865">
      <formula>IF(RIGHT(TEXT(AE211,"0.#"),1)=".",FALSE,TRUE)</formula>
    </cfRule>
    <cfRule type="expression" dxfId="752" priority="866">
      <formula>IF(RIGHT(TEXT(AE211,"0.#"),1)=".",TRUE,FALSE)</formula>
    </cfRule>
  </conditionalFormatting>
  <conditionalFormatting sqref="AE212">
    <cfRule type="expression" dxfId="751" priority="863">
      <formula>IF(RIGHT(TEXT(AE212,"0.#"),1)=".",FALSE,TRUE)</formula>
    </cfRule>
    <cfRule type="expression" dxfId="750" priority="864">
      <formula>IF(RIGHT(TEXT(AE212,"0.#"),1)=".",TRUE,FALSE)</formula>
    </cfRule>
  </conditionalFormatting>
  <conditionalFormatting sqref="AI212">
    <cfRule type="expression" dxfId="749" priority="861">
      <formula>IF(RIGHT(TEXT(AI212,"0.#"),1)=".",FALSE,TRUE)</formula>
    </cfRule>
    <cfRule type="expression" dxfId="748" priority="862">
      <formula>IF(RIGHT(TEXT(AI212,"0.#"),1)=".",TRUE,FALSE)</formula>
    </cfRule>
  </conditionalFormatting>
  <conditionalFormatting sqref="AI211">
    <cfRule type="expression" dxfId="747" priority="859">
      <formula>IF(RIGHT(TEXT(AI211,"0.#"),1)=".",FALSE,TRUE)</formula>
    </cfRule>
    <cfRule type="expression" dxfId="746" priority="860">
      <formula>IF(RIGHT(TEXT(AI211,"0.#"),1)=".",TRUE,FALSE)</formula>
    </cfRule>
  </conditionalFormatting>
  <conditionalFormatting sqref="AI210">
    <cfRule type="expression" dxfId="745" priority="857">
      <formula>IF(RIGHT(TEXT(AI210,"0.#"),1)=".",FALSE,TRUE)</formula>
    </cfRule>
    <cfRule type="expression" dxfId="744" priority="858">
      <formula>IF(RIGHT(TEXT(AI210,"0.#"),1)=".",TRUE,FALSE)</formula>
    </cfRule>
  </conditionalFormatting>
  <conditionalFormatting sqref="AM210">
    <cfRule type="expression" dxfId="743" priority="855">
      <formula>IF(RIGHT(TEXT(AM210,"0.#"),1)=".",FALSE,TRUE)</formula>
    </cfRule>
    <cfRule type="expression" dxfId="742" priority="856">
      <formula>IF(RIGHT(TEXT(AM210,"0.#"),1)=".",TRUE,FALSE)</formula>
    </cfRule>
  </conditionalFormatting>
  <conditionalFormatting sqref="AM211">
    <cfRule type="expression" dxfId="741" priority="853">
      <formula>IF(RIGHT(TEXT(AM211,"0.#"),1)=".",FALSE,TRUE)</formula>
    </cfRule>
    <cfRule type="expression" dxfId="740" priority="854">
      <formula>IF(RIGHT(TEXT(AM211,"0.#"),1)=".",TRUE,FALSE)</formula>
    </cfRule>
  </conditionalFormatting>
  <conditionalFormatting sqref="AM212">
    <cfRule type="expression" dxfId="739" priority="851">
      <formula>IF(RIGHT(TEXT(AM212,"0.#"),1)=".",FALSE,TRUE)</formula>
    </cfRule>
    <cfRule type="expression" dxfId="738" priority="852">
      <formula>IF(RIGHT(TEXT(AM212,"0.#"),1)=".",TRUE,FALSE)</formula>
    </cfRule>
  </conditionalFormatting>
  <conditionalFormatting sqref="AL368:AO395">
    <cfRule type="expression" dxfId="737" priority="847">
      <formula>IF(AND(AL368&gt;=0, RIGHT(TEXT(AL368,"0.#"),1)&lt;&gt;"."),TRUE,FALSE)</formula>
    </cfRule>
    <cfRule type="expression" dxfId="736" priority="848">
      <formula>IF(AND(AL368&gt;=0, RIGHT(TEXT(AL368,"0.#"),1)="."),TRUE,FALSE)</formula>
    </cfRule>
    <cfRule type="expression" dxfId="735" priority="849">
      <formula>IF(AND(AL368&lt;0, RIGHT(TEXT(AL368,"0.#"),1)&lt;&gt;"."),TRUE,FALSE)</formula>
    </cfRule>
    <cfRule type="expression" dxfId="734" priority="850">
      <formula>IF(AND(AL368&lt;0, RIGHT(TEXT(AL368,"0.#"),1)="."),TRUE,FALSE)</formula>
    </cfRule>
  </conditionalFormatting>
  <conditionalFormatting sqref="AQ210:AQ212">
    <cfRule type="expression" dxfId="733" priority="845">
      <formula>IF(RIGHT(TEXT(AQ210,"0.#"),1)=".",FALSE,TRUE)</formula>
    </cfRule>
    <cfRule type="expression" dxfId="732" priority="846">
      <formula>IF(RIGHT(TEXT(AQ210,"0.#"),1)=".",TRUE,FALSE)</formula>
    </cfRule>
  </conditionalFormatting>
  <conditionalFormatting sqref="AU210:AU212">
    <cfRule type="expression" dxfId="731" priority="843">
      <formula>IF(RIGHT(TEXT(AU210,"0.#"),1)=".",FALSE,TRUE)</formula>
    </cfRule>
    <cfRule type="expression" dxfId="730" priority="844">
      <formula>IF(RIGHT(TEXT(AU210,"0.#"),1)=".",TRUE,FALSE)</formula>
    </cfRule>
  </conditionalFormatting>
  <conditionalFormatting sqref="Y368:Y395">
    <cfRule type="expression" dxfId="729" priority="841">
      <formula>IF(RIGHT(TEXT(Y368,"0.#"),1)=".",FALSE,TRUE)</formula>
    </cfRule>
    <cfRule type="expression" dxfId="728" priority="842">
      <formula>IF(RIGHT(TEXT(Y368,"0.#"),1)=".",TRUE,FALSE)</formula>
    </cfRule>
  </conditionalFormatting>
  <conditionalFormatting sqref="AL631:AO660">
    <cfRule type="expression" dxfId="727" priority="837">
      <formula>IF(AND(AL631&gt;=0, RIGHT(TEXT(AL631,"0.#"),1)&lt;&gt;"."),TRUE,FALSE)</formula>
    </cfRule>
    <cfRule type="expression" dxfId="726" priority="838">
      <formula>IF(AND(AL631&gt;=0, RIGHT(TEXT(AL631,"0.#"),1)="."),TRUE,FALSE)</formula>
    </cfRule>
    <cfRule type="expression" dxfId="725" priority="839">
      <formula>IF(AND(AL631&lt;0, RIGHT(TEXT(AL631,"0.#"),1)&lt;&gt;"."),TRUE,FALSE)</formula>
    </cfRule>
    <cfRule type="expression" dxfId="724" priority="840">
      <formula>IF(AND(AL631&lt;0, RIGHT(TEXT(AL631,"0.#"),1)="."),TRUE,FALSE)</formula>
    </cfRule>
  </conditionalFormatting>
  <conditionalFormatting sqref="Y631:Y660">
    <cfRule type="expression" dxfId="723" priority="835">
      <formula>IF(RIGHT(TEXT(Y631,"0.#"),1)=".",FALSE,TRUE)</formula>
    </cfRule>
    <cfRule type="expression" dxfId="722" priority="836">
      <formula>IF(RIGHT(TEXT(Y631,"0.#"),1)=".",TRUE,FALSE)</formula>
    </cfRule>
  </conditionalFormatting>
  <conditionalFormatting sqref="AL366:AO367">
    <cfRule type="expression" dxfId="721" priority="831">
      <formula>IF(AND(AL366&gt;=0, RIGHT(TEXT(AL366,"0.#"),1)&lt;&gt;"."),TRUE,FALSE)</formula>
    </cfRule>
    <cfRule type="expression" dxfId="720" priority="832">
      <formula>IF(AND(AL366&gt;=0, RIGHT(TEXT(AL366,"0.#"),1)="."),TRUE,FALSE)</formula>
    </cfRule>
    <cfRule type="expression" dxfId="719" priority="833">
      <formula>IF(AND(AL366&lt;0, RIGHT(TEXT(AL366,"0.#"),1)&lt;&gt;"."),TRUE,FALSE)</formula>
    </cfRule>
    <cfRule type="expression" dxfId="718" priority="834">
      <formula>IF(AND(AL366&lt;0, RIGHT(TEXT(AL366,"0.#"),1)="."),TRUE,FALSE)</formula>
    </cfRule>
  </conditionalFormatting>
  <conditionalFormatting sqref="Y366:Y367">
    <cfRule type="expression" dxfId="717" priority="829">
      <formula>IF(RIGHT(TEXT(Y366,"0.#"),1)=".",FALSE,TRUE)</formula>
    </cfRule>
    <cfRule type="expression" dxfId="716" priority="830">
      <formula>IF(RIGHT(TEXT(Y366,"0.#"),1)=".",TRUE,FALSE)</formula>
    </cfRule>
  </conditionalFormatting>
  <conditionalFormatting sqref="Y401:Y428">
    <cfRule type="expression" dxfId="715" priority="767">
      <formula>IF(RIGHT(TEXT(Y401,"0.#"),1)=".",FALSE,TRUE)</formula>
    </cfRule>
    <cfRule type="expression" dxfId="714" priority="768">
      <formula>IF(RIGHT(TEXT(Y401,"0.#"),1)=".",TRUE,FALSE)</formula>
    </cfRule>
  </conditionalFormatting>
  <conditionalFormatting sqref="Y399:Y400">
    <cfRule type="expression" dxfId="713" priority="761">
      <formula>IF(RIGHT(TEXT(Y399,"0.#"),1)=".",FALSE,TRUE)</formula>
    </cfRule>
    <cfRule type="expression" dxfId="712" priority="762">
      <formula>IF(RIGHT(TEXT(Y399,"0.#"),1)=".",TRUE,FALSE)</formula>
    </cfRule>
  </conditionalFormatting>
  <conditionalFormatting sqref="Y434:Y461">
    <cfRule type="expression" dxfId="711" priority="755">
      <formula>IF(RIGHT(TEXT(Y434,"0.#"),1)=".",FALSE,TRUE)</formula>
    </cfRule>
    <cfRule type="expression" dxfId="710" priority="756">
      <formula>IF(RIGHT(TEXT(Y434,"0.#"),1)=".",TRUE,FALSE)</formula>
    </cfRule>
  </conditionalFormatting>
  <conditionalFormatting sqref="Y433">
    <cfRule type="expression" dxfId="709" priority="749">
      <formula>IF(RIGHT(TEXT(Y433,"0.#"),1)=".",FALSE,TRUE)</formula>
    </cfRule>
    <cfRule type="expression" dxfId="708" priority="750">
      <formula>IF(RIGHT(TEXT(Y433,"0.#"),1)=".",TRUE,FALSE)</formula>
    </cfRule>
  </conditionalFormatting>
  <conditionalFormatting sqref="Y467:Y494">
    <cfRule type="expression" dxfId="707" priority="743">
      <formula>IF(RIGHT(TEXT(Y467,"0.#"),1)=".",FALSE,TRUE)</formula>
    </cfRule>
    <cfRule type="expression" dxfId="706" priority="744">
      <formula>IF(RIGHT(TEXT(Y467,"0.#"),1)=".",TRUE,FALSE)</formula>
    </cfRule>
  </conditionalFormatting>
  <conditionalFormatting sqref="Y465:Y466">
    <cfRule type="expression" dxfId="705" priority="737">
      <formula>IF(RIGHT(TEXT(Y465,"0.#"),1)=".",FALSE,TRUE)</formula>
    </cfRule>
    <cfRule type="expression" dxfId="704" priority="738">
      <formula>IF(RIGHT(TEXT(Y465,"0.#"),1)=".",TRUE,FALSE)</formula>
    </cfRule>
  </conditionalFormatting>
  <conditionalFormatting sqref="Y500:Y527">
    <cfRule type="expression" dxfId="703" priority="731">
      <formula>IF(RIGHT(TEXT(Y500,"0.#"),1)=".",FALSE,TRUE)</formula>
    </cfRule>
    <cfRule type="expression" dxfId="702" priority="732">
      <formula>IF(RIGHT(TEXT(Y500,"0.#"),1)=".",TRUE,FALSE)</formula>
    </cfRule>
  </conditionalFormatting>
  <conditionalFormatting sqref="Y498:Y499">
    <cfRule type="expression" dxfId="701" priority="725">
      <formula>IF(RIGHT(TEXT(Y498,"0.#"),1)=".",FALSE,TRUE)</formula>
    </cfRule>
    <cfRule type="expression" dxfId="700" priority="726">
      <formula>IF(RIGHT(TEXT(Y498,"0.#"),1)=".",TRUE,FALSE)</formula>
    </cfRule>
  </conditionalFormatting>
  <conditionalFormatting sqref="Y533:Y560">
    <cfRule type="expression" dxfId="699" priority="719">
      <formula>IF(RIGHT(TEXT(Y533,"0.#"),1)=".",FALSE,TRUE)</formula>
    </cfRule>
    <cfRule type="expression" dxfId="698" priority="720">
      <formula>IF(RIGHT(TEXT(Y533,"0.#"),1)=".",TRUE,FALSE)</formula>
    </cfRule>
  </conditionalFormatting>
  <conditionalFormatting sqref="W23">
    <cfRule type="expression" dxfId="697" priority="827">
      <formula>IF(RIGHT(TEXT(W23,"0.#"),1)=".",FALSE,TRUE)</formula>
    </cfRule>
    <cfRule type="expression" dxfId="696" priority="828">
      <formula>IF(RIGHT(TEXT(W23,"0.#"),1)=".",TRUE,FALSE)</formula>
    </cfRule>
  </conditionalFormatting>
  <conditionalFormatting sqref="W24:W27">
    <cfRule type="expression" dxfId="695" priority="825">
      <formula>IF(RIGHT(TEXT(W24,"0.#"),1)=".",FALSE,TRUE)</formula>
    </cfRule>
    <cfRule type="expression" dxfId="694" priority="826">
      <formula>IF(RIGHT(TEXT(W24,"0.#"),1)=".",TRUE,FALSE)</formula>
    </cfRule>
  </conditionalFormatting>
  <conditionalFormatting sqref="W28">
    <cfRule type="expression" dxfId="693" priority="823">
      <formula>IF(RIGHT(TEXT(W28,"0.#"),1)=".",FALSE,TRUE)</formula>
    </cfRule>
    <cfRule type="expression" dxfId="692" priority="824">
      <formula>IF(RIGHT(TEXT(W28,"0.#"),1)=".",TRUE,FALSE)</formula>
    </cfRule>
  </conditionalFormatting>
  <conditionalFormatting sqref="P23">
    <cfRule type="expression" dxfId="691" priority="821">
      <formula>IF(RIGHT(TEXT(P23,"0.#"),1)=".",FALSE,TRUE)</formula>
    </cfRule>
    <cfRule type="expression" dxfId="690" priority="822">
      <formula>IF(RIGHT(TEXT(P23,"0.#"),1)=".",TRUE,FALSE)</formula>
    </cfRule>
  </conditionalFormatting>
  <conditionalFormatting sqref="P24:P27">
    <cfRule type="expression" dxfId="689" priority="819">
      <formula>IF(RIGHT(TEXT(P24,"0.#"),1)=".",FALSE,TRUE)</formula>
    </cfRule>
    <cfRule type="expression" dxfId="688" priority="820">
      <formula>IF(RIGHT(TEXT(P24,"0.#"),1)=".",TRUE,FALSE)</formula>
    </cfRule>
  </conditionalFormatting>
  <conditionalFormatting sqref="P28">
    <cfRule type="expression" dxfId="687" priority="817">
      <formula>IF(RIGHT(TEXT(P28,"0.#"),1)=".",FALSE,TRUE)</formula>
    </cfRule>
    <cfRule type="expression" dxfId="686" priority="818">
      <formula>IF(RIGHT(TEXT(P28,"0.#"),1)=".",TRUE,FALSE)</formula>
    </cfRule>
  </conditionalFormatting>
  <conditionalFormatting sqref="AE202">
    <cfRule type="expression" dxfId="685" priority="815">
      <formula>IF(RIGHT(TEXT(AE202,"0.#"),1)=".",FALSE,TRUE)</formula>
    </cfRule>
    <cfRule type="expression" dxfId="684" priority="816">
      <formula>IF(RIGHT(TEXT(AE202,"0.#"),1)=".",TRUE,FALSE)</formula>
    </cfRule>
  </conditionalFormatting>
  <conditionalFormatting sqref="AE203">
    <cfRule type="expression" dxfId="683" priority="813">
      <formula>IF(RIGHT(TEXT(AE203,"0.#"),1)=".",FALSE,TRUE)</formula>
    </cfRule>
    <cfRule type="expression" dxfId="682" priority="814">
      <formula>IF(RIGHT(TEXT(AE203,"0.#"),1)=".",TRUE,FALSE)</formula>
    </cfRule>
  </conditionalFormatting>
  <conditionalFormatting sqref="AE204">
    <cfRule type="expression" dxfId="681" priority="811">
      <formula>IF(RIGHT(TEXT(AE204,"0.#"),1)=".",FALSE,TRUE)</formula>
    </cfRule>
    <cfRule type="expression" dxfId="680" priority="812">
      <formula>IF(RIGHT(TEXT(AE204,"0.#"),1)=".",TRUE,FALSE)</formula>
    </cfRule>
  </conditionalFormatting>
  <conditionalFormatting sqref="AI204">
    <cfRule type="expression" dxfId="679" priority="809">
      <formula>IF(RIGHT(TEXT(AI204,"0.#"),1)=".",FALSE,TRUE)</formula>
    </cfRule>
    <cfRule type="expression" dxfId="678" priority="810">
      <formula>IF(RIGHT(TEXT(AI204,"0.#"),1)=".",TRUE,FALSE)</formula>
    </cfRule>
  </conditionalFormatting>
  <conditionalFormatting sqref="AI203">
    <cfRule type="expression" dxfId="677" priority="807">
      <formula>IF(RIGHT(TEXT(AI203,"0.#"),1)=".",FALSE,TRUE)</formula>
    </cfRule>
    <cfRule type="expression" dxfId="676" priority="808">
      <formula>IF(RIGHT(TEXT(AI203,"0.#"),1)=".",TRUE,FALSE)</formula>
    </cfRule>
  </conditionalFormatting>
  <conditionalFormatting sqref="AI202">
    <cfRule type="expression" dxfId="675" priority="805">
      <formula>IF(RIGHT(TEXT(AI202,"0.#"),1)=".",FALSE,TRUE)</formula>
    </cfRule>
    <cfRule type="expression" dxfId="674" priority="806">
      <formula>IF(RIGHT(TEXT(AI202,"0.#"),1)=".",TRUE,FALSE)</formula>
    </cfRule>
  </conditionalFormatting>
  <conditionalFormatting sqref="AM202">
    <cfRule type="expression" dxfId="673" priority="803">
      <formula>IF(RIGHT(TEXT(AM202,"0.#"),1)=".",FALSE,TRUE)</formula>
    </cfRule>
    <cfRule type="expression" dxfId="672" priority="804">
      <formula>IF(RIGHT(TEXT(AM202,"0.#"),1)=".",TRUE,FALSE)</formula>
    </cfRule>
  </conditionalFormatting>
  <conditionalFormatting sqref="AM203">
    <cfRule type="expression" dxfId="671" priority="801">
      <formula>IF(RIGHT(TEXT(AM203,"0.#"),1)=".",FALSE,TRUE)</formula>
    </cfRule>
    <cfRule type="expression" dxfId="670" priority="802">
      <formula>IF(RIGHT(TEXT(AM203,"0.#"),1)=".",TRUE,FALSE)</formula>
    </cfRule>
  </conditionalFormatting>
  <conditionalFormatting sqref="AM204">
    <cfRule type="expression" dxfId="669" priority="799">
      <formula>IF(RIGHT(TEXT(AM204,"0.#"),1)=".",FALSE,TRUE)</formula>
    </cfRule>
    <cfRule type="expression" dxfId="668" priority="800">
      <formula>IF(RIGHT(TEXT(AM204,"0.#"),1)=".",TRUE,FALSE)</formula>
    </cfRule>
  </conditionalFormatting>
  <conditionalFormatting sqref="AQ202:AQ204">
    <cfRule type="expression" dxfId="667" priority="797">
      <formula>IF(RIGHT(TEXT(AQ202,"0.#"),1)=".",FALSE,TRUE)</formula>
    </cfRule>
    <cfRule type="expression" dxfId="666" priority="798">
      <formula>IF(RIGHT(TEXT(AQ202,"0.#"),1)=".",TRUE,FALSE)</formula>
    </cfRule>
  </conditionalFormatting>
  <conditionalFormatting sqref="AU202:AU204">
    <cfRule type="expression" dxfId="665" priority="795">
      <formula>IF(RIGHT(TEXT(AU202,"0.#"),1)=".",FALSE,TRUE)</formula>
    </cfRule>
    <cfRule type="expression" dxfId="664" priority="796">
      <formula>IF(RIGHT(TEXT(AU202,"0.#"),1)=".",TRUE,FALSE)</formula>
    </cfRule>
  </conditionalFormatting>
  <conditionalFormatting sqref="AE205">
    <cfRule type="expression" dxfId="663" priority="793">
      <formula>IF(RIGHT(TEXT(AE205,"0.#"),1)=".",FALSE,TRUE)</formula>
    </cfRule>
    <cfRule type="expression" dxfId="662" priority="794">
      <formula>IF(RIGHT(TEXT(AE205,"0.#"),1)=".",TRUE,FALSE)</formula>
    </cfRule>
  </conditionalFormatting>
  <conditionalFormatting sqref="AE206">
    <cfRule type="expression" dxfId="661" priority="791">
      <formula>IF(RIGHT(TEXT(AE206,"0.#"),1)=".",FALSE,TRUE)</formula>
    </cfRule>
    <cfRule type="expression" dxfId="660" priority="792">
      <formula>IF(RIGHT(TEXT(AE206,"0.#"),1)=".",TRUE,FALSE)</formula>
    </cfRule>
  </conditionalFormatting>
  <conditionalFormatting sqref="AE207">
    <cfRule type="expression" dxfId="659" priority="789">
      <formula>IF(RIGHT(TEXT(AE207,"0.#"),1)=".",FALSE,TRUE)</formula>
    </cfRule>
    <cfRule type="expression" dxfId="658" priority="790">
      <formula>IF(RIGHT(TEXT(AE207,"0.#"),1)=".",TRUE,FALSE)</formula>
    </cfRule>
  </conditionalFormatting>
  <conditionalFormatting sqref="AI207">
    <cfRule type="expression" dxfId="657" priority="787">
      <formula>IF(RIGHT(TEXT(AI207,"0.#"),1)=".",FALSE,TRUE)</formula>
    </cfRule>
    <cfRule type="expression" dxfId="656" priority="788">
      <formula>IF(RIGHT(TEXT(AI207,"0.#"),1)=".",TRUE,FALSE)</formula>
    </cfRule>
  </conditionalFormatting>
  <conditionalFormatting sqref="AI206">
    <cfRule type="expression" dxfId="655" priority="785">
      <formula>IF(RIGHT(TEXT(AI206,"0.#"),1)=".",FALSE,TRUE)</formula>
    </cfRule>
    <cfRule type="expression" dxfId="654" priority="786">
      <formula>IF(RIGHT(TEXT(AI206,"0.#"),1)=".",TRUE,FALSE)</formula>
    </cfRule>
  </conditionalFormatting>
  <conditionalFormatting sqref="AI205">
    <cfRule type="expression" dxfId="653" priority="783">
      <formula>IF(RIGHT(TEXT(AI205,"0.#"),1)=".",FALSE,TRUE)</formula>
    </cfRule>
    <cfRule type="expression" dxfId="652" priority="784">
      <formula>IF(RIGHT(TEXT(AI205,"0.#"),1)=".",TRUE,FALSE)</formula>
    </cfRule>
  </conditionalFormatting>
  <conditionalFormatting sqref="AM205">
    <cfRule type="expression" dxfId="651" priority="781">
      <formula>IF(RIGHT(TEXT(AM205,"0.#"),1)=".",FALSE,TRUE)</formula>
    </cfRule>
    <cfRule type="expression" dxfId="650" priority="782">
      <formula>IF(RIGHT(TEXT(AM205,"0.#"),1)=".",TRUE,FALSE)</formula>
    </cfRule>
  </conditionalFormatting>
  <conditionalFormatting sqref="AM206">
    <cfRule type="expression" dxfId="649" priority="779">
      <formula>IF(RIGHT(TEXT(AM206,"0.#"),1)=".",FALSE,TRUE)</formula>
    </cfRule>
    <cfRule type="expression" dxfId="648" priority="780">
      <formula>IF(RIGHT(TEXT(AM206,"0.#"),1)=".",TRUE,FALSE)</formula>
    </cfRule>
  </conditionalFormatting>
  <conditionalFormatting sqref="AM207">
    <cfRule type="expression" dxfId="647" priority="777">
      <formula>IF(RIGHT(TEXT(AM207,"0.#"),1)=".",FALSE,TRUE)</formula>
    </cfRule>
    <cfRule type="expression" dxfId="646" priority="778">
      <formula>IF(RIGHT(TEXT(AM207,"0.#"),1)=".",TRUE,FALSE)</formula>
    </cfRule>
  </conditionalFormatting>
  <conditionalFormatting sqref="AQ205:AQ207">
    <cfRule type="expression" dxfId="645" priority="775">
      <formula>IF(RIGHT(TEXT(AQ205,"0.#"),1)=".",FALSE,TRUE)</formula>
    </cfRule>
    <cfRule type="expression" dxfId="644" priority="776">
      <formula>IF(RIGHT(TEXT(AQ205,"0.#"),1)=".",TRUE,FALSE)</formula>
    </cfRule>
  </conditionalFormatting>
  <conditionalFormatting sqref="AU205:AU207">
    <cfRule type="expression" dxfId="643" priority="773">
      <formula>IF(RIGHT(TEXT(AU205,"0.#"),1)=".",FALSE,TRUE)</formula>
    </cfRule>
    <cfRule type="expression" dxfId="642" priority="774">
      <formula>IF(RIGHT(TEXT(AU205,"0.#"),1)=".",TRUE,FALSE)</formula>
    </cfRule>
  </conditionalFormatting>
  <conditionalFormatting sqref="AL401:AO428">
    <cfRule type="expression" dxfId="641" priority="769">
      <formula>IF(AND(AL401&gt;=0, RIGHT(TEXT(AL401,"0.#"),1)&lt;&gt;"."),TRUE,FALSE)</formula>
    </cfRule>
    <cfRule type="expression" dxfId="640" priority="770">
      <formula>IF(AND(AL401&gt;=0, RIGHT(TEXT(AL401,"0.#"),1)="."),TRUE,FALSE)</formula>
    </cfRule>
    <cfRule type="expression" dxfId="639" priority="771">
      <formula>IF(AND(AL401&lt;0, RIGHT(TEXT(AL401,"0.#"),1)&lt;&gt;"."),TRUE,FALSE)</formula>
    </cfRule>
    <cfRule type="expression" dxfId="638" priority="772">
      <formula>IF(AND(AL401&lt;0, RIGHT(TEXT(AL401,"0.#"),1)="."),TRUE,FALSE)</formula>
    </cfRule>
  </conditionalFormatting>
  <conditionalFormatting sqref="AL399:AO400">
    <cfRule type="expression" dxfId="637" priority="763">
      <formula>IF(AND(AL399&gt;=0, RIGHT(TEXT(AL399,"0.#"),1)&lt;&gt;"."),TRUE,FALSE)</formula>
    </cfRule>
    <cfRule type="expression" dxfId="636" priority="764">
      <formula>IF(AND(AL399&gt;=0, RIGHT(TEXT(AL399,"0.#"),1)="."),TRUE,FALSE)</formula>
    </cfRule>
    <cfRule type="expression" dxfId="635" priority="765">
      <formula>IF(AND(AL399&lt;0, RIGHT(TEXT(AL399,"0.#"),1)&lt;&gt;"."),TRUE,FALSE)</formula>
    </cfRule>
    <cfRule type="expression" dxfId="634" priority="766">
      <formula>IF(AND(AL399&lt;0, RIGHT(TEXT(AL399,"0.#"),1)="."),TRUE,FALSE)</formula>
    </cfRule>
  </conditionalFormatting>
  <conditionalFormatting sqref="AL434:AO461">
    <cfRule type="expression" dxfId="633" priority="757">
      <formula>IF(AND(AL434&gt;=0, RIGHT(TEXT(AL434,"0.#"),1)&lt;&gt;"."),TRUE,FALSE)</formula>
    </cfRule>
    <cfRule type="expression" dxfId="632" priority="758">
      <formula>IF(AND(AL434&gt;=0, RIGHT(TEXT(AL434,"0.#"),1)="."),TRUE,FALSE)</formula>
    </cfRule>
    <cfRule type="expression" dxfId="631" priority="759">
      <formula>IF(AND(AL434&lt;0, RIGHT(TEXT(AL434,"0.#"),1)&lt;&gt;"."),TRUE,FALSE)</formula>
    </cfRule>
    <cfRule type="expression" dxfId="630" priority="760">
      <formula>IF(AND(AL434&lt;0, RIGHT(TEXT(AL434,"0.#"),1)="."),TRUE,FALSE)</formula>
    </cfRule>
  </conditionalFormatting>
  <conditionalFormatting sqref="AL433:AO433">
    <cfRule type="expression" dxfId="629" priority="751">
      <formula>IF(AND(AL433&gt;=0, RIGHT(TEXT(AL433,"0.#"),1)&lt;&gt;"."),TRUE,FALSE)</formula>
    </cfRule>
    <cfRule type="expression" dxfId="628" priority="752">
      <formula>IF(AND(AL433&gt;=0, RIGHT(TEXT(AL433,"0.#"),1)="."),TRUE,FALSE)</formula>
    </cfRule>
    <cfRule type="expression" dxfId="627" priority="753">
      <formula>IF(AND(AL433&lt;0, RIGHT(TEXT(AL433,"0.#"),1)&lt;&gt;"."),TRUE,FALSE)</formula>
    </cfRule>
    <cfRule type="expression" dxfId="626" priority="754">
      <formula>IF(AND(AL433&lt;0, RIGHT(TEXT(AL433,"0.#"),1)="."),TRUE,FALSE)</formula>
    </cfRule>
  </conditionalFormatting>
  <conditionalFormatting sqref="AL467:AO494">
    <cfRule type="expression" dxfId="625" priority="745">
      <formula>IF(AND(AL467&gt;=0, RIGHT(TEXT(AL467,"0.#"),1)&lt;&gt;"."),TRUE,FALSE)</formula>
    </cfRule>
    <cfRule type="expression" dxfId="624" priority="746">
      <formula>IF(AND(AL467&gt;=0, RIGHT(TEXT(AL467,"0.#"),1)="."),TRUE,FALSE)</formula>
    </cfRule>
    <cfRule type="expression" dxfId="623" priority="747">
      <formula>IF(AND(AL467&lt;0, RIGHT(TEXT(AL467,"0.#"),1)&lt;&gt;"."),TRUE,FALSE)</formula>
    </cfRule>
    <cfRule type="expression" dxfId="622" priority="748">
      <formula>IF(AND(AL467&lt;0, RIGHT(TEXT(AL467,"0.#"),1)="."),TRUE,FALSE)</formula>
    </cfRule>
  </conditionalFormatting>
  <conditionalFormatting sqref="AL465:AO466">
    <cfRule type="expression" dxfId="621" priority="739">
      <formula>IF(AND(AL465&gt;=0, RIGHT(TEXT(AL465,"0.#"),1)&lt;&gt;"."),TRUE,FALSE)</formula>
    </cfRule>
    <cfRule type="expression" dxfId="620" priority="740">
      <formula>IF(AND(AL465&gt;=0, RIGHT(TEXT(AL465,"0.#"),1)="."),TRUE,FALSE)</formula>
    </cfRule>
    <cfRule type="expression" dxfId="619" priority="741">
      <formula>IF(AND(AL465&lt;0, RIGHT(TEXT(AL465,"0.#"),1)&lt;&gt;"."),TRUE,FALSE)</formula>
    </cfRule>
    <cfRule type="expression" dxfId="618" priority="742">
      <formula>IF(AND(AL465&lt;0, RIGHT(TEXT(AL465,"0.#"),1)="."),TRUE,FALSE)</formula>
    </cfRule>
  </conditionalFormatting>
  <conditionalFormatting sqref="AL500:AO527">
    <cfRule type="expression" dxfId="617" priority="733">
      <formula>IF(AND(AL500&gt;=0, RIGHT(TEXT(AL500,"0.#"),1)&lt;&gt;"."),TRUE,FALSE)</formula>
    </cfRule>
    <cfRule type="expression" dxfId="616" priority="734">
      <formula>IF(AND(AL500&gt;=0, RIGHT(TEXT(AL500,"0.#"),1)="."),TRUE,FALSE)</formula>
    </cfRule>
    <cfRule type="expression" dxfId="615" priority="735">
      <formula>IF(AND(AL500&lt;0, RIGHT(TEXT(AL500,"0.#"),1)&lt;&gt;"."),TRUE,FALSE)</formula>
    </cfRule>
    <cfRule type="expression" dxfId="614" priority="736">
      <formula>IF(AND(AL500&lt;0, RIGHT(TEXT(AL500,"0.#"),1)="."),TRUE,FALSE)</formula>
    </cfRule>
  </conditionalFormatting>
  <conditionalFormatting sqref="AL498:AO499">
    <cfRule type="expression" dxfId="613" priority="727">
      <formula>IF(AND(AL498&gt;=0, RIGHT(TEXT(AL498,"0.#"),1)&lt;&gt;"."),TRUE,FALSE)</formula>
    </cfRule>
    <cfRule type="expression" dxfId="612" priority="728">
      <formula>IF(AND(AL498&gt;=0, RIGHT(TEXT(AL498,"0.#"),1)="."),TRUE,FALSE)</formula>
    </cfRule>
    <cfRule type="expression" dxfId="611" priority="729">
      <formula>IF(AND(AL498&lt;0, RIGHT(TEXT(AL498,"0.#"),1)&lt;&gt;"."),TRUE,FALSE)</formula>
    </cfRule>
    <cfRule type="expression" dxfId="610" priority="730">
      <formula>IF(AND(AL498&lt;0, RIGHT(TEXT(AL498,"0.#"),1)="."),TRUE,FALSE)</formula>
    </cfRule>
  </conditionalFormatting>
  <conditionalFormatting sqref="AL533:AO560">
    <cfRule type="expression" dxfId="609" priority="721">
      <formula>IF(AND(AL533&gt;=0, RIGHT(TEXT(AL533,"0.#"),1)&lt;&gt;"."),TRUE,FALSE)</formula>
    </cfRule>
    <cfRule type="expression" dxfId="608" priority="722">
      <formula>IF(AND(AL533&gt;=0, RIGHT(TEXT(AL533,"0.#"),1)="."),TRUE,FALSE)</formula>
    </cfRule>
    <cfRule type="expression" dxfId="607" priority="723">
      <formula>IF(AND(AL533&lt;0, RIGHT(TEXT(AL533,"0.#"),1)&lt;&gt;"."),TRUE,FALSE)</formula>
    </cfRule>
    <cfRule type="expression" dxfId="606" priority="724">
      <formula>IF(AND(AL533&lt;0, RIGHT(TEXT(AL533,"0.#"),1)="."),TRUE,FALSE)</formula>
    </cfRule>
  </conditionalFormatting>
  <conditionalFormatting sqref="AL531:AO532">
    <cfRule type="expression" dxfId="605" priority="715">
      <formula>IF(AND(AL531&gt;=0, RIGHT(TEXT(AL531,"0.#"),1)&lt;&gt;"."),TRUE,FALSE)</formula>
    </cfRule>
    <cfRule type="expression" dxfId="604" priority="716">
      <formula>IF(AND(AL531&gt;=0, RIGHT(TEXT(AL531,"0.#"),1)="."),TRUE,FALSE)</formula>
    </cfRule>
    <cfRule type="expression" dxfId="603" priority="717">
      <formula>IF(AND(AL531&lt;0, RIGHT(TEXT(AL531,"0.#"),1)&lt;&gt;"."),TRUE,FALSE)</formula>
    </cfRule>
    <cfRule type="expression" dxfId="602" priority="718">
      <formula>IF(AND(AL531&lt;0, RIGHT(TEXT(AL531,"0.#"),1)="."),TRUE,FALSE)</formula>
    </cfRule>
  </conditionalFormatting>
  <conditionalFormatting sqref="Y531:Y532">
    <cfRule type="expression" dxfId="601" priority="713">
      <formula>IF(RIGHT(TEXT(Y531,"0.#"),1)=".",FALSE,TRUE)</formula>
    </cfRule>
    <cfRule type="expression" dxfId="600" priority="714">
      <formula>IF(RIGHT(TEXT(Y531,"0.#"),1)=".",TRUE,FALSE)</formula>
    </cfRule>
  </conditionalFormatting>
  <conditionalFormatting sqref="AL566:AO593">
    <cfRule type="expression" dxfId="599" priority="709">
      <formula>IF(AND(AL566&gt;=0, RIGHT(TEXT(AL566,"0.#"),1)&lt;&gt;"."),TRUE,FALSE)</formula>
    </cfRule>
    <cfRule type="expression" dxfId="598" priority="710">
      <formula>IF(AND(AL566&gt;=0, RIGHT(TEXT(AL566,"0.#"),1)="."),TRUE,FALSE)</formula>
    </cfRule>
    <cfRule type="expression" dxfId="597" priority="711">
      <formula>IF(AND(AL566&lt;0, RIGHT(TEXT(AL566,"0.#"),1)&lt;&gt;"."),TRUE,FALSE)</formula>
    </cfRule>
    <cfRule type="expression" dxfId="596" priority="712">
      <formula>IF(AND(AL566&lt;0, RIGHT(TEXT(AL566,"0.#"),1)="."),TRUE,FALSE)</formula>
    </cfRule>
  </conditionalFormatting>
  <conditionalFormatting sqref="Y566:Y593">
    <cfRule type="expression" dxfId="595" priority="707">
      <formula>IF(RIGHT(TEXT(Y566,"0.#"),1)=".",FALSE,TRUE)</formula>
    </cfRule>
    <cfRule type="expression" dxfId="594" priority="708">
      <formula>IF(RIGHT(TEXT(Y566,"0.#"),1)=".",TRUE,FALSE)</formula>
    </cfRule>
  </conditionalFormatting>
  <conditionalFormatting sqref="AL564:AO565">
    <cfRule type="expression" dxfId="593" priority="703">
      <formula>IF(AND(AL564&gt;=0, RIGHT(TEXT(AL564,"0.#"),1)&lt;&gt;"."),TRUE,FALSE)</formula>
    </cfRule>
    <cfRule type="expression" dxfId="592" priority="704">
      <formula>IF(AND(AL564&gt;=0, RIGHT(TEXT(AL564,"0.#"),1)="."),TRUE,FALSE)</formula>
    </cfRule>
    <cfRule type="expression" dxfId="591" priority="705">
      <formula>IF(AND(AL564&lt;0, RIGHT(TEXT(AL564,"0.#"),1)&lt;&gt;"."),TRUE,FALSE)</formula>
    </cfRule>
    <cfRule type="expression" dxfId="590" priority="706">
      <formula>IF(AND(AL564&lt;0, RIGHT(TEXT(AL564,"0.#"),1)="."),TRUE,FALSE)</formula>
    </cfRule>
  </conditionalFormatting>
  <conditionalFormatting sqref="Y564:Y565">
    <cfRule type="expression" dxfId="589" priority="701">
      <formula>IF(RIGHT(TEXT(Y564,"0.#"),1)=".",FALSE,TRUE)</formula>
    </cfRule>
    <cfRule type="expression" dxfId="588" priority="702">
      <formula>IF(RIGHT(TEXT(Y564,"0.#"),1)=".",TRUE,FALSE)</formula>
    </cfRule>
  </conditionalFormatting>
  <conditionalFormatting sqref="AL599:AO626">
    <cfRule type="expression" dxfId="587" priority="697">
      <formula>IF(AND(AL599&gt;=0, RIGHT(TEXT(AL599,"0.#"),1)&lt;&gt;"."),TRUE,FALSE)</formula>
    </cfRule>
    <cfRule type="expression" dxfId="586" priority="698">
      <formula>IF(AND(AL599&gt;=0, RIGHT(TEXT(AL599,"0.#"),1)="."),TRUE,FALSE)</formula>
    </cfRule>
    <cfRule type="expression" dxfId="585" priority="699">
      <formula>IF(AND(AL599&lt;0, RIGHT(TEXT(AL599,"0.#"),1)&lt;&gt;"."),TRUE,FALSE)</formula>
    </cfRule>
    <cfRule type="expression" dxfId="584" priority="700">
      <formula>IF(AND(AL599&lt;0, RIGHT(TEXT(AL599,"0.#"),1)="."),TRUE,FALSE)</formula>
    </cfRule>
  </conditionalFormatting>
  <conditionalFormatting sqref="Y599:Y626">
    <cfRule type="expression" dxfId="583" priority="695">
      <formula>IF(RIGHT(TEXT(Y599,"0.#"),1)=".",FALSE,TRUE)</formula>
    </cfRule>
    <cfRule type="expression" dxfId="582" priority="696">
      <formula>IF(RIGHT(TEXT(Y599,"0.#"),1)=".",TRUE,FALSE)</formula>
    </cfRule>
  </conditionalFormatting>
  <conditionalFormatting sqref="AL597:AO598">
    <cfRule type="expression" dxfId="581" priority="691">
      <formula>IF(AND(AL597&gt;=0, RIGHT(TEXT(AL597,"0.#"),1)&lt;&gt;"."),TRUE,FALSE)</formula>
    </cfRule>
    <cfRule type="expression" dxfId="580" priority="692">
      <formula>IF(AND(AL597&gt;=0, RIGHT(TEXT(AL597,"0.#"),1)="."),TRUE,FALSE)</formula>
    </cfRule>
    <cfRule type="expression" dxfId="579" priority="693">
      <formula>IF(AND(AL597&lt;0, RIGHT(TEXT(AL597,"0.#"),1)&lt;&gt;"."),TRUE,FALSE)</formula>
    </cfRule>
    <cfRule type="expression" dxfId="578" priority="694">
      <formula>IF(AND(AL597&lt;0, RIGHT(TEXT(AL597,"0.#"),1)="."),TRUE,FALSE)</formula>
    </cfRule>
  </conditionalFormatting>
  <conditionalFormatting sqref="Y597:Y598">
    <cfRule type="expression" dxfId="577" priority="689">
      <formula>IF(RIGHT(TEXT(Y597,"0.#"),1)=".",FALSE,TRUE)</formula>
    </cfRule>
    <cfRule type="expression" dxfId="576" priority="690">
      <formula>IF(RIGHT(TEXT(Y597,"0.#"),1)=".",TRUE,FALSE)</formula>
    </cfRule>
  </conditionalFormatting>
  <conditionalFormatting sqref="AU33">
    <cfRule type="expression" dxfId="575" priority="685">
      <formula>IF(RIGHT(TEXT(AU33,"0.#"),1)=".",FALSE,TRUE)</formula>
    </cfRule>
    <cfRule type="expression" dxfId="574" priority="686">
      <formula>IF(RIGHT(TEXT(AU33,"0.#"),1)=".",TRUE,FALSE)</formula>
    </cfRule>
  </conditionalFormatting>
  <conditionalFormatting sqref="AU32">
    <cfRule type="expression" dxfId="573" priority="687">
      <formula>IF(RIGHT(TEXT(AU32,"0.#"),1)=".",FALSE,TRUE)</formula>
    </cfRule>
    <cfRule type="expression" dxfId="572" priority="688">
      <formula>IF(RIGHT(TEXT(AU32,"0.#"),1)=".",TRUE,FALSE)</formula>
    </cfRule>
  </conditionalFormatting>
  <conditionalFormatting sqref="P29:AC29">
    <cfRule type="expression" dxfId="571" priority="683">
      <formula>IF(RIGHT(TEXT(P29,"0.#"),1)=".",FALSE,TRUE)</formula>
    </cfRule>
    <cfRule type="expression" dxfId="570" priority="684">
      <formula>IF(RIGHT(TEXT(P29,"0.#"),1)=".",TRUE,FALSE)</formula>
    </cfRule>
  </conditionalFormatting>
  <conditionalFormatting sqref="AM41">
    <cfRule type="expression" dxfId="569" priority="665">
      <formula>IF(RIGHT(TEXT(AM41,"0.#"),1)=".",FALSE,TRUE)</formula>
    </cfRule>
    <cfRule type="expression" dxfId="568" priority="666">
      <formula>IF(RIGHT(TEXT(AM41,"0.#"),1)=".",TRUE,FALSE)</formula>
    </cfRule>
  </conditionalFormatting>
  <conditionalFormatting sqref="AM40">
    <cfRule type="expression" dxfId="567" priority="667">
      <formula>IF(RIGHT(TEXT(AM40,"0.#"),1)=".",FALSE,TRUE)</formula>
    </cfRule>
    <cfRule type="expression" dxfId="566" priority="668">
      <formula>IF(RIGHT(TEXT(AM40,"0.#"),1)=".",TRUE,FALSE)</formula>
    </cfRule>
  </conditionalFormatting>
  <conditionalFormatting sqref="AE39">
    <cfRule type="expression" dxfId="565" priority="681">
      <formula>IF(RIGHT(TEXT(AE39,"0.#"),1)=".",FALSE,TRUE)</formula>
    </cfRule>
    <cfRule type="expression" dxfId="564" priority="682">
      <formula>IF(RIGHT(TEXT(AE39,"0.#"),1)=".",TRUE,FALSE)</formula>
    </cfRule>
  </conditionalFormatting>
  <conditionalFormatting sqref="AQ39:AQ41">
    <cfRule type="expression" dxfId="563" priority="663">
      <formula>IF(RIGHT(TEXT(AQ39,"0.#"),1)=".",FALSE,TRUE)</formula>
    </cfRule>
    <cfRule type="expression" dxfId="562" priority="664">
      <formula>IF(RIGHT(TEXT(AQ39,"0.#"),1)=".",TRUE,FALSE)</formula>
    </cfRule>
  </conditionalFormatting>
  <conditionalFormatting sqref="AU39:AU41">
    <cfRule type="expression" dxfId="561" priority="661">
      <formula>IF(RIGHT(TEXT(AU39,"0.#"),1)=".",FALSE,TRUE)</formula>
    </cfRule>
    <cfRule type="expression" dxfId="560" priority="662">
      <formula>IF(RIGHT(TEXT(AU39,"0.#"),1)=".",TRUE,FALSE)</formula>
    </cfRule>
  </conditionalFormatting>
  <conditionalFormatting sqref="AI41">
    <cfRule type="expression" dxfId="559" priority="675">
      <formula>IF(RIGHT(TEXT(AI41,"0.#"),1)=".",FALSE,TRUE)</formula>
    </cfRule>
    <cfRule type="expression" dxfId="558" priority="676">
      <formula>IF(RIGHT(TEXT(AI41,"0.#"),1)=".",TRUE,FALSE)</formula>
    </cfRule>
  </conditionalFormatting>
  <conditionalFormatting sqref="AE40">
    <cfRule type="expression" dxfId="557" priority="679">
      <formula>IF(RIGHT(TEXT(AE40,"0.#"),1)=".",FALSE,TRUE)</formula>
    </cfRule>
    <cfRule type="expression" dxfId="556" priority="680">
      <formula>IF(RIGHT(TEXT(AE40,"0.#"),1)=".",TRUE,FALSE)</formula>
    </cfRule>
  </conditionalFormatting>
  <conditionalFormatting sqref="AE41">
    <cfRule type="expression" dxfId="555" priority="677">
      <formula>IF(RIGHT(TEXT(AE41,"0.#"),1)=".",FALSE,TRUE)</formula>
    </cfRule>
    <cfRule type="expression" dxfId="554" priority="678">
      <formula>IF(RIGHT(TEXT(AE41,"0.#"),1)=".",TRUE,FALSE)</formula>
    </cfRule>
  </conditionalFormatting>
  <conditionalFormatting sqref="AM39">
    <cfRule type="expression" dxfId="553" priority="669">
      <formula>IF(RIGHT(TEXT(AM39,"0.#"),1)=".",FALSE,TRUE)</formula>
    </cfRule>
    <cfRule type="expression" dxfId="552" priority="670">
      <formula>IF(RIGHT(TEXT(AM39,"0.#"),1)=".",TRUE,FALSE)</formula>
    </cfRule>
  </conditionalFormatting>
  <conditionalFormatting sqref="AI39">
    <cfRule type="expression" dxfId="551" priority="671">
      <formula>IF(RIGHT(TEXT(AI39,"0.#"),1)=".",FALSE,TRUE)</formula>
    </cfRule>
    <cfRule type="expression" dxfId="550" priority="672">
      <formula>IF(RIGHT(TEXT(AI39,"0.#"),1)=".",TRUE,FALSE)</formula>
    </cfRule>
  </conditionalFormatting>
  <conditionalFormatting sqref="AI40">
    <cfRule type="expression" dxfId="549" priority="673">
      <formula>IF(RIGHT(TEXT(AI40,"0.#"),1)=".",FALSE,TRUE)</formula>
    </cfRule>
    <cfRule type="expression" dxfId="548" priority="674">
      <formula>IF(RIGHT(TEXT(AI40,"0.#"),1)=".",TRUE,FALSE)</formula>
    </cfRule>
  </conditionalFormatting>
  <conditionalFormatting sqref="AM69">
    <cfRule type="expression" dxfId="547" priority="633">
      <formula>IF(RIGHT(TEXT(AM69,"0.#"),1)=".",FALSE,TRUE)</formula>
    </cfRule>
    <cfRule type="expression" dxfId="546" priority="634">
      <formula>IF(RIGHT(TEXT(AM69,"0.#"),1)=".",TRUE,FALSE)</formula>
    </cfRule>
  </conditionalFormatting>
  <conditionalFormatting sqref="AE70 AM70">
    <cfRule type="expression" dxfId="545" priority="631">
      <formula>IF(RIGHT(TEXT(AE70,"0.#"),1)=".",FALSE,TRUE)</formula>
    </cfRule>
    <cfRule type="expression" dxfId="544" priority="632">
      <formula>IF(RIGHT(TEXT(AE70,"0.#"),1)=".",TRUE,FALSE)</formula>
    </cfRule>
  </conditionalFormatting>
  <conditionalFormatting sqref="AI70">
    <cfRule type="expression" dxfId="543" priority="629">
      <formula>IF(RIGHT(TEXT(AI70,"0.#"),1)=".",FALSE,TRUE)</formula>
    </cfRule>
    <cfRule type="expression" dxfId="542" priority="630">
      <formula>IF(RIGHT(TEXT(AI70,"0.#"),1)=".",TRUE,FALSE)</formula>
    </cfRule>
  </conditionalFormatting>
  <conditionalFormatting sqref="AQ70">
    <cfRule type="expression" dxfId="541" priority="627">
      <formula>IF(RIGHT(TEXT(AQ70,"0.#"),1)=".",FALSE,TRUE)</formula>
    </cfRule>
    <cfRule type="expression" dxfId="540" priority="628">
      <formula>IF(RIGHT(TEXT(AQ70,"0.#"),1)=".",TRUE,FALSE)</formula>
    </cfRule>
  </conditionalFormatting>
  <conditionalFormatting sqref="AE69 AQ69">
    <cfRule type="expression" dxfId="539" priority="637">
      <formula>IF(RIGHT(TEXT(AE69,"0.#"),1)=".",FALSE,TRUE)</formula>
    </cfRule>
    <cfRule type="expression" dxfId="538" priority="638">
      <formula>IF(RIGHT(TEXT(AE69,"0.#"),1)=".",TRUE,FALSE)</formula>
    </cfRule>
  </conditionalFormatting>
  <conditionalFormatting sqref="AI69">
    <cfRule type="expression" dxfId="537" priority="635">
      <formula>IF(RIGHT(TEXT(AI69,"0.#"),1)=".",FALSE,TRUE)</formula>
    </cfRule>
    <cfRule type="expression" dxfId="536" priority="636">
      <formula>IF(RIGHT(TEXT(AI69,"0.#"),1)=".",TRUE,FALSE)</formula>
    </cfRule>
  </conditionalFormatting>
  <conditionalFormatting sqref="AQ66 AE66:AE67">
    <cfRule type="expression" dxfId="535" priority="625">
      <formula>IF(RIGHT(TEXT(AE66,"0.#"),1)=".",FALSE,TRUE)</formula>
    </cfRule>
    <cfRule type="expression" dxfId="534" priority="626">
      <formula>IF(RIGHT(TEXT(AE66,"0.#"),1)=".",TRUE,FALSE)</formula>
    </cfRule>
  </conditionalFormatting>
  <conditionalFormatting sqref="AI66 AM66">
    <cfRule type="expression" dxfId="533" priority="623">
      <formula>IF(RIGHT(TEXT(AI66,"0.#"),1)=".",FALSE,TRUE)</formula>
    </cfRule>
    <cfRule type="expression" dxfId="532" priority="624">
      <formula>IF(RIGHT(TEXT(AI66,"0.#"),1)=".",TRUE,FALSE)</formula>
    </cfRule>
  </conditionalFormatting>
  <conditionalFormatting sqref="AI67 AM67 AU67 AQ67">
    <cfRule type="expression" dxfId="531" priority="617">
      <formula>IF(RIGHT(TEXT(AI67,"0.#"),1)=".",FALSE,TRUE)</formula>
    </cfRule>
    <cfRule type="expression" dxfId="530" priority="618">
      <formula>IF(RIGHT(TEXT(AI67,"0.#"),1)=".",TRUE,FALSE)</formula>
    </cfRule>
  </conditionalFormatting>
  <conditionalFormatting sqref="AU66">
    <cfRule type="expression" dxfId="529" priority="611">
      <formula>IF(RIGHT(TEXT(AU66,"0.#"),1)=".",FALSE,TRUE)</formula>
    </cfRule>
    <cfRule type="expression" dxfId="528" priority="612">
      <formula>IF(RIGHT(TEXT(AU66,"0.#"),1)=".",TRUE,FALSE)</formula>
    </cfRule>
  </conditionalFormatting>
  <conditionalFormatting sqref="AE100 AQ100">
    <cfRule type="expression" dxfId="527" priority="571">
      <formula>IF(RIGHT(TEXT(AE100,"0.#"),1)=".",FALSE,TRUE)</formula>
    </cfRule>
    <cfRule type="expression" dxfId="526" priority="572">
      <formula>IF(RIGHT(TEXT(AE100,"0.#"),1)=".",TRUE,FALSE)</formula>
    </cfRule>
  </conditionalFormatting>
  <conditionalFormatting sqref="AI100">
    <cfRule type="expression" dxfId="525" priority="569">
      <formula>IF(RIGHT(TEXT(AI100,"0.#"),1)=".",FALSE,TRUE)</formula>
    </cfRule>
    <cfRule type="expression" dxfId="524" priority="570">
      <formula>IF(RIGHT(TEXT(AI100,"0.#"),1)=".",TRUE,FALSE)</formula>
    </cfRule>
  </conditionalFormatting>
  <conditionalFormatting sqref="AM100">
    <cfRule type="expression" dxfId="523" priority="567">
      <formula>IF(RIGHT(TEXT(AM100,"0.#"),1)=".",FALSE,TRUE)</formula>
    </cfRule>
    <cfRule type="expression" dxfId="522" priority="568">
      <formula>IF(RIGHT(TEXT(AM100,"0.#"),1)=".",TRUE,FALSE)</formula>
    </cfRule>
  </conditionalFormatting>
  <conditionalFormatting sqref="AE101">
    <cfRule type="expression" dxfId="521" priority="565">
      <formula>IF(RIGHT(TEXT(AE101,"0.#"),1)=".",FALSE,TRUE)</formula>
    </cfRule>
    <cfRule type="expression" dxfId="520" priority="566">
      <formula>IF(RIGHT(TEXT(AE101,"0.#"),1)=".",TRUE,FALSE)</formula>
    </cfRule>
  </conditionalFormatting>
  <conditionalFormatting sqref="AI101">
    <cfRule type="expression" dxfId="519" priority="563">
      <formula>IF(RIGHT(TEXT(AI101,"0.#"),1)=".",FALSE,TRUE)</formula>
    </cfRule>
    <cfRule type="expression" dxfId="518" priority="564">
      <formula>IF(RIGHT(TEXT(AI101,"0.#"),1)=".",TRUE,FALSE)</formula>
    </cfRule>
  </conditionalFormatting>
  <conditionalFormatting sqref="AM101">
    <cfRule type="expression" dxfId="517" priority="561">
      <formula>IF(RIGHT(TEXT(AM101,"0.#"),1)=".",FALSE,TRUE)</formula>
    </cfRule>
    <cfRule type="expression" dxfId="516" priority="562">
      <formula>IF(RIGHT(TEXT(AM101,"0.#"),1)=".",TRUE,FALSE)</formula>
    </cfRule>
  </conditionalFormatting>
  <conditionalFormatting sqref="AQ101">
    <cfRule type="expression" dxfId="515" priority="559">
      <formula>IF(RIGHT(TEXT(AQ101,"0.#"),1)=".",FALSE,TRUE)</formula>
    </cfRule>
    <cfRule type="expression" dxfId="514" priority="560">
      <formula>IF(RIGHT(TEXT(AQ101,"0.#"),1)=".",TRUE,FALSE)</formula>
    </cfRule>
  </conditionalFormatting>
  <conditionalFormatting sqref="AU100">
    <cfRule type="expression" dxfId="513" priority="557">
      <formula>IF(RIGHT(TEXT(AU100,"0.#"),1)=".",FALSE,TRUE)</formula>
    </cfRule>
    <cfRule type="expression" dxfId="512" priority="558">
      <formula>IF(RIGHT(TEXT(AU100,"0.#"),1)=".",TRUE,FALSE)</formula>
    </cfRule>
  </conditionalFormatting>
  <conditionalFormatting sqref="AU101">
    <cfRule type="expression" dxfId="511" priority="555">
      <formula>IF(RIGHT(TEXT(AU101,"0.#"),1)=".",FALSE,TRUE)</formula>
    </cfRule>
    <cfRule type="expression" dxfId="510" priority="556">
      <formula>IF(RIGHT(TEXT(AU101,"0.#"),1)=".",TRUE,FALSE)</formula>
    </cfRule>
  </conditionalFormatting>
  <conditionalFormatting sqref="AM35">
    <cfRule type="expression" dxfId="509" priority="549">
      <formula>IF(RIGHT(TEXT(AM35,"0.#"),1)=".",FALSE,TRUE)</formula>
    </cfRule>
    <cfRule type="expression" dxfId="508" priority="550">
      <formula>IF(RIGHT(TEXT(AM35,"0.#"),1)=".",TRUE,FALSE)</formula>
    </cfRule>
  </conditionalFormatting>
  <conditionalFormatting sqref="AE36 AM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Y323">
    <cfRule type="expression" dxfId="7" priority="7">
      <formula>IF(RIGHT(TEXT(Y323,"0.#"),1)=".",FALSE,TRUE)</formula>
    </cfRule>
    <cfRule type="expression" dxfId="6" priority="8">
      <formula>IF(RIGHT(TEXT(Y323,"0.#"),1)=".",TRUE,FALSE)</formula>
    </cfRule>
  </conditionalFormatting>
  <conditionalFormatting sqref="Y432">
    <cfRule type="expression" dxfId="5" priority="1">
      <formula>IF(RIGHT(TEXT(Y432,"0.#"),1)=".",FALSE,TRUE)</formula>
    </cfRule>
    <cfRule type="expression" dxfId="4" priority="2">
      <formula>IF(RIGHT(TEXT(Y432,"0.#"),1)=".",TRUE,FALSE)</formula>
    </cfRule>
  </conditionalFormatting>
  <conditionalFormatting sqref="AL432:AO432">
    <cfRule type="expression" dxfId="3" priority="3">
      <formula>IF(AND(AL432&gt;=0, RIGHT(TEXT(AL432,"0.#"),1)&lt;&gt;"."),TRUE,FALSE)</formula>
    </cfRule>
    <cfRule type="expression" dxfId="2" priority="4">
      <formula>IF(AND(AL432&gt;=0, RIGHT(TEXT(AL432,"0.#"),1)="."),TRUE,FALSE)</formula>
    </cfRule>
    <cfRule type="expression" dxfId="1" priority="5">
      <formula>IF(AND(AL432&lt;0, RIGHT(TEXT(AL432,"0.#"),1)&lt;&gt;"."),TRUE,FALSE)</formula>
    </cfRule>
    <cfRule type="expression" dxfId="0" priority="6">
      <formula>IF(AND(AL432&lt;0, RIGHT(TEXT(AL432,"0.#"),1)="."),TRUE,FALSE)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20" max="16383" man="1"/>
    <brk id="254"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610</v>
      </c>
      <c r="R3" s="13" t="str">
        <f t="shared" ref="R3:R8" si="3">IF(Q3="","",P3)</f>
        <v>委託・請負</v>
      </c>
      <c r="S3" s="13" t="str">
        <f t="shared" ref="S3:S8" si="4">IF(R3="",S2,IF(S2&lt;&gt;"",CONCATENATE(S2,"、",R3),R3))</f>
        <v>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一般会計</v>
      </c>
      <c r="K10" s="14" t="s">
        <v>225</v>
      </c>
      <c r="L10" s="15"/>
      <c r="M10" s="13" t="str">
        <f t="shared" si="2"/>
        <v/>
      </c>
      <c r="N10" s="13" t="str">
        <f t="shared" si="6"/>
        <v/>
      </c>
      <c r="O10" s="13"/>
      <c r="P10" s="13" t="str">
        <f>S8</f>
        <v>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2022-08-26T05:45:51Z</cp:lastPrinted>
  <dcterms:created xsi:type="dcterms:W3CDTF">2012-03-13T00:50:25Z</dcterms:created>
  <dcterms:modified xsi:type="dcterms:W3CDTF">2022-08-31T01:34:22Z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