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エイズ係\"/>
    </mc:Choice>
  </mc:AlternateContent>
  <bookViews>
    <workbookView xWindow="29028"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11" i="11" l="1"/>
  <c r="AY124" i="11"/>
  <c r="AY179" i="11"/>
  <c r="AY176" i="11"/>
  <c r="AY123" i="11"/>
  <c r="AY115" i="11"/>
  <c r="AY153" i="11"/>
  <c r="AY137" i="11"/>
  <c r="AY171" i="11"/>
  <c r="AY119" i="11"/>
  <c r="AY125" i="11"/>
  <c r="AY206"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79" i="11"/>
  <c r="AY83" i="11"/>
  <c r="AY87" i="11"/>
  <c r="AY91" i="11"/>
  <c r="AY95" i="11"/>
  <c r="AY97"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<sst xmlns="http://schemas.openxmlformats.org/spreadsheetml/2006/main" count="1423" uniqueCount="703">
  <si>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</si>
  <si>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</si>
  <si>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</si>
  <si>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</si>
  <si>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</si>
  <si>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</si>
  <si>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</si>
  <si>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</si>
  <si>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</si>
  <si>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</si>
  <si>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</si>
  <si>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</si>
  <si>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</si>
  <si>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</si>
  <si>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</si>
  <si>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</si>
  <si>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</si>
  <si>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</si>
  <si>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</si>
  <si>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</si>
  <si>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</si>
  <si>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</si>
  <si>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</si>
  <si>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</si>
  <si>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</si>
  <si>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</si>
  <si>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</si>
  <si>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</si>
  <si>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</si>
  <si>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</si>
  <si>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</si>
  <si>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</si>
  <si>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</si>
  <si>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</si>
  <si>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</si>
  <si>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</si>
  <si>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</si>
  <si>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</si>
  <si>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</si>
  <si>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</si>
  <si>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</si>
  <si>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</si>
  <si>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</si>
  <si>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</si>
  <si>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</si>
  <si>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</si>
  <si>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</si>
  <si>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</si>
  <si>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</si>
  <si>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</si>
  <si>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</si>
  <si>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</si>
  <si>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</si>
  <si>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</si>
  <si>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</si>
  <si>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</si>
  <si>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</si>
  <si>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</si>
  <si>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</si>
  <si>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</si>
  <si>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</si>
  <si>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</si>
  <si>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</si>
  <si>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</si>
  <si>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</si>
  <si>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</si>
  <si>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</si>
  <si>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</si>
  <si>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</si>
  <si>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</si>
  <si>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</si>
  <si>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</si>
  <si>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</si>
  <si>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</si>
  <si>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</si>
  <si>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</si>
  <si>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</si>
  <si>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</si>
  <si>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</si>
  <si>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</si>
  <si>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</si>
  <si>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</si>
  <si>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</si>
  <si>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</si>
  <si>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</si>
  <si>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</si>
  <si>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</si>
  <si>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</si>
  <si>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</si>
  <si>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</si>
  <si>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</si>
  <si>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</si>
  <si>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</si>
  <si>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</si>
  <si>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</si>
  <si>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</si>
  <si>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</si>
  <si>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</si>
  <si>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</si>
  <si>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</si>
  <si>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</si>
  <si>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</si>
  <si>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</si>
  <si>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</si>
  <si>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</si>
  <si>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</si>
  <si>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</si>
  <si>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</si>
  <si>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</si>
  <si>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</si>
  <si>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</si>
  <si>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</si>
  <si>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</si>
  <si>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</si>
  <si>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</si>
  <si>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</si>
  <si>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</si>
  <si>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</si>
  <si>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</si>
  <si>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</si>
  <si>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</si>
  <si>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</si>
  <si>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</si>
  <si>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</si>
  <si>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</si>
  <si>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</si>
  <si>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</si>
  <si>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</si>
  <si>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</si>
  <si>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</si>
  <si>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</si>
  <si>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</si>
  <si>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</si>
  <si>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</si>
  <si>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</si>
  <si>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</si>
  <si>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</si>
  <si>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</si>
  <si>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</si>
  <si>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</si>
  <si>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</si>
  <si>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</si>
  <si>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</si>
  <si>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</si>
  <si>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</si>
  <si>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</si>
  <si>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</si>
  <si>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</si>
  <si>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</si>
  <si>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</si>
  <si>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</si>
  <si>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</si>
  <si>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</si>
  <si>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</si>
  <si>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</si>
  <si>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</si>
  <si>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</si>
  <si>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</si>
  <si>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</si>
  <si>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</si>
  <si>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</si>
  <si>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</si>
  <si>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</si>
  <si>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</si>
  <si>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</si>
  <si>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</si>
  <si>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</si>
  <si>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</si>
  <si>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</si>
  <si>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</si>
  <si>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</si>
  <si>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</si>
  <si>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</si>
  <si>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</si>
  <si>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</si>
  <si>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</si>
  <si>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</si>
  <si>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</si>
  <si>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</si>
  <si>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</si>
  <si>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</si>
  <si>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</si>
  <si>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</si>
  <si>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</si>
  <si>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</si>
  <si>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</si>
  <si>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</si>
  <si>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</si>
  <si>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</si>
  <si>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</si>
  <si>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</si>
  <si>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</si>
  <si>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</si>
  <si>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</si>
  <si>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</si>
  <si>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</si>
  <si>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</si>
  <si>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</si>
  <si>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</si>
  <si>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</si>
  <si>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</si>
  <si>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</si>
  <si>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</si>
  <si>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</si>
  <si>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</si>
  <si>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</si>
  <si>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</si>
  <si>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</si>
  <si>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</si>
  <si>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</si>
  <si>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</si>
  <si>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</si>
  <si>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</si>
  <si>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</si>
  <si>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</si>
  <si>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</si>
  <si>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</si>
  <si>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</si>
  <si>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</si>
  <si>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</si>
  <si>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</si>
  <si>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</si>
  <si>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</si>
  <si>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</si>
  <si>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</si>
  <si>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</si>
  <si>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</si>
  <si>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</si>
  <si>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</si>
  <si>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</si>
  <si>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</si>
  <si>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</si>
  <si>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</si>
  <si>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</si>
  <si>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</si>
  <si>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</si>
  <si>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</si>
  <si>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</si>
  <si>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</si>
  <si>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</si>
  <si>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</si>
  <si>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</si>
  <si>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</si>
  <si>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</si>
  <si>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</si>
  <si>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</si>
  <si>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</si>
  <si>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</si>
  <si>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</si>
  <si>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</si>
  <si>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</si>
  <si>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</si>
  <si>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</si>
  <si>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</si>
  <si>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</si>
  <si>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</si>
  <si>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</si>
  <si>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</si>
  <si>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</si>
  <si>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</si>
  <si>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</si>
  <si>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</si>
  <si>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</si>
  <si>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</si>
  <si>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</si>
  <si>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</si>
  <si>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</si>
  <si>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</si>
  <si>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</si>
  <si>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</si>
  <si>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</si>
  <si>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</si>
  <si>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</si>
  <si>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</si>
  <si>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</si>
  <si>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</si>
  <si>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</si>
  <si>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</si>
  <si>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</si>
  <si>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</si>
  <si>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</si>
  <si>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</si>
  <si>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</si>
  <si>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</si>
  <si>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</si>
  <si>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</si>
  <si>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</si>
  <si>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</si>
  <si>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</si>
  <si>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</si>
  <si>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</si>
  <si>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</si>
  <si>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</si>
  <si>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</si>
  <si>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</si>
  <si>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</si>
  <si>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</si>
  <si>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</si>
  <si>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</si>
  <si>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</si>
  <si>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</si>
  <si>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</si>
  <si>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</si>
  <si>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</si>
  <si>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</si>
  <si>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</si>
  <si>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</si>
  <si>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</si>
  <si>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</si>
  <si>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</si>
  <si>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</si>
  <si>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</si>
  <si>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</si>
  <si>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</si>
  <si>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</si>
  <si>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</si>
  <si>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</si>
  <si>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</si>
  <si>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</si>
  <si>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</si>
  <si>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</si>
  <si>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</si>
  <si>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</si>
  <si>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</si>
  <si>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</si>
  <si>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</si>
  <si>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</si>
  <si>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</si>
  <si>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</si>
  <si>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</si>
  <si>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</si>
  <si>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</si>
  <si>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</si>
  <si>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</si>
  <si>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</si>
  <si>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</si>
  <si>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</si>
  <si>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</si>
  <si>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</si>
  <si>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</si>
  <si>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</si>
  <si>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</si>
  <si>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</si>
  <si>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</si>
  <si>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</si>
  <si>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</si>
  <si>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</si>
  <si>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</si>
  <si>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</si>
  <si>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</si>
  <si>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</si>
  <si>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</si>
  <si>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</si>
  <si>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</si>
  <si>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</si>
  <si>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</si>
  <si>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</si>
  <si>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</si>
  <si>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</si>
  <si>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</si>
  <si>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</si>
  <si>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</si>
  <si>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</si>
  <si>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</si>
  <si>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</si>
  <si>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</si>
  <si>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</si>
  <si>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</si>
  <si>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</si>
  <si>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</si>
  <si>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</si>
  <si>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</si>
  <si>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</si>
  <si>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</si>
  <si>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</si>
  <si>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</si>
  <si>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</si>
  <si>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</si>
  <si>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</si>
  <si>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</si>
  <si>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</si>
  <si>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</si>
  <si>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</si>
  <si>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</si>
  <si>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</si>
  <si>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</si>
  <si>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</si>
  <si>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</si>
  <si>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</si>
  <si>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</si>
  <si>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</si>
  <si>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</si>
  <si>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</si>
  <si>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</si>
  <si>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</si>
  <si>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</si>
  <si>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</si>
  <si>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</si>
  <si>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</si>
  <si>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</si>
  <si>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</si>
  <si>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</si>
  <si>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</si>
  <si>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</si>
  <si>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</si>
  <si>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</si>
  <si>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</si>
  <si>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</si>
  <si>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</si>
  <si>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</si>
  <si>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</si>
  <si>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</si>
  <si>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</si>
  <si>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</si>
  <si>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</si>
  <si>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</si>
  <si>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</si>
  <si>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</si>
  <si>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</si>
  <si>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</si>
  <si>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</si>
  <si>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</si>
  <si>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</si>
  <si>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</si>
  <si>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</si>
  <si>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</si>
  <si>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</si>
  <si>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</si>
  <si>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</si>
  <si>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</si>
  <si>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</si>
  <si>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</si>
  <si>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</si>
  <si>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</si>
  <si>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</si>
  <si>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</si>
  <si>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</si>
  <si>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</si>
  <si>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</si>
  <si>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</si>
  <si>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</si>
  <si>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</si>
  <si>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</si>
  <si>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</si>
  <si>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</si>
  <si>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</si>
  <si>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</si>
  <si>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</si>
  <si>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</si>
  <si>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</si>
  <si>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</si>
  <si>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</si>
  <si>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</si>
  <si>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</si>
  <si>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</si>
  <si>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</si>
  <si>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</si>
  <si>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</si>
  <si>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</si>
  <si>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</si>
  <si>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</si>
  <si>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</si>
  <si>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</si>
  <si>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</si>
  <si>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</si>
  <si>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</si>
  <si>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</si>
  <si>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</si>
  <si>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</si>
  <si>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</si>
  <si>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</si>
  <si>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</si>
  <si>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</si>
  <si>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</si>
  <si>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</si>
  <si>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</si>
  <si>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</si>
  <si>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</si>
  <si>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</si>
  <si>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</si>
  <si>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</si>
  <si>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</si>
  <si>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</si>
  <si>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</si>
  <si>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</si>
  <si>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</si>
  <si>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</si>
  <si>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</si>
  <si>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</si>
  <si>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</si>
  <si>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</si>
  <si>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</si>
  <si>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</si>
  <si>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</si>
  <si>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</si>
  <si>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</si>
  <si>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</si>
  <si>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</si>
  <si>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</si>
  <si>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</si>
  <si>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</si>
  <si>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</si>
  <si>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</si>
  <si>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</si>
  <si>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</si>
  <si>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</si>
  <si>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</si>
  <si>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</si>
  <si>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</si>
  <si>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</si>
  <si>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</si>
  <si>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</si>
  <si>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</si>
  <si>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</si>
  <si>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</si>
  <si>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</si>
  <si>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</si>
  <si>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</si>
  <si>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</si>
  <si>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</si>
  <si>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</si>
  <si>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</si>
  <si>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</si>
  <si>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</si>
  <si>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</si>
  <si>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</si>
  <si>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</si>
  <si>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</si>
  <si>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</si>
  <si>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</si>
  <si>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</si>
  <si>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</si>
  <si>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</si>
  <si>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</si>
  <si>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</si>
  <si>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</si>
  <si>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</si>
  <si>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</si>
  <si>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</si>
  <si>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</si>
  <si>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</si>
  <si>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</si>
  <si>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</si>
  <si>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</si>
  <si>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</si>
  <si>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</si>
  <si>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</si>
  <si>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</si>
  <si>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</si>
  <si>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</si>
  <si>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</si>
  <si>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</si>
  <si>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</si>
  <si>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</si>
  <si>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</si>
  <si>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</si>
  <si>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</si>
  <si>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</si>
  <si>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</si>
  <si>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</si>
  <si>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</si>
  <si>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</si>
  <si>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</si>
  <si>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</si>
  <si>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</si>
  <si>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</si>
  <si>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</si>
  <si>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</si>
  <si>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</si>
  <si>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</si>
  <si>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</si>
  <si>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</si>
  <si>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</si>
  <si>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</si>
  <si>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</si>
  <si>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</si>
  <si>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</si>
  <si>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</si>
  <si>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</si>
  <si>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</si>
  <si>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</si>
  <si>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</si>
  <si>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</si>
  <si>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</si>
  <si>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</si>
  <si>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</si>
  <si>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</si>
  <si>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</si>
  <si>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</si>
  <si>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</si>
  <si>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</si>
  <si>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</si>
  <si>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</si>
  <si>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</si>
  <si>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</si>
  <si>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</si>
  <si>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</si>
  <si>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</si>
  <si>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</si>
  <si>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</si>
  <si>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</si>
  <si>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</si>
  <si>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</si>
  <si>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</si>
  <si>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</si>
  <si>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</si>
  <si>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</si>
  <si>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健康局</t>
    <rPh sb="0" eb="3">
      <t>ケンコウキョク</t>
    </rPh>
    <phoneticPr fontId="5"/>
  </si>
  <si>
    <t>厚生労働省</t>
  </si>
  <si>
    <t>結核感染症課</t>
    <rPh sb="0" eb="2">
      <t>ケッカク</t>
    </rPh>
    <rPh sb="2" eb="6">
      <t>カンセンショウカ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</si>
  <si>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</si>
  <si>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</si>
  <si>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</si>
  <si>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</si>
  <si>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t>
    <phoneticPr fontId="5"/>
  </si>
  <si>
    <t>件</t>
    <rPh sb="0" eb="1">
      <t>ケン</t>
    </rPh>
    <phoneticPr fontId="5"/>
  </si>
  <si>
    <t>　　X/Y</t>
    <phoneticPr fontId="5"/>
  </si>
  <si>
    <t>厚労</t>
  </si>
  <si>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</si>
  <si>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</si>
  <si>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</si>
  <si>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t>
  </si>
  <si>
    <t>無</t>
  </si>
  <si>
    <t>エイズ予防対策事業委託費</t>
    <phoneticPr fontId="5"/>
  </si>
  <si>
    <t>-</t>
  </si>
  <si>
    <t>https://www.mhlw.go.jp/wp/seisaku/hyouka/dl/r03_jizenbunseki/I-5-1.pdf</t>
    <phoneticPr fontId="5"/>
  </si>
  <si>
    <t>-</t>
    <phoneticPr fontId="5"/>
  </si>
  <si>
    <t>-</t>
    <phoneticPr fontId="5"/>
  </si>
  <si>
    <t>エイズ対策促進事業</t>
    <rPh sb="3" eb="5">
      <t>タイサク</t>
    </rPh>
    <rPh sb="5" eb="7">
      <t>ソクシン</t>
    </rPh>
    <rPh sb="7" eb="9">
      <t>ジギョウ</t>
    </rPh>
    <phoneticPr fontId="5"/>
  </si>
  <si>
    <t>-</t>
    <phoneticPr fontId="5"/>
  </si>
  <si>
    <t>-</t>
    <phoneticPr fontId="5"/>
  </si>
  <si>
    <t>件</t>
    <rPh sb="0" eb="1">
      <t>ケン</t>
    </rPh>
    <phoneticPr fontId="5"/>
  </si>
  <si>
    <t>前年度の成果実績を上回ること</t>
    <rPh sb="0" eb="3">
      <t>ゼンネンド</t>
    </rPh>
    <rPh sb="4" eb="6">
      <t>セイカ</t>
    </rPh>
    <rPh sb="6" eb="8">
      <t>ジッセキ</t>
    </rPh>
    <rPh sb="9" eb="11">
      <t>ウワマワ</t>
    </rPh>
    <phoneticPr fontId="5"/>
  </si>
  <si>
    <t>エイズ動向委員会資料</t>
    <rPh sb="3" eb="5">
      <t>ドウコウ</t>
    </rPh>
    <rPh sb="5" eb="8">
      <t>イインカイ</t>
    </rPh>
    <rPh sb="8" eb="10">
      <t>シリョウ</t>
    </rPh>
    <phoneticPr fontId="5"/>
  </si>
  <si>
    <t>エイズ発生動向調査経費</t>
    <rPh sb="3" eb="5">
      <t>ハッセイ</t>
    </rPh>
    <rPh sb="5" eb="7">
      <t>ドウコウ</t>
    </rPh>
    <rPh sb="7" eb="9">
      <t>チョウサ</t>
    </rPh>
    <rPh sb="9" eb="11">
      <t>ケイヒ</t>
    </rPh>
    <phoneticPr fontId="5"/>
  </si>
  <si>
    <t>136</t>
    <phoneticPr fontId="5"/>
  </si>
  <si>
    <t>137</t>
    <phoneticPr fontId="5"/>
  </si>
  <si>
    <t>エイズ対策費</t>
    <rPh sb="3" eb="5">
      <t>タイサク</t>
    </rPh>
    <rPh sb="5" eb="6">
      <t>ヒ</t>
    </rPh>
    <phoneticPr fontId="5"/>
  </si>
  <si>
    <t>「後天性免疫不全症候群に関する特定感染症予防指針」に基づき、エイズの発生の予防及びまん延の防止のための相談・検査体制の維持強化、適切な医療提供体制の確保などエイズ総合対策の各施策を地域に普及・定着させる。</t>
    <rPh sb="26" eb="27">
      <t>モト</t>
    </rPh>
    <phoneticPr fontId="5"/>
  </si>
  <si>
    <t>・医療提供体制確保経費：エイズ診療に携わるエイズ拠点病院を始めとする医療機関の医師及びその他の医療従事者に対し、エイズ予防指針に基づくＨＩＶ感染の拡大抑制及び患者等に対する人権を尊重した良質かつ適切な医療の提供等に係る連絡会議を行う。
・エイズ対策評価検討経費：「後天性免疫不全症候群に関する特定感染症予防指針」に基づく施策の評価や今後のエイズ対策の検討等を実施する。</t>
    <rPh sb="157" eb="158">
      <t>モト</t>
    </rPh>
    <phoneticPr fontId="5"/>
  </si>
  <si>
    <t>-</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</si>
  <si>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</si>
  <si>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</si>
  <si>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</si>
  <si>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</si>
  <si>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医療提供体制確保経費：エイズ診療に携わるエイズ拠点病院を始めとする医療機関の医師及びその他の医療従事者に対し、「後天性免疫不全症候群に関する特定感染症予防指針」に基づくＨＩＶ感染の拡大抑制及び患者等に対する人権を尊重した良質かつ適切な医療の提供等に係る連絡会議を行う。
・エイズ対策評価検討経費：「後天性免疫不全症候群に関する特定感染症予防指針」に基づく施策の評価や今後のエイズ対策の検討等を関係者間で実施する。</t>
    <rPh sb="197" eb="199">
      <t>カンケイ</t>
    </rPh>
    <rPh sb="199" eb="200">
      <t>シャ</t>
    </rPh>
    <rPh sb="200" eb="201">
      <t>アイダ</t>
    </rPh>
    <phoneticPr fontId="5"/>
  </si>
  <si>
    <t>関係省庁や特定の都道府県等との会議開催実績</t>
    <rPh sb="0" eb="2">
      <t>カンケイ</t>
    </rPh>
    <rPh sb="2" eb="4">
      <t>ショウチョウ</t>
    </rPh>
    <rPh sb="5" eb="7">
      <t>トクテイ</t>
    </rPh>
    <rPh sb="8" eb="12">
      <t>トドウフケン</t>
    </rPh>
    <rPh sb="12" eb="13">
      <t>トウ</t>
    </rPh>
    <rPh sb="15" eb="17">
      <t>カイギ</t>
    </rPh>
    <rPh sb="17" eb="19">
      <t>カイサイ</t>
    </rPh>
    <rPh sb="19" eb="21">
      <t>ジッセキ</t>
    </rPh>
    <phoneticPr fontId="5"/>
  </si>
  <si>
    <t>開催すべき会議を予定通りに行うこと</t>
    <rPh sb="0" eb="2">
      <t>カイサイ</t>
    </rPh>
    <rPh sb="5" eb="7">
      <t>カイギ</t>
    </rPh>
    <rPh sb="8" eb="10">
      <t>ヨテイ</t>
    </rPh>
    <rPh sb="10" eb="11">
      <t>トオ</t>
    </rPh>
    <rPh sb="13" eb="14">
      <t>オコナ</t>
    </rPh>
    <phoneticPr fontId="5"/>
  </si>
  <si>
    <t>単位当たりコスト ＝ Ｘ ／ Ｙ
Ｘ：「執行額」 
Ｙ：「活動実績（見込み）回数」　　　　　</t>
    <rPh sb="38" eb="40">
      <t>カイスウ</t>
    </rPh>
    <phoneticPr fontId="5"/>
  </si>
  <si>
    <t>円</t>
    <rPh sb="0" eb="1">
      <t>エン</t>
    </rPh>
    <phoneticPr fontId="5"/>
  </si>
  <si>
    <t>5,061,000/10</t>
    <phoneticPr fontId="5"/>
  </si>
  <si>
    <t>5,020,000/10</t>
    <phoneticPr fontId="5"/>
  </si>
  <si>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phoneticPr fontId="5"/>
  </si>
  <si>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phoneticPr fontId="5"/>
  </si>
  <si>
    <t>HIV/エイズに関する国や自治体の施策全体の評価を行い、今後の施策等の方向性を検討するため、優先度の高い事業となっている。</t>
    <phoneticPr fontId="5"/>
  </si>
  <si>
    <t>少額随意契約により選定している。</t>
    <phoneticPr fontId="5"/>
  </si>
  <si>
    <t>HIV/エイズに関する施策評価検討会や各ブロックでの連絡会議等の開催のための謝金や旅費、事務費等に支出しており、真に必要なものに限定されている。</t>
    <phoneticPr fontId="5"/>
  </si>
  <si>
    <t>会議出席に当たっては必要最小限の人数で対応することとし、旅費を節減している。</t>
    <phoneticPr fontId="5"/>
  </si>
  <si>
    <t>見込みどおりであり、見合っている。</t>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</si>
  <si>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phoneticPr fontId="5"/>
  </si>
  <si>
    <t>143</t>
    <phoneticPr fontId="5"/>
  </si>
  <si>
    <t>115</t>
    <phoneticPr fontId="5"/>
  </si>
  <si>
    <t>132</t>
    <phoneticPr fontId="5"/>
  </si>
  <si>
    <t>140</t>
    <phoneticPr fontId="5"/>
  </si>
  <si>
    <t>0117</t>
    <phoneticPr fontId="5"/>
  </si>
  <si>
    <t>社会福祉法人東京コロニー</t>
    <rPh sb="0" eb="2">
      <t>シャカイ</t>
    </rPh>
    <rPh sb="2" eb="4">
      <t>フクシ</t>
    </rPh>
    <rPh sb="4" eb="6">
      <t>ホウジン</t>
    </rPh>
    <rPh sb="6" eb="8">
      <t>トウキョウ</t>
    </rPh>
    <phoneticPr fontId="5"/>
  </si>
  <si>
    <t>エイズ普及啓発ポスター印刷</t>
    <rPh sb="3" eb="5">
      <t>フキュウ</t>
    </rPh>
    <rPh sb="5" eb="7">
      <t>ケイハツ</t>
    </rPh>
    <rPh sb="11" eb="13">
      <t>インサツ</t>
    </rPh>
    <phoneticPr fontId="5"/>
  </si>
  <si>
    <t>株式会社内山回漕店</t>
    <rPh sb="0" eb="2">
      <t>カブシキ</t>
    </rPh>
    <rPh sb="2" eb="4">
      <t>カイシャ</t>
    </rPh>
    <phoneticPr fontId="5"/>
  </si>
  <si>
    <t>エイズ普及啓発ポスター梱包発送</t>
    <rPh sb="3" eb="5">
      <t>フキュウ</t>
    </rPh>
    <rPh sb="5" eb="7">
      <t>ケイハツ</t>
    </rPh>
    <rPh sb="11" eb="13">
      <t>コンポウ</t>
    </rPh>
    <rPh sb="13" eb="15">
      <t>ハッソウ</t>
    </rPh>
    <phoneticPr fontId="5"/>
  </si>
  <si>
    <t>A.社会福祉法人東京コロニー</t>
    <rPh sb="2" eb="4">
      <t>シャカイ</t>
    </rPh>
    <rPh sb="4" eb="6">
      <t>フクシ</t>
    </rPh>
    <rPh sb="6" eb="8">
      <t>ホウジン</t>
    </rPh>
    <rPh sb="8" eb="10">
      <t>トウキョウ</t>
    </rPh>
    <phoneticPr fontId="5"/>
  </si>
  <si>
    <t>印刷製本費</t>
    <rPh sb="0" eb="2">
      <t>インサツ</t>
    </rPh>
    <rPh sb="2" eb="4">
      <t>セイホン</t>
    </rPh>
    <rPh sb="4" eb="5">
      <t>ヒ</t>
    </rPh>
    <phoneticPr fontId="5"/>
  </si>
  <si>
    <t>ポスター印刷</t>
    <rPh sb="4" eb="6">
      <t>インサツ</t>
    </rPh>
    <phoneticPr fontId="5"/>
  </si>
  <si>
    <t>雑役務費</t>
    <rPh sb="0" eb="1">
      <t>ザツ</t>
    </rPh>
    <rPh sb="1" eb="4">
      <t>エキムヒ</t>
    </rPh>
    <phoneticPr fontId="5"/>
  </si>
  <si>
    <t>扶桑速記印刷株式会社</t>
    <phoneticPr fontId="5"/>
  </si>
  <si>
    <t>速記（中央運営協議会及び医療協議会）</t>
    <rPh sb="0" eb="2">
      <t>ソッキ</t>
    </rPh>
    <rPh sb="3" eb="5">
      <t>チュウオウ</t>
    </rPh>
    <rPh sb="5" eb="7">
      <t>ウンエイ</t>
    </rPh>
    <rPh sb="7" eb="10">
      <t>キョウギカイ</t>
    </rPh>
    <rPh sb="10" eb="11">
      <t>オヨ</t>
    </rPh>
    <rPh sb="12" eb="14">
      <t>イリョウ</t>
    </rPh>
    <rPh sb="14" eb="17">
      <t>キョウギカイ</t>
    </rPh>
    <phoneticPr fontId="5"/>
  </si>
  <si>
    <t>茶菓（中央運営協議会及び医療協議会）</t>
    <rPh sb="0" eb="2">
      <t>チャカ</t>
    </rPh>
    <rPh sb="3" eb="5">
      <t>チュウオウ</t>
    </rPh>
    <rPh sb="5" eb="7">
      <t>ウンエイ</t>
    </rPh>
    <rPh sb="7" eb="10">
      <t>キョウギカイ</t>
    </rPh>
    <rPh sb="10" eb="11">
      <t>オヨ</t>
    </rPh>
    <rPh sb="12" eb="14">
      <t>イリョウ</t>
    </rPh>
    <rPh sb="14" eb="17">
      <t>キョウギカイ</t>
    </rPh>
    <phoneticPr fontId="5"/>
  </si>
  <si>
    <t>株式会社阪急阪神ビジネストラベル</t>
    <phoneticPr fontId="5"/>
  </si>
  <si>
    <t>会議等による旅行手配</t>
    <rPh sb="0" eb="2">
      <t>カイギ</t>
    </rPh>
    <rPh sb="2" eb="3">
      <t>トウ</t>
    </rPh>
    <rPh sb="6" eb="8">
      <t>リョコウ</t>
    </rPh>
    <rPh sb="8" eb="10">
      <t>テハイ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</si>
  <si>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</si>
  <si>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</si>
  <si>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</si>
  <si>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</si>
  <si>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</si>
  <si>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</si>
  <si>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</si>
  <si>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</si>
  <si>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</si>
  <si>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新型コロナウイルス感染症の流行により、旅費が減少したが、例年ほぼ横ばいで推移しており妥当である。</t>
    <rPh sb="13" eb="15">
      <t>リュウコウ</t>
    </rPh>
    <phoneticPr fontId="5"/>
  </si>
  <si>
    <t>新型コロナウイルス感染症の流行により、オンラインでの参加となったため、旅費に不要が生じた。</t>
    <rPh sb="13" eb="15">
      <t>リュウコウ</t>
    </rPh>
    <phoneticPr fontId="5"/>
  </si>
  <si>
    <t>検査相談件数について近年増加傾向にあったが、令和２年度、令和３年度は減少した。新型コロナウイルス感染症流行による影響であるので、現状に即した効果的な啓発周知、医療体制確保に努めていく必要がある。</t>
    <rPh sb="10" eb="12">
      <t>キンネン</t>
    </rPh>
    <rPh sb="28" eb="30">
      <t>レイワ</t>
    </rPh>
    <rPh sb="31" eb="33">
      <t>ネンド</t>
    </rPh>
    <rPh sb="39" eb="41">
      <t>シンガタ</t>
    </rPh>
    <rPh sb="48" eb="51">
      <t>カンセンショウ</t>
    </rPh>
    <rPh sb="51" eb="53">
      <t>リュウコウ</t>
    </rPh>
    <rPh sb="56" eb="58">
      <t>エイキョウ</t>
    </rPh>
    <rPh sb="64" eb="66">
      <t>ゲンジョウ</t>
    </rPh>
    <rPh sb="67" eb="68">
      <t>ソク</t>
    </rPh>
    <phoneticPr fontId="5"/>
  </si>
  <si>
    <t>B.株式会社阪急阪神ビジネストラベル</t>
    <rPh sb="2" eb="4">
      <t>カブシキ</t>
    </rPh>
    <rPh sb="4" eb="6">
      <t>カイシャ</t>
    </rPh>
    <rPh sb="6" eb="8">
      <t>ハンキュウ</t>
    </rPh>
    <rPh sb="8" eb="10">
      <t>ハンシン</t>
    </rPh>
    <phoneticPr fontId="5"/>
  </si>
  <si>
    <t>旅行手配</t>
    <rPh sb="0" eb="2">
      <t>リョコウ</t>
    </rPh>
    <rPh sb="2" eb="4">
      <t>テハイ</t>
    </rPh>
    <phoneticPr fontId="5"/>
  </si>
  <si>
    <t>検査相談体制の維持強化、適切な医療体制の確保などHIV/エイズ総合対策の各施策を地域に普及・定着させていくために必要な事業である。
引き続き必要な予算を確保し、事業を適切に行う。</t>
    <rPh sb="66" eb="67">
      <t>ヒ</t>
    </rPh>
    <rPh sb="68" eb="69">
      <t>ツヅ</t>
    </rPh>
    <rPh sb="70" eb="72">
      <t>ヒツヨウ</t>
    </rPh>
    <rPh sb="73" eb="75">
      <t>ヨサン</t>
    </rPh>
    <rPh sb="76" eb="78">
      <t>カクホ</t>
    </rPh>
    <rPh sb="80" eb="82">
      <t>ジギョウ</t>
    </rPh>
    <rPh sb="83" eb="85">
      <t>テキセツ</t>
    </rPh>
    <rPh sb="86" eb="87">
      <t>オコナ</t>
    </rPh>
    <phoneticPr fontId="5"/>
  </si>
  <si>
    <t>-</t>
    <phoneticPr fontId="5"/>
  </si>
  <si>
    <t>－</t>
    <phoneticPr fontId="5"/>
  </si>
  <si>
    <t>成果実績は目標の83％を達成している。また成果指標の１つであるＨＩＶ抗体検査件数については、令和3年第3、4 四半期合計件数は第1、2 四半期合計件数より増加している。</t>
    <phoneticPr fontId="5"/>
  </si>
  <si>
    <t>株式会社スワン（スワンベーカリー霞ヶ関支店）</t>
    <rPh sb="0" eb="2">
      <t>カブシキ</t>
    </rPh>
    <rPh sb="2" eb="4">
      <t>カイシャ</t>
    </rPh>
    <rPh sb="16" eb="19">
      <t>カスミガセキ</t>
    </rPh>
    <rPh sb="19" eb="21">
      <t>シテン</t>
    </rPh>
    <phoneticPr fontId="5"/>
  </si>
  <si>
    <t>エイズの発生の予防及びまん延の防止を図るために必要な事業であり、引き続き、必要な予算額を確保し、適正な執行に努めること。</t>
    <phoneticPr fontId="5"/>
  </si>
  <si>
    <t>点検対象外</t>
    <rPh sb="0" eb="2">
      <t>テンケン</t>
    </rPh>
    <rPh sb="2" eb="5">
      <t>タイショウガイ</t>
    </rPh>
    <phoneticPr fontId="5"/>
  </si>
  <si>
    <t xml:space="preserve">                                              
                                               -</t>
    <phoneticPr fontId="5"/>
  </si>
  <si>
    <t>引き続き予算を確保し、適正に執行する。</t>
    <rPh sb="0" eb="1">
      <t>ヒ</t>
    </rPh>
    <rPh sb="2" eb="3">
      <t>ツヅ</t>
    </rPh>
    <rPh sb="4" eb="6">
      <t>ヨサン</t>
    </rPh>
    <rPh sb="7" eb="9">
      <t>カクホ</t>
    </rPh>
    <rPh sb="11" eb="13">
      <t>テキセイ</t>
    </rPh>
    <rPh sb="14" eb="16">
      <t>シッコウ</t>
    </rPh>
    <phoneticPr fontId="5"/>
  </si>
  <si>
    <t>　　　　　　　　　　　　　　　　　　　　　　　　　　　　　　　　　　　　　　　　　　　　　　　　　　　-</t>
    <phoneticPr fontId="5"/>
  </si>
  <si>
    <t>保健所等におけるＨＩＶ抗体検査件数と相談件数の合計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</si>
</sst>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5" borderId="41" xfId="0" quotePrefix="1"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46382</xdr:colOff>
      <xdr:row>269</xdr:row>
      <xdr:rowOff>344556</xdr:rowOff>
    </xdr:from>
    <xdr:to>
      <xdr:col>32</xdr:col>
      <xdr:colOff>181823</xdr:colOff>
      <xdr:row>271</xdr:row>
      <xdr:rowOff>328161</xdr:rowOff>
    </xdr:to>
    <xdr:sp macro="" textlink="">
      <xdr:nvSpPr>
        <xdr:cNvPr id="44" name="正方形/長方形 43"/>
        <xdr:cNvSpPr/>
      </xdr:nvSpPr>
      <xdr:spPr>
        <a:xfrm>
          <a:off x="4128052" y="40935965"/>
          <a:ext cx="1990745" cy="69922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18</xdr:col>
      <xdr:colOff>125896</xdr:colOff>
      <xdr:row>272</xdr:row>
      <xdr:rowOff>145774</xdr:rowOff>
    </xdr:from>
    <xdr:to>
      <xdr:col>36</xdr:col>
      <xdr:colOff>142037</xdr:colOff>
      <xdr:row>274</xdr:row>
      <xdr:rowOff>86827</xdr:rowOff>
    </xdr:to>
    <xdr:sp macro="" textlink="">
      <xdr:nvSpPr>
        <xdr:cNvPr id="45" name="大かっこ 44"/>
        <xdr:cNvSpPr/>
      </xdr:nvSpPr>
      <xdr:spPr>
        <a:xfrm>
          <a:off x="3465444" y="41810609"/>
          <a:ext cx="3355689" cy="65004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エイズ対策を推進するための経費を支出</a:t>
          </a:r>
          <a:endParaRPr lang="ja-JP" altLang="ja-JP">
            <a:effectLst/>
          </a:endParaRPr>
        </a:p>
      </xdr:txBody>
    </xdr:sp>
    <xdr:clientData/>
  </xdr:twoCellAnchor>
  <xdr:twoCellAnchor>
    <xdr:from>
      <xdr:col>27</xdr:col>
      <xdr:colOff>152399</xdr:colOff>
      <xdr:row>274</xdr:row>
      <xdr:rowOff>172279</xdr:rowOff>
    </xdr:from>
    <xdr:to>
      <xdr:col>27</xdr:col>
      <xdr:colOff>160491</xdr:colOff>
      <xdr:row>278</xdr:row>
      <xdr:rowOff>34107</xdr:rowOff>
    </xdr:to>
    <xdr:cxnSp macro="">
      <xdr:nvCxnSpPr>
        <xdr:cNvPr id="46" name="直線矢印コネクタ 45"/>
        <xdr:cNvCxnSpPr/>
      </xdr:nvCxnSpPr>
      <xdr:spPr>
        <a:xfrm>
          <a:off x="5161721" y="42546105"/>
          <a:ext cx="8092" cy="128643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178905</xdr:colOff>
      <xdr:row>278</xdr:row>
      <xdr:rowOff>92765</xdr:rowOff>
    </xdr:from>
    <xdr:to>
      <xdr:col>33</xdr:col>
      <xdr:colOff>169523</xdr:colOff>
      <xdr:row>279</xdr:row>
      <xdr:rowOff>182945</xdr:rowOff>
    </xdr:to>
    <xdr:sp macro="" textlink="">
      <xdr:nvSpPr>
        <xdr:cNvPr id="47" name="正方形/長方形 46"/>
        <xdr:cNvSpPr/>
      </xdr:nvSpPr>
      <xdr:spPr>
        <a:xfrm>
          <a:off x="4075044" y="43891200"/>
          <a:ext cx="2216983" cy="4479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125896</xdr:colOff>
      <xdr:row>279</xdr:row>
      <xdr:rowOff>152399</xdr:rowOff>
    </xdr:from>
    <xdr:to>
      <xdr:col>37</xdr:col>
      <xdr:colOff>150100</xdr:colOff>
      <xdr:row>281</xdr:row>
      <xdr:rowOff>118971</xdr:rowOff>
    </xdr:to>
    <xdr:sp macro="" textlink="">
      <xdr:nvSpPr>
        <xdr:cNvPr id="48" name="正方形/長方形 47"/>
        <xdr:cNvSpPr/>
      </xdr:nvSpPr>
      <xdr:spPr>
        <a:xfrm>
          <a:off x="3650974" y="44308642"/>
          <a:ext cx="3363752" cy="68219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民間会社等（４社）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２百万円</a:t>
          </a:r>
        </a:p>
      </xdr:txBody>
    </xdr:sp>
    <xdr:clientData/>
  </xdr:twoCellAnchor>
  <xdr:twoCellAnchor>
    <xdr:from>
      <xdr:col>19</xdr:col>
      <xdr:colOff>159027</xdr:colOff>
      <xdr:row>281</xdr:row>
      <xdr:rowOff>251791</xdr:rowOff>
    </xdr:from>
    <xdr:to>
      <xdr:col>37</xdr:col>
      <xdr:colOff>175168</xdr:colOff>
      <xdr:row>283</xdr:row>
      <xdr:rowOff>192845</xdr:rowOff>
    </xdr:to>
    <xdr:sp macro="" textlink="">
      <xdr:nvSpPr>
        <xdr:cNvPr id="49" name="大かっこ 48"/>
        <xdr:cNvSpPr/>
      </xdr:nvSpPr>
      <xdr:spPr>
        <a:xfrm>
          <a:off x="3684105" y="45123652"/>
          <a:ext cx="3355689" cy="6500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エイズ普及啓発ポスター印刷・梱包発送、速記等</a:t>
          </a:r>
          <a:endParaRPr lang="ja-JP" altLang="ja-JP">
            <a:effectLst/>
          </a:endParaRPr>
        </a:p>
      </xdr:txBody>
    </xdr:sp>
    <xdr:clientData/>
  </xdr:twoCellAnchor>
  <xdr:twoCellAnchor>
    <xdr:from>
      <xdr:col>30</xdr:col>
      <xdr:colOff>13252</xdr:colOff>
      <xdr:row>275</xdr:row>
      <xdr:rowOff>53008</xdr:rowOff>
    </xdr:from>
    <xdr:to>
      <xdr:col>48</xdr:col>
      <xdr:colOff>26589</xdr:colOff>
      <xdr:row>277</xdr:row>
      <xdr:rowOff>16494</xdr:rowOff>
    </xdr:to>
    <xdr:sp macro="" textlink="">
      <xdr:nvSpPr>
        <xdr:cNvPr id="50" name="正方形/長方形 49"/>
        <xdr:cNvSpPr/>
      </xdr:nvSpPr>
      <xdr:spPr>
        <a:xfrm>
          <a:off x="5579165" y="42784643"/>
          <a:ext cx="3352885" cy="67247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C6" sqref="BC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617</v>
      </c>
      <c r="AK2" s="836"/>
      <c r="AL2" s="836"/>
      <c r="AM2" s="836"/>
      <c r="AN2" s="75" t="s">
        <v>284</v>
      </c>
      <c r="AO2" s="836">
        <v>21</v>
      </c>
      <c r="AP2" s="836"/>
      <c r="AQ2" s="836"/>
      <c r="AR2" s="76" t="s">
        <v>284</v>
      </c>
      <c r="AS2" s="837">
        <v>193</v>
      </c>
      <c r="AT2" s="837"/>
      <c r="AU2" s="837"/>
      <c r="AV2" s="75" t="str">
        <f>IF(AW2="","","-")</f>
        <v/>
      </c>
      <c r="AW2" s="838"/>
      <c r="AX2" s="838"/>
    </row>
    <row r="3" spans="1:50" ht="21" customHeight="1" thickBot="1" x14ac:dyDescent="0.25">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2">
      <c r="A4" s="811" t="s">
        <v>23</v>
      </c>
      <c r="B4" s="812"/>
      <c r="C4" s="812"/>
      <c r="D4" s="812"/>
      <c r="E4" s="812"/>
      <c r="F4" s="812"/>
      <c r="G4" s="813" t="s">
        <v>637</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607</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2">
      <c r="A5" s="823" t="s">
        <v>62</v>
      </c>
      <c r="B5" s="824"/>
      <c r="C5" s="824"/>
      <c r="D5" s="824"/>
      <c r="E5" s="824"/>
      <c r="F5" s="825"/>
      <c r="G5" s="826" t="s">
        <v>365</v>
      </c>
      <c r="H5" s="827"/>
      <c r="I5" s="827"/>
      <c r="J5" s="827"/>
      <c r="K5" s="827"/>
      <c r="L5" s="827"/>
      <c r="M5" s="828" t="s">
        <v>61</v>
      </c>
      <c r="N5" s="829"/>
      <c r="O5" s="829"/>
      <c r="P5" s="829"/>
      <c r="Q5" s="829"/>
      <c r="R5" s="830"/>
      <c r="S5" s="831" t="s">
        <v>65</v>
      </c>
      <c r="T5" s="827"/>
      <c r="U5" s="827"/>
      <c r="V5" s="827"/>
      <c r="W5" s="827"/>
      <c r="X5" s="832"/>
      <c r="Y5" s="833" t="s">
        <v>3</v>
      </c>
      <c r="Z5" s="834"/>
      <c r="AA5" s="834"/>
      <c r="AB5" s="834"/>
      <c r="AC5" s="834"/>
      <c r="AD5" s="835"/>
      <c r="AE5" s="856" t="s">
        <v>609</v>
      </c>
      <c r="AF5" s="856"/>
      <c r="AG5" s="856"/>
      <c r="AH5" s="856"/>
      <c r="AI5" s="856"/>
      <c r="AJ5" s="856"/>
      <c r="AK5" s="856"/>
      <c r="AL5" s="856"/>
      <c r="AM5" s="856"/>
      <c r="AN5" s="856"/>
      <c r="AO5" s="856"/>
      <c r="AP5" s="857"/>
      <c r="AQ5" s="858" t="s">
        <v>610</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269</v>
      </c>
      <c r="Z7" s="688"/>
      <c r="AA7" s="688"/>
      <c r="AB7" s="688"/>
      <c r="AC7" s="688"/>
      <c r="AD7" s="870"/>
      <c r="AE7" s="798" t="s">
        <v>613</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2">
      <c r="A8" s="842" t="s">
        <v>185</v>
      </c>
      <c r="B8" s="843"/>
      <c r="C8" s="843"/>
      <c r="D8" s="843"/>
      <c r="E8" s="843"/>
      <c r="F8" s="844"/>
      <c r="G8" s="845" t="str">
        <f>入力規則等!A27</f>
        <v>男女共同参画</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771" t="s">
        <v>21</v>
      </c>
      <c r="B9" s="772"/>
      <c r="C9" s="772"/>
      <c r="D9" s="772"/>
      <c r="E9" s="772"/>
      <c r="F9" s="772"/>
      <c r="G9" s="853" t="s">
        <v>638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1" customHeight="1" x14ac:dyDescent="0.2">
      <c r="A10" s="759" t="s">
        <v>27</v>
      </c>
      <c r="B10" s="760"/>
      <c r="C10" s="760"/>
      <c r="D10" s="760"/>
      <c r="E10" s="760"/>
      <c r="F10" s="760"/>
      <c r="G10" s="761" t="s">
        <v>639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759" t="s">
        <v>5</v>
      </c>
      <c r="B11" s="760"/>
      <c r="C11" s="760"/>
      <c r="D11" s="760"/>
      <c r="E11" s="760"/>
      <c r="F11" s="76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2">
      <c r="A12" s="768" t="s">
        <v>22</v>
      </c>
      <c r="B12" s="769"/>
      <c r="C12" s="769"/>
      <c r="D12" s="769"/>
      <c r="E12" s="769"/>
      <c r="F12" s="770"/>
      <c r="G12" s="774"/>
      <c r="H12" s="775"/>
      <c r="I12" s="775"/>
      <c r="J12" s="775"/>
      <c r="K12" s="775"/>
      <c r="L12" s="775"/>
      <c r="M12" s="775"/>
      <c r="N12" s="775"/>
      <c r="O12" s="77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4"/>
    </row>
    <row r="13" spans="1:50" ht="21" customHeight="1" x14ac:dyDescent="0.2">
      <c r="A13" s="307"/>
      <c r="B13" s="308"/>
      <c r="C13" s="308"/>
      <c r="D13" s="308"/>
      <c r="E13" s="308"/>
      <c r="F13" s="309"/>
      <c r="G13" s="788" t="s">
        <v>6</v>
      </c>
      <c r="H13" s="789"/>
      <c r="I13" s="805" t="s">
        <v>7</v>
      </c>
      <c r="J13" s="806"/>
      <c r="K13" s="806"/>
      <c r="L13" s="806"/>
      <c r="M13" s="806"/>
      <c r="N13" s="806"/>
      <c r="O13" s="807"/>
      <c r="P13" s="700">
        <v>5</v>
      </c>
      <c r="Q13" s="701"/>
      <c r="R13" s="701"/>
      <c r="S13" s="701"/>
      <c r="T13" s="701"/>
      <c r="U13" s="701"/>
      <c r="V13" s="702"/>
      <c r="W13" s="700">
        <v>5</v>
      </c>
      <c r="X13" s="701"/>
      <c r="Y13" s="701"/>
      <c r="Z13" s="701"/>
      <c r="AA13" s="701"/>
      <c r="AB13" s="701"/>
      <c r="AC13" s="702"/>
      <c r="AD13" s="700">
        <v>5</v>
      </c>
      <c r="AE13" s="701"/>
      <c r="AF13" s="701"/>
      <c r="AG13" s="701"/>
      <c r="AH13" s="701"/>
      <c r="AI13" s="701"/>
      <c r="AJ13" s="702"/>
      <c r="AK13" s="700">
        <v>5</v>
      </c>
      <c r="AL13" s="701"/>
      <c r="AM13" s="701"/>
      <c r="AN13" s="701"/>
      <c r="AO13" s="701"/>
      <c r="AP13" s="701"/>
      <c r="AQ13" s="702"/>
      <c r="AR13" s="736">
        <v>5</v>
      </c>
      <c r="AS13" s="737"/>
      <c r="AT13" s="737"/>
      <c r="AU13" s="737"/>
      <c r="AV13" s="737"/>
      <c r="AW13" s="737"/>
      <c r="AX13" s="808"/>
    </row>
    <row r="14" spans="1:50" ht="21" customHeight="1" x14ac:dyDescent="0.2">
      <c r="A14" s="307"/>
      <c r="B14" s="308"/>
      <c r="C14" s="308"/>
      <c r="D14" s="308"/>
      <c r="E14" s="308"/>
      <c r="F14" s="309"/>
      <c r="G14" s="790"/>
      <c r="H14" s="791"/>
      <c r="I14" s="783" t="s">
        <v>8</v>
      </c>
      <c r="J14" s="784"/>
      <c r="K14" s="784"/>
      <c r="L14" s="784"/>
      <c r="M14" s="784"/>
      <c r="N14" s="784"/>
      <c r="O14" s="785"/>
      <c r="P14" s="700" t="s">
        <v>614</v>
      </c>
      <c r="Q14" s="701"/>
      <c r="R14" s="701"/>
      <c r="S14" s="701"/>
      <c r="T14" s="701"/>
      <c r="U14" s="701"/>
      <c r="V14" s="702"/>
      <c r="W14" s="700" t="s">
        <v>629</v>
      </c>
      <c r="X14" s="701"/>
      <c r="Y14" s="701"/>
      <c r="Z14" s="701"/>
      <c r="AA14" s="701"/>
      <c r="AB14" s="701"/>
      <c r="AC14" s="702"/>
      <c r="AD14" s="700" t="s">
        <v>614</v>
      </c>
      <c r="AE14" s="701"/>
      <c r="AF14" s="701"/>
      <c r="AG14" s="701"/>
      <c r="AH14" s="701"/>
      <c r="AI14" s="701"/>
      <c r="AJ14" s="702"/>
      <c r="AK14" s="700" t="s">
        <v>614</v>
      </c>
      <c r="AL14" s="701"/>
      <c r="AM14" s="701"/>
      <c r="AN14" s="701"/>
      <c r="AO14" s="701"/>
      <c r="AP14" s="701"/>
      <c r="AQ14" s="702"/>
      <c r="AR14" s="794"/>
      <c r="AS14" s="794"/>
      <c r="AT14" s="794"/>
      <c r="AU14" s="794"/>
      <c r="AV14" s="794"/>
      <c r="AW14" s="794"/>
      <c r="AX14" s="795"/>
    </row>
    <row r="15" spans="1:50" ht="21" customHeight="1" x14ac:dyDescent="0.2">
      <c r="A15" s="307"/>
      <c r="B15" s="308"/>
      <c r="C15" s="308"/>
      <c r="D15" s="308"/>
      <c r="E15" s="308"/>
      <c r="F15" s="309"/>
      <c r="G15" s="790"/>
      <c r="H15" s="791"/>
      <c r="I15" s="783" t="s">
        <v>47</v>
      </c>
      <c r="J15" s="796"/>
      <c r="K15" s="796"/>
      <c r="L15" s="796"/>
      <c r="M15" s="796"/>
      <c r="N15" s="796"/>
      <c r="O15" s="797"/>
      <c r="P15" s="700" t="s">
        <v>614</v>
      </c>
      <c r="Q15" s="701"/>
      <c r="R15" s="701"/>
      <c r="S15" s="701"/>
      <c r="T15" s="701"/>
      <c r="U15" s="701"/>
      <c r="V15" s="702"/>
      <c r="W15" s="700" t="s">
        <v>629</v>
      </c>
      <c r="X15" s="701"/>
      <c r="Y15" s="701"/>
      <c r="Z15" s="701"/>
      <c r="AA15" s="701"/>
      <c r="AB15" s="701"/>
      <c r="AC15" s="702"/>
      <c r="AD15" s="700" t="s">
        <v>614</v>
      </c>
      <c r="AE15" s="701"/>
      <c r="AF15" s="701"/>
      <c r="AG15" s="701"/>
      <c r="AH15" s="701"/>
      <c r="AI15" s="701"/>
      <c r="AJ15" s="702"/>
      <c r="AK15" s="700" t="s">
        <v>614</v>
      </c>
      <c r="AL15" s="701"/>
      <c r="AM15" s="701"/>
      <c r="AN15" s="701"/>
      <c r="AO15" s="701"/>
      <c r="AP15" s="701"/>
      <c r="AQ15" s="702"/>
      <c r="AR15" s="700" t="s">
        <v>640</v>
      </c>
      <c r="AS15" s="701"/>
      <c r="AT15" s="701"/>
      <c r="AU15" s="701"/>
      <c r="AV15" s="701"/>
      <c r="AW15" s="701"/>
      <c r="AX15" s="809"/>
    </row>
    <row r="16" spans="1:50" ht="21" customHeight="1" x14ac:dyDescent="0.2">
      <c r="A16" s="307"/>
      <c r="B16" s="308"/>
      <c r="C16" s="308"/>
      <c r="D16" s="308"/>
      <c r="E16" s="308"/>
      <c r="F16" s="309"/>
      <c r="G16" s="790"/>
      <c r="H16" s="791"/>
      <c r="I16" s="783" t="s">
        <v>48</v>
      </c>
      <c r="J16" s="796"/>
      <c r="K16" s="796"/>
      <c r="L16" s="796"/>
      <c r="M16" s="796"/>
      <c r="N16" s="796"/>
      <c r="O16" s="797"/>
      <c r="P16" s="700" t="s">
        <v>614</v>
      </c>
      <c r="Q16" s="701"/>
      <c r="R16" s="701"/>
      <c r="S16" s="701"/>
      <c r="T16" s="701"/>
      <c r="U16" s="701"/>
      <c r="V16" s="702"/>
      <c r="W16" s="700" t="s">
        <v>629</v>
      </c>
      <c r="X16" s="701"/>
      <c r="Y16" s="701"/>
      <c r="Z16" s="701"/>
      <c r="AA16" s="701"/>
      <c r="AB16" s="701"/>
      <c r="AC16" s="702"/>
      <c r="AD16" s="700" t="s">
        <v>614</v>
      </c>
      <c r="AE16" s="701"/>
      <c r="AF16" s="701"/>
      <c r="AG16" s="701"/>
      <c r="AH16" s="701"/>
      <c r="AI16" s="701"/>
      <c r="AJ16" s="702"/>
      <c r="AK16" s="700" t="s">
        <v>614</v>
      </c>
      <c r="AL16" s="701"/>
      <c r="AM16" s="701"/>
      <c r="AN16" s="701"/>
      <c r="AO16" s="701"/>
      <c r="AP16" s="701"/>
      <c r="AQ16" s="702"/>
      <c r="AR16" s="801"/>
      <c r="AS16" s="802"/>
      <c r="AT16" s="802"/>
      <c r="AU16" s="802"/>
      <c r="AV16" s="802"/>
      <c r="AW16" s="802"/>
      <c r="AX16" s="803"/>
    </row>
    <row r="17" spans="1:50" ht="24.75" customHeight="1" x14ac:dyDescent="0.2">
      <c r="A17" s="307"/>
      <c r="B17" s="308"/>
      <c r="C17" s="308"/>
      <c r="D17" s="308"/>
      <c r="E17" s="308"/>
      <c r="F17" s="309"/>
      <c r="G17" s="790"/>
      <c r="H17" s="791"/>
      <c r="I17" s="783" t="s">
        <v>46</v>
      </c>
      <c r="J17" s="784"/>
      <c r="K17" s="784"/>
      <c r="L17" s="784"/>
      <c r="M17" s="784"/>
      <c r="N17" s="784"/>
      <c r="O17" s="785"/>
      <c r="P17" s="700" t="s">
        <v>640</v>
      </c>
      <c r="Q17" s="701"/>
      <c r="R17" s="701"/>
      <c r="S17" s="701"/>
      <c r="T17" s="701"/>
      <c r="U17" s="701"/>
      <c r="V17" s="702"/>
      <c r="W17" s="700" t="s">
        <v>640</v>
      </c>
      <c r="X17" s="701"/>
      <c r="Y17" s="701"/>
      <c r="Z17" s="701"/>
      <c r="AA17" s="701"/>
      <c r="AB17" s="701"/>
      <c r="AC17" s="702"/>
      <c r="AD17" s="700" t="s">
        <v>614</v>
      </c>
      <c r="AE17" s="701"/>
      <c r="AF17" s="701"/>
      <c r="AG17" s="701"/>
      <c r="AH17" s="701"/>
      <c r="AI17" s="701"/>
      <c r="AJ17" s="702"/>
      <c r="AK17" s="700" t="s">
        <v>614</v>
      </c>
      <c r="AL17" s="701"/>
      <c r="AM17" s="701"/>
      <c r="AN17" s="701"/>
      <c r="AO17" s="701"/>
      <c r="AP17" s="701"/>
      <c r="AQ17" s="702"/>
      <c r="AR17" s="786"/>
      <c r="AS17" s="786"/>
      <c r="AT17" s="786"/>
      <c r="AU17" s="786"/>
      <c r="AV17" s="786"/>
      <c r="AW17" s="786"/>
      <c r="AX17" s="787"/>
    </row>
    <row r="18" spans="1:50" ht="24.75" customHeight="1" x14ac:dyDescent="0.2">
      <c r="A18" s="307"/>
      <c r="B18" s="308"/>
      <c r="C18" s="308"/>
      <c r="D18" s="308"/>
      <c r="E18" s="308"/>
      <c r="F18" s="309"/>
      <c r="G18" s="792"/>
      <c r="H18" s="793"/>
      <c r="I18" s="776" t="s">
        <v>18</v>
      </c>
      <c r="J18" s="777"/>
      <c r="K18" s="777"/>
      <c r="L18" s="777"/>
      <c r="M18" s="777"/>
      <c r="N18" s="777"/>
      <c r="O18" s="778"/>
      <c r="P18" s="779">
        <f>SUM(P13:V17)</f>
        <v>5</v>
      </c>
      <c r="Q18" s="780"/>
      <c r="R18" s="780"/>
      <c r="S18" s="780"/>
      <c r="T18" s="780"/>
      <c r="U18" s="780"/>
      <c r="V18" s="781"/>
      <c r="W18" s="779">
        <f>SUM(W13:AC17)</f>
        <v>5</v>
      </c>
      <c r="X18" s="780"/>
      <c r="Y18" s="780"/>
      <c r="Z18" s="780"/>
      <c r="AA18" s="780"/>
      <c r="AB18" s="780"/>
      <c r="AC18" s="781"/>
      <c r="AD18" s="779">
        <f>SUM(AD13:AJ17)</f>
        <v>5</v>
      </c>
      <c r="AE18" s="780"/>
      <c r="AF18" s="780"/>
      <c r="AG18" s="780"/>
      <c r="AH18" s="780"/>
      <c r="AI18" s="780"/>
      <c r="AJ18" s="781"/>
      <c r="AK18" s="779">
        <f>SUM(AK13:AQ17)</f>
        <v>5</v>
      </c>
      <c r="AL18" s="780"/>
      <c r="AM18" s="780"/>
      <c r="AN18" s="780"/>
      <c r="AO18" s="780"/>
      <c r="AP18" s="780"/>
      <c r="AQ18" s="781"/>
      <c r="AR18" s="779">
        <f>SUM(AR13:AX17)</f>
        <v>5</v>
      </c>
      <c r="AS18" s="780"/>
      <c r="AT18" s="780"/>
      <c r="AU18" s="780"/>
      <c r="AV18" s="780"/>
      <c r="AW18" s="780"/>
      <c r="AX18" s="782"/>
    </row>
    <row r="19" spans="1:50" ht="24.75" customHeight="1" x14ac:dyDescent="0.2">
      <c r="A19" s="307"/>
      <c r="B19" s="308"/>
      <c r="C19" s="308"/>
      <c r="D19" s="308"/>
      <c r="E19" s="308"/>
      <c r="F19" s="309"/>
      <c r="G19" s="751" t="s">
        <v>9</v>
      </c>
      <c r="H19" s="752"/>
      <c r="I19" s="752"/>
      <c r="J19" s="752"/>
      <c r="K19" s="752"/>
      <c r="L19" s="752"/>
      <c r="M19" s="752"/>
      <c r="N19" s="752"/>
      <c r="O19" s="752"/>
      <c r="P19" s="700">
        <v>5</v>
      </c>
      <c r="Q19" s="701"/>
      <c r="R19" s="701"/>
      <c r="S19" s="701"/>
      <c r="T19" s="701"/>
      <c r="U19" s="701"/>
      <c r="V19" s="702"/>
      <c r="W19" s="700">
        <v>3</v>
      </c>
      <c r="X19" s="701"/>
      <c r="Y19" s="701"/>
      <c r="Z19" s="701"/>
      <c r="AA19" s="701"/>
      <c r="AB19" s="701"/>
      <c r="AC19" s="702"/>
      <c r="AD19" s="700">
        <v>3</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2">
      <c r="A20" s="307"/>
      <c r="B20" s="308"/>
      <c r="C20" s="308"/>
      <c r="D20" s="308"/>
      <c r="E20" s="308"/>
      <c r="F20" s="309"/>
      <c r="G20" s="751" t="s">
        <v>10</v>
      </c>
      <c r="H20" s="752"/>
      <c r="I20" s="752"/>
      <c r="J20" s="752"/>
      <c r="K20" s="752"/>
      <c r="L20" s="752"/>
      <c r="M20" s="752"/>
      <c r="N20" s="752"/>
      <c r="O20" s="752"/>
      <c r="P20" s="747">
        <f>IF(P18=0, "-", SUM(P19)/P18)</f>
        <v>1</v>
      </c>
      <c r="Q20" s="747"/>
      <c r="R20" s="747"/>
      <c r="S20" s="747"/>
      <c r="T20" s="747"/>
      <c r="U20" s="747"/>
      <c r="V20" s="747"/>
      <c r="W20" s="747">
        <f>IF(W18=0, "-", SUM(W19)/W18)</f>
        <v>0.6</v>
      </c>
      <c r="X20" s="747"/>
      <c r="Y20" s="747"/>
      <c r="Z20" s="747"/>
      <c r="AA20" s="747"/>
      <c r="AB20" s="747"/>
      <c r="AC20" s="747"/>
      <c r="AD20" s="747">
        <f>IF(AD18=0, "-", SUM(AD19)/AD18)</f>
        <v>0.6</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2">
      <c r="A21" s="771"/>
      <c r="B21" s="772"/>
      <c r="C21" s="772"/>
      <c r="D21" s="772"/>
      <c r="E21" s="772"/>
      <c r="F21" s="773"/>
      <c r="G21" s="745" t="s">
        <v>239</v>
      </c>
      <c r="H21" s="746"/>
      <c r="I21" s="746"/>
      <c r="J21" s="746"/>
      <c r="K21" s="746"/>
      <c r="L21" s="746"/>
      <c r="M21" s="746"/>
      <c r="N21" s="746"/>
      <c r="O21" s="746"/>
      <c r="P21" s="747">
        <f>IF(P19=0, "-", SUM(P19)/SUM(P13,P14))</f>
        <v>1</v>
      </c>
      <c r="Q21" s="747"/>
      <c r="R21" s="747"/>
      <c r="S21" s="747"/>
      <c r="T21" s="747"/>
      <c r="U21" s="747"/>
      <c r="V21" s="747"/>
      <c r="W21" s="747">
        <f>IF(W19=0, "-", SUM(W19)/SUM(W13,W14))</f>
        <v>0.6</v>
      </c>
      <c r="X21" s="747"/>
      <c r="Y21" s="747"/>
      <c r="Z21" s="747"/>
      <c r="AA21" s="747"/>
      <c r="AB21" s="747"/>
      <c r="AC21" s="747"/>
      <c r="AD21" s="747">
        <f>IF(AD19=0, "-", SUM(AD19)/SUM(AD13,AD14))</f>
        <v>0.6</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2">
      <c r="A22" s="706" t="s">
        <v>592</v>
      </c>
      <c r="B22" s="707"/>
      <c r="C22" s="707"/>
      <c r="D22" s="707"/>
      <c r="E22" s="707"/>
      <c r="F22" s="708"/>
      <c r="G22" s="712" t="s">
        <v>229</v>
      </c>
      <c r="H22" s="550"/>
      <c r="I22" s="550"/>
      <c r="J22" s="550"/>
      <c r="K22" s="550"/>
      <c r="L22" s="550"/>
      <c r="M22" s="550"/>
      <c r="N22" s="550"/>
      <c r="O22" s="551"/>
      <c r="P22" s="713" t="s">
        <v>590</v>
      </c>
      <c r="Q22" s="550"/>
      <c r="R22" s="550"/>
      <c r="S22" s="550"/>
      <c r="T22" s="550"/>
      <c r="U22" s="550"/>
      <c r="V22" s="551"/>
      <c r="W22" s="713" t="s">
        <v>591</v>
      </c>
      <c r="X22" s="550"/>
      <c r="Y22" s="550"/>
      <c r="Z22" s="550"/>
      <c r="AA22" s="550"/>
      <c r="AB22" s="550"/>
      <c r="AC22" s="551"/>
      <c r="AD22" s="713"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2">
      <c r="A23" s="709"/>
      <c r="B23" s="710"/>
      <c r="C23" s="710"/>
      <c r="D23" s="710"/>
      <c r="E23" s="710"/>
      <c r="F23" s="711"/>
      <c r="G23" s="733" t="s">
        <v>641</v>
      </c>
      <c r="H23" s="734"/>
      <c r="I23" s="734"/>
      <c r="J23" s="734"/>
      <c r="K23" s="734"/>
      <c r="L23" s="734"/>
      <c r="M23" s="734"/>
      <c r="N23" s="734"/>
      <c r="O23" s="735"/>
      <c r="P23" s="736">
        <v>3</v>
      </c>
      <c r="Q23" s="737"/>
      <c r="R23" s="737"/>
      <c r="S23" s="737"/>
      <c r="T23" s="737"/>
      <c r="U23" s="737"/>
      <c r="V23" s="738"/>
      <c r="W23" s="736">
        <v>3</v>
      </c>
      <c r="X23" s="737"/>
      <c r="Y23" s="737"/>
      <c r="Z23" s="737"/>
      <c r="AA23" s="737"/>
      <c r="AB23" s="737"/>
      <c r="AC23" s="738"/>
      <c r="AD23" s="739" t="s">
        <v>699</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2">
      <c r="A24" s="709"/>
      <c r="B24" s="710"/>
      <c r="C24" s="710"/>
      <c r="D24" s="710"/>
      <c r="E24" s="710"/>
      <c r="F24" s="711"/>
      <c r="G24" s="703" t="s">
        <v>642</v>
      </c>
      <c r="H24" s="704"/>
      <c r="I24" s="704"/>
      <c r="J24" s="704"/>
      <c r="K24" s="704"/>
      <c r="L24" s="704"/>
      <c r="M24" s="704"/>
      <c r="N24" s="704"/>
      <c r="O24" s="705"/>
      <c r="P24" s="700">
        <v>1</v>
      </c>
      <c r="Q24" s="701"/>
      <c r="R24" s="701"/>
      <c r="S24" s="701"/>
      <c r="T24" s="701"/>
      <c r="U24" s="701"/>
      <c r="V24" s="702"/>
      <c r="W24" s="700">
        <v>1</v>
      </c>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x14ac:dyDescent="0.2">
      <c r="A25" s="709"/>
      <c r="B25" s="710"/>
      <c r="C25" s="710"/>
      <c r="D25" s="710"/>
      <c r="E25" s="710"/>
      <c r="F25" s="711"/>
      <c r="G25" s="703" t="s">
        <v>643</v>
      </c>
      <c r="H25" s="704"/>
      <c r="I25" s="704"/>
      <c r="J25" s="704"/>
      <c r="K25" s="704"/>
      <c r="L25" s="704"/>
      <c r="M25" s="704"/>
      <c r="N25" s="704"/>
      <c r="O25" s="705"/>
      <c r="P25" s="700">
        <v>1</v>
      </c>
      <c r="Q25" s="701"/>
      <c r="R25" s="701"/>
      <c r="S25" s="701"/>
      <c r="T25" s="701"/>
      <c r="U25" s="701"/>
      <c r="V25" s="702"/>
      <c r="W25" s="700">
        <v>1</v>
      </c>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x14ac:dyDescent="0.2">
      <c r="A26" s="709"/>
      <c r="B26" s="710"/>
      <c r="C26" s="710"/>
      <c r="D26" s="710"/>
      <c r="E26" s="710"/>
      <c r="F26" s="711"/>
      <c r="G26" s="703" t="s">
        <v>644</v>
      </c>
      <c r="H26" s="704"/>
      <c r="I26" s="704"/>
      <c r="J26" s="704"/>
      <c r="K26" s="704"/>
      <c r="L26" s="704"/>
      <c r="M26" s="704"/>
      <c r="N26" s="704"/>
      <c r="O26" s="705"/>
      <c r="P26" s="700">
        <v>0</v>
      </c>
      <c r="Q26" s="701"/>
      <c r="R26" s="701"/>
      <c r="S26" s="701"/>
      <c r="T26" s="701"/>
      <c r="U26" s="701"/>
      <c r="V26" s="702"/>
      <c r="W26" s="700">
        <v>0</v>
      </c>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2">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2">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5">
      <c r="A29" s="709"/>
      <c r="B29" s="710"/>
      <c r="C29" s="710"/>
      <c r="D29" s="710"/>
      <c r="E29" s="710"/>
      <c r="F29" s="711"/>
      <c r="G29" s="298" t="s">
        <v>18</v>
      </c>
      <c r="H29" s="720"/>
      <c r="I29" s="720"/>
      <c r="J29" s="720"/>
      <c r="K29" s="720"/>
      <c r="L29" s="720"/>
      <c r="M29" s="720"/>
      <c r="N29" s="720"/>
      <c r="O29" s="721"/>
      <c r="P29" s="722">
        <f>AK13</f>
        <v>5</v>
      </c>
      <c r="Q29" s="723"/>
      <c r="R29" s="723"/>
      <c r="S29" s="723"/>
      <c r="T29" s="723"/>
      <c r="U29" s="723"/>
      <c r="V29" s="724"/>
      <c r="W29" s="725">
        <f>AR13</f>
        <v>5</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68.400000000000006" customHeight="1" x14ac:dyDescent="0.2">
      <c r="A30" s="728" t="s">
        <v>579</v>
      </c>
      <c r="B30" s="729"/>
      <c r="C30" s="729"/>
      <c r="D30" s="729"/>
      <c r="E30" s="729"/>
      <c r="F30" s="730"/>
      <c r="G30" s="731" t="s">
        <v>645</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2">
      <c r="A31" s="648"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6" t="s">
        <v>11</v>
      </c>
      <c r="AC31" s="626"/>
      <c r="AD31" s="626"/>
      <c r="AE31" s="116" t="s">
        <v>416</v>
      </c>
      <c r="AF31" s="697"/>
      <c r="AG31" s="697"/>
      <c r="AH31" s="698"/>
      <c r="AI31" s="116" t="s">
        <v>568</v>
      </c>
      <c r="AJ31" s="697"/>
      <c r="AK31" s="697"/>
      <c r="AL31" s="698"/>
      <c r="AM31" s="116" t="s">
        <v>384</v>
      </c>
      <c r="AN31" s="697"/>
      <c r="AO31" s="697"/>
      <c r="AP31" s="698"/>
      <c r="AQ31" s="623" t="s">
        <v>415</v>
      </c>
      <c r="AR31" s="624"/>
      <c r="AS31" s="624"/>
      <c r="AT31" s="625"/>
      <c r="AU31" s="623" t="s">
        <v>593</v>
      </c>
      <c r="AV31" s="624"/>
      <c r="AW31" s="624"/>
      <c r="AX31" s="633"/>
    </row>
    <row r="32" spans="1:50" ht="23.25" customHeight="1" x14ac:dyDescent="0.2">
      <c r="A32" s="648"/>
      <c r="B32" s="153"/>
      <c r="C32" s="153"/>
      <c r="D32" s="153"/>
      <c r="E32" s="153"/>
      <c r="F32" s="154"/>
      <c r="G32" s="699" t="s">
        <v>647</v>
      </c>
      <c r="H32" s="635"/>
      <c r="I32" s="635"/>
      <c r="J32" s="635"/>
      <c r="K32" s="635"/>
      <c r="L32" s="635"/>
      <c r="M32" s="635"/>
      <c r="N32" s="635"/>
      <c r="O32" s="635"/>
      <c r="P32" s="385" t="s">
        <v>646</v>
      </c>
      <c r="Q32" s="639"/>
      <c r="R32" s="639"/>
      <c r="S32" s="639"/>
      <c r="T32" s="639"/>
      <c r="U32" s="639"/>
      <c r="V32" s="639"/>
      <c r="W32" s="639"/>
      <c r="X32" s="640"/>
      <c r="Y32" s="644" t="s">
        <v>51</v>
      </c>
      <c r="Z32" s="645"/>
      <c r="AA32" s="646"/>
      <c r="AB32" s="148" t="s">
        <v>615</v>
      </c>
      <c r="AC32" s="647"/>
      <c r="AD32" s="647"/>
      <c r="AE32" s="616">
        <v>10</v>
      </c>
      <c r="AF32" s="616"/>
      <c r="AG32" s="616"/>
      <c r="AH32" s="616"/>
      <c r="AI32" s="616">
        <v>10</v>
      </c>
      <c r="AJ32" s="616"/>
      <c r="AK32" s="616"/>
      <c r="AL32" s="616"/>
      <c r="AM32" s="616">
        <v>10</v>
      </c>
      <c r="AN32" s="616"/>
      <c r="AO32" s="616"/>
      <c r="AP32" s="616"/>
      <c r="AQ32" s="663" t="s">
        <v>630</v>
      </c>
      <c r="AR32" s="616"/>
      <c r="AS32" s="616"/>
      <c r="AT32" s="616"/>
      <c r="AU32" s="93" t="s">
        <v>630</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615</v>
      </c>
      <c r="AC33" s="647"/>
      <c r="AD33" s="647"/>
      <c r="AE33" s="616">
        <v>10</v>
      </c>
      <c r="AF33" s="616"/>
      <c r="AG33" s="616"/>
      <c r="AH33" s="616"/>
      <c r="AI33" s="616">
        <v>10</v>
      </c>
      <c r="AJ33" s="616"/>
      <c r="AK33" s="616"/>
      <c r="AL33" s="616"/>
      <c r="AM33" s="616">
        <v>10</v>
      </c>
      <c r="AN33" s="616"/>
      <c r="AO33" s="616"/>
      <c r="AP33" s="616"/>
      <c r="AQ33" s="663">
        <v>10</v>
      </c>
      <c r="AR33" s="616"/>
      <c r="AS33" s="616"/>
      <c r="AT33" s="616"/>
      <c r="AU33" s="93">
        <v>10</v>
      </c>
      <c r="AV33" s="618"/>
      <c r="AW33" s="618"/>
      <c r="AX33" s="619"/>
    </row>
    <row r="34" spans="1:51" ht="23.25" customHeight="1" x14ac:dyDescent="0.2">
      <c r="A34" s="681" t="s">
        <v>581</v>
      </c>
      <c r="B34" s="682"/>
      <c r="C34" s="682"/>
      <c r="D34" s="682"/>
      <c r="E34" s="682"/>
      <c r="F34" s="683"/>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2">
      <c r="A35" s="684"/>
      <c r="B35" s="685"/>
      <c r="C35" s="685"/>
      <c r="D35" s="685"/>
      <c r="E35" s="685"/>
      <c r="F35" s="686"/>
      <c r="G35" s="653" t="s">
        <v>648</v>
      </c>
      <c r="H35" s="654"/>
      <c r="I35" s="654"/>
      <c r="J35" s="654"/>
      <c r="K35" s="654"/>
      <c r="L35" s="654"/>
      <c r="M35" s="654"/>
      <c r="N35" s="654"/>
      <c r="O35" s="654"/>
      <c r="P35" s="654"/>
      <c r="Q35" s="654"/>
      <c r="R35" s="654"/>
      <c r="S35" s="654"/>
      <c r="T35" s="654"/>
      <c r="U35" s="654"/>
      <c r="V35" s="654"/>
      <c r="W35" s="654"/>
      <c r="X35" s="654"/>
      <c r="Y35" s="657" t="s">
        <v>581</v>
      </c>
      <c r="Z35" s="658"/>
      <c r="AA35" s="659"/>
      <c r="AB35" s="660" t="s">
        <v>649</v>
      </c>
      <c r="AC35" s="661"/>
      <c r="AD35" s="662"/>
      <c r="AE35" s="663">
        <v>506100</v>
      </c>
      <c r="AF35" s="663"/>
      <c r="AG35" s="663"/>
      <c r="AH35" s="663"/>
      <c r="AI35" s="663">
        <v>506100</v>
      </c>
      <c r="AJ35" s="663"/>
      <c r="AK35" s="663"/>
      <c r="AL35" s="663"/>
      <c r="AM35" s="663">
        <v>506100</v>
      </c>
      <c r="AN35" s="663"/>
      <c r="AO35" s="663"/>
      <c r="AP35" s="663"/>
      <c r="AQ35" s="93">
        <v>502000</v>
      </c>
      <c r="AR35" s="87"/>
      <c r="AS35" s="87"/>
      <c r="AT35" s="87"/>
      <c r="AU35" s="87"/>
      <c r="AV35" s="87"/>
      <c r="AW35" s="87"/>
      <c r="AX35" s="88"/>
    </row>
    <row r="36" spans="1:51" ht="46.5" customHeight="1" x14ac:dyDescent="0.2">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584</v>
      </c>
      <c r="Z36" s="650"/>
      <c r="AA36" s="651"/>
      <c r="AB36" s="612" t="s">
        <v>616</v>
      </c>
      <c r="AC36" s="613"/>
      <c r="AD36" s="614"/>
      <c r="AE36" s="615" t="s">
        <v>650</v>
      </c>
      <c r="AF36" s="615"/>
      <c r="AG36" s="615"/>
      <c r="AH36" s="615"/>
      <c r="AI36" s="615" t="s">
        <v>650</v>
      </c>
      <c r="AJ36" s="615"/>
      <c r="AK36" s="615"/>
      <c r="AL36" s="615"/>
      <c r="AM36" s="615" t="s">
        <v>650</v>
      </c>
      <c r="AN36" s="615"/>
      <c r="AO36" s="615"/>
      <c r="AP36" s="615"/>
      <c r="AQ36" s="615" t="s">
        <v>651</v>
      </c>
      <c r="AR36" s="615"/>
      <c r="AS36" s="615"/>
      <c r="AT36" s="615"/>
      <c r="AU36" s="615"/>
      <c r="AV36" s="615"/>
      <c r="AW36" s="615"/>
      <c r="AX36" s="652"/>
    </row>
    <row r="37" spans="1:51" ht="18.75" hidden="1" customHeight="1" x14ac:dyDescent="0.2">
      <c r="A37" s="669" t="s">
        <v>236</v>
      </c>
      <c r="B37" s="670"/>
      <c r="C37" s="670"/>
      <c r="D37" s="670"/>
      <c r="E37" s="670"/>
      <c r="F37" s="671"/>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9" t="s">
        <v>568</v>
      </c>
      <c r="AJ37" s="679"/>
      <c r="AK37" s="679"/>
      <c r="AL37" s="609"/>
      <c r="AM37" s="679" t="s">
        <v>384</v>
      </c>
      <c r="AN37" s="679"/>
      <c r="AO37" s="679"/>
      <c r="AP37" s="609"/>
      <c r="AQ37" s="216" t="s">
        <v>174</v>
      </c>
      <c r="AR37" s="217"/>
      <c r="AS37" s="217"/>
      <c r="AT37" s="218"/>
      <c r="AU37" s="197" t="s">
        <v>128</v>
      </c>
      <c r="AV37" s="197"/>
      <c r="AW37" s="197"/>
      <c r="AX37" s="200"/>
    </row>
    <row r="38" spans="1:51" ht="18.75" hidden="1" customHeight="1" x14ac:dyDescent="0.2">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80"/>
      <c r="AJ38" s="680"/>
      <c r="AK38" s="680"/>
      <c r="AL38" s="116"/>
      <c r="AM38" s="680"/>
      <c r="AN38" s="680"/>
      <c r="AO38" s="680"/>
      <c r="AP38" s="116"/>
      <c r="AQ38" s="507"/>
      <c r="AR38" s="508"/>
      <c r="AS38" s="127" t="s">
        <v>175</v>
      </c>
      <c r="AT38" s="128"/>
      <c r="AU38" s="126"/>
      <c r="AV38" s="126"/>
      <c r="AW38" s="108" t="s">
        <v>166</v>
      </c>
      <c r="AX38" s="129"/>
    </row>
    <row r="39" spans="1:51" ht="23.25" hidden="1" customHeight="1" x14ac:dyDescent="0.2">
      <c r="A39" s="675"/>
      <c r="B39" s="673"/>
      <c r="C39" s="673"/>
      <c r="D39" s="673"/>
      <c r="E39" s="673"/>
      <c r="F39" s="674"/>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2">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2">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c r="AF41" s="87"/>
      <c r="AG41" s="87"/>
      <c r="AH41" s="87"/>
      <c r="AI41" s="93"/>
      <c r="AJ41" s="87"/>
      <c r="AK41" s="87"/>
      <c r="AL41" s="87"/>
      <c r="AM41" s="93"/>
      <c r="AN41" s="87"/>
      <c r="AO41" s="87"/>
      <c r="AP41" s="87"/>
      <c r="AQ41" s="94"/>
      <c r="AR41" s="95"/>
      <c r="AS41" s="95"/>
      <c r="AT41" s="96"/>
      <c r="AU41" s="87"/>
      <c r="AV41" s="87"/>
      <c r="AW41" s="87"/>
      <c r="AX41" s="88"/>
    </row>
    <row r="42" spans="1:51" ht="23.4" hidden="1" customHeight="1" x14ac:dyDescent="0.2">
      <c r="A42" s="187" t="s">
        <v>260</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2.4" hidden="1"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22.2"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8" t="s">
        <v>579</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2">
      <c r="A65" s="648"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6" t="s">
        <v>11</v>
      </c>
      <c r="AC65" s="626"/>
      <c r="AD65" s="626"/>
      <c r="AE65" s="116" t="s">
        <v>416</v>
      </c>
      <c r="AF65" s="697"/>
      <c r="AG65" s="697"/>
      <c r="AH65" s="698"/>
      <c r="AI65" s="116" t="s">
        <v>568</v>
      </c>
      <c r="AJ65" s="697"/>
      <c r="AK65" s="697"/>
      <c r="AL65" s="698"/>
      <c r="AM65" s="116" t="s">
        <v>384</v>
      </c>
      <c r="AN65" s="697"/>
      <c r="AO65" s="697"/>
      <c r="AP65" s="698"/>
      <c r="AQ65" s="623" t="s">
        <v>415</v>
      </c>
      <c r="AR65" s="624"/>
      <c r="AS65" s="624"/>
      <c r="AT65" s="625"/>
      <c r="AU65" s="623" t="s">
        <v>593</v>
      </c>
      <c r="AV65" s="624"/>
      <c r="AW65" s="624"/>
      <c r="AX65" s="633"/>
      <c r="AY65">
        <f>COUNTA($G$66)</f>
        <v>0</v>
      </c>
    </row>
    <row r="66" spans="1:51" ht="23.25" hidden="1" customHeight="1" x14ac:dyDescent="0.2">
      <c r="A66" s="648"/>
      <c r="B66" s="153"/>
      <c r="C66" s="153"/>
      <c r="D66" s="153"/>
      <c r="E66" s="153"/>
      <c r="F66" s="154"/>
      <c r="G66" s="699"/>
      <c r="H66" s="635"/>
      <c r="I66" s="635"/>
      <c r="J66" s="635"/>
      <c r="K66" s="635"/>
      <c r="L66" s="635"/>
      <c r="M66" s="635"/>
      <c r="N66" s="635"/>
      <c r="O66" s="635"/>
      <c r="P66" s="385"/>
      <c r="Q66" s="639"/>
      <c r="R66" s="639"/>
      <c r="S66" s="639"/>
      <c r="T66" s="639"/>
      <c r="U66" s="639"/>
      <c r="V66" s="639"/>
      <c r="W66" s="639"/>
      <c r="X66" s="640"/>
      <c r="Y66" s="644" t="s">
        <v>51</v>
      </c>
      <c r="Z66" s="645"/>
      <c r="AA66" s="646"/>
      <c r="AB66" s="148"/>
      <c r="AC66" s="647"/>
      <c r="AD66" s="647"/>
      <c r="AE66" s="616"/>
      <c r="AF66" s="616"/>
      <c r="AG66" s="616"/>
      <c r="AH66" s="616"/>
      <c r="AI66" s="616"/>
      <c r="AJ66" s="616"/>
      <c r="AK66" s="616"/>
      <c r="AL66" s="616"/>
      <c r="AM66" s="616"/>
      <c r="AN66" s="616"/>
      <c r="AO66" s="616"/>
      <c r="AP66" s="616"/>
      <c r="AQ66" s="663"/>
      <c r="AR66" s="616"/>
      <c r="AS66" s="616"/>
      <c r="AT66" s="616"/>
      <c r="AU66" s="93"/>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148"/>
      <c r="AC67" s="647"/>
      <c r="AD67" s="647"/>
      <c r="AE67" s="616"/>
      <c r="AF67" s="616"/>
      <c r="AG67" s="616"/>
      <c r="AH67" s="616"/>
      <c r="AI67" s="616"/>
      <c r="AJ67" s="616"/>
      <c r="AK67" s="616"/>
      <c r="AL67" s="616"/>
      <c r="AM67" s="616"/>
      <c r="AN67" s="616"/>
      <c r="AO67" s="616"/>
      <c r="AP67" s="616"/>
      <c r="AQ67" s="616"/>
      <c r="AR67" s="616"/>
      <c r="AS67" s="616"/>
      <c r="AT67" s="616"/>
      <c r="AU67" s="93"/>
      <c r="AV67" s="618"/>
      <c r="AW67" s="618"/>
      <c r="AX67" s="619"/>
      <c r="AY67">
        <f>$AY$65</f>
        <v>0</v>
      </c>
    </row>
    <row r="68" spans="1:51" ht="23.25" hidden="1" customHeight="1" x14ac:dyDescent="0.2">
      <c r="A68" s="681" t="s">
        <v>581</v>
      </c>
      <c r="B68" s="682"/>
      <c r="C68" s="682"/>
      <c r="D68" s="682"/>
      <c r="E68" s="682"/>
      <c r="F68" s="683"/>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2">
      <c r="A69" s="684"/>
      <c r="B69" s="685"/>
      <c r="C69" s="685"/>
      <c r="D69" s="685"/>
      <c r="E69" s="685"/>
      <c r="F69" s="686"/>
      <c r="G69" s="653"/>
      <c r="H69" s="654"/>
      <c r="I69" s="654"/>
      <c r="J69" s="654"/>
      <c r="K69" s="654"/>
      <c r="L69" s="654"/>
      <c r="M69" s="654"/>
      <c r="N69" s="654"/>
      <c r="O69" s="654"/>
      <c r="P69" s="654"/>
      <c r="Q69" s="654"/>
      <c r="R69" s="654"/>
      <c r="S69" s="654"/>
      <c r="T69" s="654"/>
      <c r="U69" s="654"/>
      <c r="V69" s="654"/>
      <c r="W69" s="654"/>
      <c r="X69" s="654"/>
      <c r="Y69" s="657" t="s">
        <v>581</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2">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584</v>
      </c>
      <c r="Z70" s="650"/>
      <c r="AA70" s="651"/>
      <c r="AB70" s="612"/>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2"/>
      <c r="AY70">
        <f>$AY$68</f>
        <v>0</v>
      </c>
    </row>
    <row r="71" spans="1:51" ht="18.75"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693</v>
      </c>
      <c r="AR72" s="508"/>
      <c r="AS72" s="127" t="s">
        <v>175</v>
      </c>
      <c r="AT72" s="128"/>
      <c r="AU72" s="126">
        <v>4</v>
      </c>
      <c r="AV72" s="126"/>
      <c r="AW72" s="108" t="s">
        <v>166</v>
      </c>
      <c r="AX72" s="129"/>
      <c r="AY72">
        <f t="shared" ref="AY72:AY77" si="1">$AY$71</f>
        <v>1</v>
      </c>
    </row>
    <row r="73" spans="1:51" ht="23.25" customHeight="1" x14ac:dyDescent="0.2">
      <c r="A73" s="598"/>
      <c r="B73" s="596"/>
      <c r="C73" s="596"/>
      <c r="D73" s="596"/>
      <c r="E73" s="596"/>
      <c r="F73" s="597"/>
      <c r="G73" s="178" t="s">
        <v>632</v>
      </c>
      <c r="H73" s="179"/>
      <c r="I73" s="179"/>
      <c r="J73" s="179"/>
      <c r="K73" s="179"/>
      <c r="L73" s="179"/>
      <c r="M73" s="179"/>
      <c r="N73" s="179"/>
      <c r="O73" s="180"/>
      <c r="P73" s="649" t="s">
        <v>702</v>
      </c>
      <c r="Q73" s="131"/>
      <c r="R73" s="131"/>
      <c r="S73" s="131"/>
      <c r="T73" s="131"/>
      <c r="U73" s="131"/>
      <c r="V73" s="131"/>
      <c r="W73" s="131"/>
      <c r="X73" s="132"/>
      <c r="Y73" s="219" t="s">
        <v>12</v>
      </c>
      <c r="Z73" s="220"/>
      <c r="AA73" s="221"/>
      <c r="AB73" s="148" t="s">
        <v>631</v>
      </c>
      <c r="AC73" s="148"/>
      <c r="AD73" s="148"/>
      <c r="AE73" s="93">
        <v>271955</v>
      </c>
      <c r="AF73" s="87"/>
      <c r="AG73" s="87"/>
      <c r="AH73" s="87"/>
      <c r="AI73" s="93">
        <v>135517</v>
      </c>
      <c r="AJ73" s="87"/>
      <c r="AK73" s="87"/>
      <c r="AL73" s="87"/>
      <c r="AM73" s="93">
        <v>112723</v>
      </c>
      <c r="AN73" s="87"/>
      <c r="AO73" s="87"/>
      <c r="AP73" s="87"/>
      <c r="AQ73" s="94" t="s">
        <v>630</v>
      </c>
      <c r="AR73" s="95"/>
      <c r="AS73" s="95"/>
      <c r="AT73" s="96"/>
      <c r="AU73" s="87" t="s">
        <v>630</v>
      </c>
      <c r="AV73" s="87"/>
      <c r="AW73" s="87"/>
      <c r="AX73" s="88"/>
      <c r="AY73">
        <f t="shared" si="1"/>
        <v>1</v>
      </c>
    </row>
    <row r="74" spans="1:51" ht="23.25"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631</v>
      </c>
      <c r="AC74" s="92"/>
      <c r="AD74" s="92"/>
      <c r="AE74" s="93">
        <v>258589</v>
      </c>
      <c r="AF74" s="87"/>
      <c r="AG74" s="87"/>
      <c r="AH74" s="87"/>
      <c r="AI74" s="93">
        <v>271599</v>
      </c>
      <c r="AJ74" s="87"/>
      <c r="AK74" s="87"/>
      <c r="AL74" s="87"/>
      <c r="AM74" s="93">
        <v>135517</v>
      </c>
      <c r="AN74" s="87"/>
      <c r="AO74" s="87"/>
      <c r="AP74" s="87"/>
      <c r="AQ74" s="94" t="s">
        <v>693</v>
      </c>
      <c r="AR74" s="95"/>
      <c r="AS74" s="95"/>
      <c r="AT74" s="96"/>
      <c r="AU74" s="87">
        <v>112723</v>
      </c>
      <c r="AV74" s="87"/>
      <c r="AW74" s="87"/>
      <c r="AX74" s="88"/>
      <c r="AY74">
        <f t="shared" si="1"/>
        <v>1</v>
      </c>
    </row>
    <row r="75" spans="1:51" ht="23.25"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105</v>
      </c>
      <c r="AF75" s="87"/>
      <c r="AG75" s="87"/>
      <c r="AH75" s="87"/>
      <c r="AI75" s="93">
        <v>49.8</v>
      </c>
      <c r="AJ75" s="87"/>
      <c r="AK75" s="87"/>
      <c r="AL75" s="87"/>
      <c r="AM75" s="93">
        <v>83.2</v>
      </c>
      <c r="AN75" s="87"/>
      <c r="AO75" s="87"/>
      <c r="AP75" s="87"/>
      <c r="AQ75" s="94" t="s">
        <v>630</v>
      </c>
      <c r="AR75" s="95"/>
      <c r="AS75" s="95"/>
      <c r="AT75" s="96"/>
      <c r="AU75" s="87" t="s">
        <v>630</v>
      </c>
      <c r="AV75" s="87"/>
      <c r="AW75" s="87"/>
      <c r="AX75" s="88"/>
      <c r="AY75">
        <f t="shared" si="1"/>
        <v>1</v>
      </c>
    </row>
    <row r="76" spans="1:51" ht="23.25" customHeight="1" x14ac:dyDescent="0.2">
      <c r="A76" s="187" t="s">
        <v>260</v>
      </c>
      <c r="B76" s="150"/>
      <c r="C76" s="150"/>
      <c r="D76" s="150"/>
      <c r="E76" s="150"/>
      <c r="F76" s="151"/>
      <c r="G76" s="189" t="s">
        <v>633</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36"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4" t="s">
        <v>579</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2">
      <c r="A99" s="648"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581</v>
      </c>
      <c r="B102" s="105"/>
      <c r="C102" s="105"/>
      <c r="D102" s="105"/>
      <c r="E102" s="105"/>
      <c r="F102" s="664"/>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2">
      <c r="A103" s="665"/>
      <c r="B103" s="197"/>
      <c r="C103" s="197"/>
      <c r="D103" s="197"/>
      <c r="E103" s="197"/>
      <c r="F103" s="666"/>
      <c r="G103" s="653" t="s">
        <v>583</v>
      </c>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2">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584</v>
      </c>
      <c r="Z104" s="650"/>
      <c r="AA104" s="651"/>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2"/>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4" t="s">
        <v>579</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2">
      <c r="A133" s="648"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581</v>
      </c>
      <c r="B136" s="105"/>
      <c r="C136" s="105"/>
      <c r="D136" s="105"/>
      <c r="E136" s="105"/>
      <c r="F136" s="664"/>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2">
      <c r="A137" s="665"/>
      <c r="B137" s="197"/>
      <c r="C137" s="197"/>
      <c r="D137" s="197"/>
      <c r="E137" s="197"/>
      <c r="F137" s="666"/>
      <c r="G137" s="653" t="s">
        <v>583</v>
      </c>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2">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584</v>
      </c>
      <c r="Z138" s="650"/>
      <c r="AA138" s="651"/>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2"/>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4" t="s">
        <v>579</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2">
      <c r="A167" s="648"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581</v>
      </c>
      <c r="B170" s="105"/>
      <c r="C170" s="105"/>
      <c r="D170" s="105"/>
      <c r="E170" s="105"/>
      <c r="F170" s="664"/>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2">
      <c r="A171" s="665"/>
      <c r="B171" s="197"/>
      <c r="C171" s="197"/>
      <c r="D171" s="197"/>
      <c r="E171" s="197"/>
      <c r="F171" s="666"/>
      <c r="G171" s="653" t="s">
        <v>583</v>
      </c>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2">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584</v>
      </c>
      <c r="Z172" s="650"/>
      <c r="AA172" s="651"/>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2"/>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619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620</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625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284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62.4" customHeight="1" x14ac:dyDescent="0.2">
      <c r="A218" s="408"/>
      <c r="B218" s="409"/>
      <c r="C218" s="491" t="s">
        <v>599</v>
      </c>
      <c r="D218" s="492"/>
      <c r="E218" s="149" t="s">
        <v>279</v>
      </c>
      <c r="F218" s="151"/>
      <c r="G218" s="472" t="s">
        <v>181</v>
      </c>
      <c r="H218" s="473"/>
      <c r="I218" s="473"/>
      <c r="J218" s="493" t="s">
        <v>624</v>
      </c>
      <c r="K218" s="494"/>
      <c r="L218" s="494"/>
      <c r="M218" s="494"/>
      <c r="N218" s="494"/>
      <c r="O218" s="494"/>
      <c r="P218" s="494"/>
      <c r="Q218" s="494"/>
      <c r="R218" s="494"/>
      <c r="S218" s="494"/>
      <c r="T218" s="495"/>
      <c r="U218" s="470" t="s">
        <v>694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618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10" t="s">
        <v>618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4.400000000000006"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652</v>
      </c>
      <c r="AH223" s="454"/>
      <c r="AI223" s="454"/>
      <c r="AJ223" s="454"/>
      <c r="AK223" s="454"/>
      <c r="AL223" s="454"/>
      <c r="AM223" s="454"/>
      <c r="AN223" s="454"/>
      <c r="AO223" s="454"/>
      <c r="AP223" s="454"/>
      <c r="AQ223" s="454"/>
      <c r="AR223" s="454"/>
      <c r="AS223" s="454"/>
      <c r="AT223" s="454"/>
      <c r="AU223" s="454"/>
      <c r="AV223" s="454"/>
      <c r="AW223" s="454"/>
      <c r="AX223" s="455"/>
    </row>
    <row r="224" spans="1:51" ht="120"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611</v>
      </c>
      <c r="AE224" s="365"/>
      <c r="AF224" s="365"/>
      <c r="AG224" s="359" t="s">
        <v>653</v>
      </c>
      <c r="AH224" s="360"/>
      <c r="AI224" s="360"/>
      <c r="AJ224" s="360"/>
      <c r="AK224" s="360"/>
      <c r="AL224" s="360"/>
      <c r="AM224" s="360"/>
      <c r="AN224" s="360"/>
      <c r="AO224" s="360"/>
      <c r="AP224" s="360"/>
      <c r="AQ224" s="360"/>
      <c r="AR224" s="360"/>
      <c r="AS224" s="360"/>
      <c r="AT224" s="360"/>
      <c r="AU224" s="360"/>
      <c r="AV224" s="360"/>
      <c r="AW224" s="360"/>
      <c r="AX224" s="361"/>
    </row>
    <row r="225" spans="1:50" ht="88.95"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611</v>
      </c>
      <c r="AE225" s="402"/>
      <c r="AF225" s="402"/>
      <c r="AG225" s="387" t="s">
        <v>654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611</v>
      </c>
      <c r="AE226" s="383"/>
      <c r="AF226" s="383"/>
      <c r="AG226" s="385" t="s">
        <v>655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6.4"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621</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73.9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611</v>
      </c>
      <c r="AE230" s="365"/>
      <c r="AF230" s="365"/>
      <c r="AG230" s="359" t="s">
        <v>687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621</v>
      </c>
      <c r="AE231" s="365"/>
      <c r="AF231" s="365"/>
      <c r="AG231" s="359" t="s">
        <v>618</v>
      </c>
      <c r="AH231" s="360"/>
      <c r="AI231" s="360"/>
      <c r="AJ231" s="360"/>
      <c r="AK231" s="360"/>
      <c r="AL231" s="360"/>
      <c r="AM231" s="360"/>
      <c r="AN231" s="360"/>
      <c r="AO231" s="360"/>
      <c r="AP231" s="360"/>
      <c r="AQ231" s="360"/>
      <c r="AR231" s="360"/>
      <c r="AS231" s="360"/>
      <c r="AT231" s="360"/>
      <c r="AU231" s="360"/>
      <c r="AV231" s="360"/>
      <c r="AW231" s="360"/>
      <c r="AX231" s="361"/>
    </row>
    <row r="232" spans="1:50" ht="47.4"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611</v>
      </c>
      <c r="AE232" s="365"/>
      <c r="AF232" s="365"/>
      <c r="AG232" s="359" t="s">
        <v>656</v>
      </c>
      <c r="AH232" s="360"/>
      <c r="AI232" s="360"/>
      <c r="AJ232" s="360"/>
      <c r="AK232" s="360"/>
      <c r="AL232" s="360"/>
      <c r="AM232" s="360"/>
      <c r="AN232" s="360"/>
      <c r="AO232" s="360"/>
      <c r="AP232" s="360"/>
      <c r="AQ232" s="360"/>
      <c r="AR232" s="360"/>
      <c r="AS232" s="360"/>
      <c r="AT232" s="360"/>
      <c r="AU232" s="360"/>
      <c r="AV232" s="360"/>
      <c r="AW232" s="360"/>
      <c r="AX232" s="361"/>
    </row>
    <row r="233" spans="1:50" ht="45.6"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611</v>
      </c>
      <c r="AE233" s="402"/>
      <c r="AF233" s="402"/>
      <c r="AG233" s="403" t="s">
        <v>688</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621</v>
      </c>
      <c r="AE234" s="365"/>
      <c r="AF234" s="434"/>
      <c r="AG234" s="359" t="s">
        <v>618</v>
      </c>
      <c r="AH234" s="360"/>
      <c r="AI234" s="360"/>
      <c r="AJ234" s="360"/>
      <c r="AK234" s="360"/>
      <c r="AL234" s="360"/>
      <c r="AM234" s="360"/>
      <c r="AN234" s="360"/>
      <c r="AO234" s="360"/>
      <c r="AP234" s="360"/>
      <c r="AQ234" s="360"/>
      <c r="AR234" s="360"/>
      <c r="AS234" s="360"/>
      <c r="AT234" s="360"/>
      <c r="AU234" s="360"/>
      <c r="AV234" s="360"/>
      <c r="AW234" s="360"/>
      <c r="AX234" s="361"/>
    </row>
    <row r="235" spans="1:50" ht="52.9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611</v>
      </c>
      <c r="AE235" s="395"/>
      <c r="AF235" s="396"/>
      <c r="AG235" s="397" t="s">
        <v>657</v>
      </c>
      <c r="AH235" s="398"/>
      <c r="AI235" s="398"/>
      <c r="AJ235" s="398"/>
      <c r="AK235" s="398"/>
      <c r="AL235" s="398"/>
      <c r="AM235" s="398"/>
      <c r="AN235" s="398"/>
      <c r="AO235" s="398"/>
      <c r="AP235" s="398"/>
      <c r="AQ235" s="398"/>
      <c r="AR235" s="398"/>
      <c r="AS235" s="398"/>
      <c r="AT235" s="398"/>
      <c r="AU235" s="398"/>
      <c r="AV235" s="398"/>
      <c r="AW235" s="398"/>
      <c r="AX235" s="399"/>
    </row>
    <row r="236" spans="1:50" ht="49.2"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611</v>
      </c>
      <c r="AE236" s="349"/>
      <c r="AF236" s="350"/>
      <c r="AG236" s="351" t="s">
        <v>695</v>
      </c>
      <c r="AH236" s="352"/>
      <c r="AI236" s="352"/>
      <c r="AJ236" s="352"/>
      <c r="AK236" s="352"/>
      <c r="AL236" s="352"/>
      <c r="AM236" s="352"/>
      <c r="AN236" s="352"/>
      <c r="AO236" s="352"/>
      <c r="AP236" s="352"/>
      <c r="AQ236" s="352"/>
      <c r="AR236" s="352"/>
      <c r="AS236" s="352"/>
      <c r="AT236" s="352"/>
      <c r="AU236" s="352"/>
      <c r="AV236" s="352"/>
      <c r="AW236" s="352"/>
      <c r="AX236" s="353"/>
    </row>
    <row r="237" spans="1:50" ht="86.4"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621</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45.6"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611</v>
      </c>
      <c r="AE238" s="365"/>
      <c r="AF238" s="365"/>
      <c r="AG238" s="359" t="s">
        <v>658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621</v>
      </c>
      <c r="AE239" s="365"/>
      <c r="AF239" s="365"/>
      <c r="AG239" s="389" t="s">
        <v>618</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611</v>
      </c>
      <c r="AE240" s="383"/>
      <c r="AF240" s="384"/>
      <c r="AG240" s="385" t="s">
        <v>659</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3">
        <v>2022</v>
      </c>
      <c r="D242" s="874"/>
      <c r="E242" s="368" t="s">
        <v>617</v>
      </c>
      <c r="F242" s="368"/>
      <c r="G242" s="368"/>
      <c r="H242" s="369">
        <v>21</v>
      </c>
      <c r="I242" s="369"/>
      <c r="J242" s="875">
        <v>191</v>
      </c>
      <c r="K242" s="875"/>
      <c r="L242" s="875"/>
      <c r="M242" s="369"/>
      <c r="N242" s="876"/>
      <c r="O242" s="877" t="s">
        <v>623</v>
      </c>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v>2022</v>
      </c>
      <c r="D243" s="367"/>
      <c r="E243" s="368" t="s">
        <v>617</v>
      </c>
      <c r="F243" s="368"/>
      <c r="G243" s="368"/>
      <c r="H243" s="369">
        <v>21</v>
      </c>
      <c r="I243" s="369"/>
      <c r="J243" s="370">
        <v>192</v>
      </c>
      <c r="K243" s="370"/>
      <c r="L243" s="370"/>
      <c r="M243" s="371"/>
      <c r="N243" s="372"/>
      <c r="O243" s="880" t="s">
        <v>628</v>
      </c>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v>2022</v>
      </c>
      <c r="D244" s="367"/>
      <c r="E244" s="368" t="s">
        <v>617</v>
      </c>
      <c r="F244" s="368"/>
      <c r="G244" s="368"/>
      <c r="H244" s="369">
        <v>21</v>
      </c>
      <c r="I244" s="369"/>
      <c r="J244" s="370">
        <v>194</v>
      </c>
      <c r="K244" s="370"/>
      <c r="L244" s="370"/>
      <c r="M244" s="371"/>
      <c r="N244" s="372"/>
      <c r="O244" s="880" t="s">
        <v>634</v>
      </c>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59.4" customHeight="1" x14ac:dyDescent="0.2">
      <c r="A247" s="339" t="s">
        <v>45</v>
      </c>
      <c r="B247" s="901"/>
      <c r="C247" s="298" t="s">
        <v>49</v>
      </c>
      <c r="D247" s="720"/>
      <c r="E247" s="720"/>
      <c r="F247" s="721"/>
      <c r="G247" s="904" t="s">
        <v>692</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40.200000000000003" customHeight="1" thickBot="1" x14ac:dyDescent="0.25">
      <c r="A248" s="902"/>
      <c r="B248" s="903"/>
      <c r="C248" s="906" t="s">
        <v>53</v>
      </c>
      <c r="D248" s="907"/>
      <c r="E248" s="907"/>
      <c r="F248" s="908"/>
      <c r="G248" s="909" t="s">
        <v>689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2">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9" customHeight="1" thickBot="1" x14ac:dyDescent="0.25">
      <c r="A250" s="894" t="s">
        <v>698</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2">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46.5" customHeight="1" thickBot="1" x14ac:dyDescent="0.25">
      <c r="A252" s="323" t="s">
        <v>132</v>
      </c>
      <c r="B252" s="324"/>
      <c r="C252" s="324"/>
      <c r="D252" s="324"/>
      <c r="E252" s="325"/>
      <c r="F252" s="900" t="s">
        <v>697</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2">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33.6" customHeight="1" thickBot="1" x14ac:dyDescent="0.25">
      <c r="A254" s="323" t="s">
        <v>132</v>
      </c>
      <c r="B254" s="324"/>
      <c r="C254" s="324"/>
      <c r="D254" s="324"/>
      <c r="E254" s="325"/>
      <c r="F254" s="326" t="s">
        <v>700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24" customHeight="1" thickBot="1" x14ac:dyDescent="0.25">
      <c r="A256" s="332" t="s">
        <v>701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660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661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662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660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636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635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663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664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t="s">
        <v>608</v>
      </c>
      <c r="F266" s="86"/>
      <c r="G266" s="86"/>
      <c r="H266" s="77" t="str">
        <f>IF(E266="","","-")</f>
        <v>-</v>
      </c>
      <c r="I266" s="86"/>
      <c r="J266" s="86"/>
      <c r="K266" s="77" t="str">
        <f>IF(I266="","","-")</f>
        <v/>
      </c>
      <c r="L266" s="101">
        <v>147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596</v>
      </c>
      <c r="B267" s="256"/>
      <c r="C267" s="256"/>
      <c r="D267" s="256"/>
      <c r="E267" s="100" t="s">
        <v>608</v>
      </c>
      <c r="F267" s="86"/>
      <c r="G267" s="86"/>
      <c r="H267" s="77"/>
      <c r="I267" s="86"/>
      <c r="J267" s="86"/>
      <c r="K267" s="77"/>
      <c r="L267" s="101">
        <v>160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617</v>
      </c>
      <c r="H268" s="86"/>
      <c r="I268" s="86"/>
      <c r="J268" s="85">
        <v>20</v>
      </c>
      <c r="K268" s="85"/>
      <c r="L268" s="101">
        <v>190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14.6"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46.4"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266</v>
      </c>
      <c r="B308" s="314"/>
      <c r="C308" s="314"/>
      <c r="D308" s="314"/>
      <c r="E308" s="314"/>
      <c r="F308" s="315"/>
      <c r="G308" s="294" t="s">
        <v>669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690</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670</v>
      </c>
      <c r="H310" s="285"/>
      <c r="I310" s="285"/>
      <c r="J310" s="285"/>
      <c r="K310" s="286"/>
      <c r="L310" s="287" t="s">
        <v>671</v>
      </c>
      <c r="M310" s="288"/>
      <c r="N310" s="288"/>
      <c r="O310" s="288"/>
      <c r="P310" s="288"/>
      <c r="Q310" s="288"/>
      <c r="R310" s="288"/>
      <c r="S310" s="288"/>
      <c r="T310" s="288"/>
      <c r="U310" s="288"/>
      <c r="V310" s="288"/>
      <c r="W310" s="288"/>
      <c r="X310" s="289"/>
      <c r="Y310" s="290">
        <v>1</v>
      </c>
      <c r="Z310" s="291"/>
      <c r="AA310" s="291"/>
      <c r="AB310" s="292"/>
      <c r="AC310" s="284" t="s">
        <v>672</v>
      </c>
      <c r="AD310" s="285"/>
      <c r="AE310" s="285"/>
      <c r="AF310" s="285"/>
      <c r="AG310" s="286"/>
      <c r="AH310" s="287" t="s">
        <v>691</v>
      </c>
      <c r="AI310" s="288"/>
      <c r="AJ310" s="288"/>
      <c r="AK310" s="288"/>
      <c r="AL310" s="288"/>
      <c r="AM310" s="288"/>
      <c r="AN310" s="288"/>
      <c r="AO310" s="288"/>
      <c r="AP310" s="288"/>
      <c r="AQ310" s="288"/>
      <c r="AR310" s="288"/>
      <c r="AS310" s="288"/>
      <c r="AT310" s="289"/>
      <c r="AU310" s="290">
        <v>0.6</v>
      </c>
      <c r="AV310" s="291"/>
      <c r="AW310" s="291"/>
      <c r="AX310" s="293"/>
    </row>
    <row r="311" spans="1:50" ht="24.6"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0.6</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3.95" customHeight="1" x14ac:dyDescent="0.2">
      <c r="A366" s="230">
        <v>1</v>
      </c>
      <c r="B366" s="230">
        <v>1</v>
      </c>
      <c r="C366" s="252" t="s">
        <v>665</v>
      </c>
      <c r="D366" s="251"/>
      <c r="E366" s="251"/>
      <c r="F366" s="251"/>
      <c r="G366" s="251"/>
      <c r="H366" s="251"/>
      <c r="I366" s="251"/>
      <c r="J366" s="233">
        <v>6011205000217</v>
      </c>
      <c r="K366" s="234"/>
      <c r="L366" s="234"/>
      <c r="M366" s="234"/>
      <c r="N366" s="234"/>
      <c r="O366" s="234"/>
      <c r="P366" s="245" t="s">
        <v>666</v>
      </c>
      <c r="Q366" s="235"/>
      <c r="R366" s="235"/>
      <c r="S366" s="235"/>
      <c r="T366" s="235"/>
      <c r="U366" s="235"/>
      <c r="V366" s="235"/>
      <c r="W366" s="235"/>
      <c r="X366" s="235"/>
      <c r="Y366" s="236">
        <v>1</v>
      </c>
      <c r="Z366" s="237"/>
      <c r="AA366" s="237"/>
      <c r="AB366" s="238"/>
      <c r="AC366" s="222" t="s">
        <v>258</v>
      </c>
      <c r="AD366" s="223"/>
      <c r="AE366" s="223"/>
      <c r="AF366" s="223"/>
      <c r="AG366" s="223"/>
      <c r="AH366" s="253" t="s">
        <v>618</v>
      </c>
      <c r="AI366" s="254"/>
      <c r="AJ366" s="254"/>
      <c r="AK366" s="254"/>
      <c r="AL366" s="226" t="s">
        <v>618</v>
      </c>
      <c r="AM366" s="227"/>
      <c r="AN366" s="227"/>
      <c r="AO366" s="228"/>
      <c r="AP366" s="229" t="s">
        <v>618</v>
      </c>
      <c r="AQ366" s="229"/>
      <c r="AR366" s="229"/>
      <c r="AS366" s="229"/>
      <c r="AT366" s="229"/>
      <c r="AU366" s="229"/>
      <c r="AV366" s="229"/>
      <c r="AW366" s="229"/>
      <c r="AX366" s="229"/>
    </row>
    <row r="367" spans="1:51" ht="40.950000000000003" customHeight="1" x14ac:dyDescent="0.2">
      <c r="A367" s="230">
        <v>2</v>
      </c>
      <c r="B367" s="230">
        <v>1</v>
      </c>
      <c r="C367" s="252" t="s">
        <v>667</v>
      </c>
      <c r="D367" s="251"/>
      <c r="E367" s="251"/>
      <c r="F367" s="251"/>
      <c r="G367" s="251"/>
      <c r="H367" s="251"/>
      <c r="I367" s="251"/>
      <c r="J367" s="233">
        <v>7010001011328</v>
      </c>
      <c r="K367" s="234"/>
      <c r="L367" s="234"/>
      <c r="M367" s="234"/>
      <c r="N367" s="234"/>
      <c r="O367" s="234"/>
      <c r="P367" s="245" t="s">
        <v>668</v>
      </c>
      <c r="Q367" s="235"/>
      <c r="R367" s="235"/>
      <c r="S367" s="235"/>
      <c r="T367" s="235"/>
      <c r="U367" s="235"/>
      <c r="V367" s="235"/>
      <c r="W367" s="235"/>
      <c r="X367" s="235"/>
      <c r="Y367" s="236">
        <v>1</v>
      </c>
      <c r="Z367" s="237"/>
      <c r="AA367" s="237"/>
      <c r="AB367" s="238"/>
      <c r="AC367" s="222" t="s">
        <v>258</v>
      </c>
      <c r="AD367" s="223"/>
      <c r="AE367" s="223"/>
      <c r="AF367" s="223"/>
      <c r="AG367" s="223"/>
      <c r="AH367" s="253" t="s">
        <v>618</v>
      </c>
      <c r="AI367" s="254"/>
      <c r="AJ367" s="254"/>
      <c r="AK367" s="254"/>
      <c r="AL367" s="226" t="s">
        <v>618</v>
      </c>
      <c r="AM367" s="227"/>
      <c r="AN367" s="227"/>
      <c r="AO367" s="228"/>
      <c r="AP367" s="229" t="s">
        <v>618</v>
      </c>
      <c r="AQ367" s="229"/>
      <c r="AR367" s="229"/>
      <c r="AS367" s="229"/>
      <c r="AT367" s="229"/>
      <c r="AU367" s="229"/>
      <c r="AV367" s="229"/>
      <c r="AW367" s="229"/>
      <c r="AX367" s="229"/>
      <c r="AY367">
        <f>COUNTA($C$367)</f>
        <v>1</v>
      </c>
    </row>
    <row r="368" spans="1:51" ht="48" customHeight="1" x14ac:dyDescent="0.2">
      <c r="A368" s="230">
        <v>3</v>
      </c>
      <c r="B368" s="230">
        <v>1</v>
      </c>
      <c r="C368" s="252" t="s">
        <v>673</v>
      </c>
      <c r="D368" s="251"/>
      <c r="E368" s="251"/>
      <c r="F368" s="251"/>
      <c r="G368" s="251"/>
      <c r="H368" s="251"/>
      <c r="I368" s="251"/>
      <c r="J368" s="233">
        <v>9010001027784</v>
      </c>
      <c r="K368" s="234"/>
      <c r="L368" s="234"/>
      <c r="M368" s="234"/>
      <c r="N368" s="234"/>
      <c r="O368" s="234"/>
      <c r="P368" s="245" t="s">
        <v>674</v>
      </c>
      <c r="Q368" s="235"/>
      <c r="R368" s="235"/>
      <c r="S368" s="235"/>
      <c r="T368" s="235"/>
      <c r="U368" s="235"/>
      <c r="V368" s="235"/>
      <c r="W368" s="235"/>
      <c r="X368" s="235"/>
      <c r="Y368" s="236">
        <v>0</v>
      </c>
      <c r="Z368" s="237"/>
      <c r="AA368" s="237"/>
      <c r="AB368" s="238"/>
      <c r="AC368" s="222" t="s">
        <v>258</v>
      </c>
      <c r="AD368" s="223"/>
      <c r="AE368" s="223"/>
      <c r="AF368" s="223"/>
      <c r="AG368" s="223"/>
      <c r="AH368" s="224" t="s">
        <v>618</v>
      </c>
      <c r="AI368" s="225"/>
      <c r="AJ368" s="225"/>
      <c r="AK368" s="225"/>
      <c r="AL368" s="226" t="s">
        <v>618</v>
      </c>
      <c r="AM368" s="227"/>
      <c r="AN368" s="227"/>
      <c r="AO368" s="228"/>
      <c r="AP368" s="229" t="s">
        <v>618</v>
      </c>
      <c r="AQ368" s="229"/>
      <c r="AR368" s="229"/>
      <c r="AS368" s="229"/>
      <c r="AT368" s="229"/>
      <c r="AU368" s="229"/>
      <c r="AV368" s="229"/>
      <c r="AW368" s="229"/>
      <c r="AX368" s="229"/>
      <c r="AY368">
        <f>COUNTA($C$368)</f>
        <v>1</v>
      </c>
    </row>
    <row r="369" spans="1:51" ht="43.95" customHeight="1" x14ac:dyDescent="0.2">
      <c r="A369" s="230">
        <v>4</v>
      </c>
      <c r="B369" s="230">
        <v>1</v>
      </c>
      <c r="C369" s="252" t="s">
        <v>696</v>
      </c>
      <c r="D369" s="251"/>
      <c r="E369" s="251"/>
      <c r="F369" s="251"/>
      <c r="G369" s="251"/>
      <c r="H369" s="251"/>
      <c r="I369" s="251"/>
      <c r="J369" s="233">
        <v>4010001047812</v>
      </c>
      <c r="K369" s="234"/>
      <c r="L369" s="234"/>
      <c r="M369" s="234"/>
      <c r="N369" s="234"/>
      <c r="O369" s="234"/>
      <c r="P369" s="245" t="s">
        <v>675</v>
      </c>
      <c r="Q369" s="235"/>
      <c r="R369" s="235"/>
      <c r="S369" s="235"/>
      <c r="T369" s="235"/>
      <c r="U369" s="235"/>
      <c r="V369" s="235"/>
      <c r="W369" s="235"/>
      <c r="X369" s="235"/>
      <c r="Y369" s="236">
        <v>0</v>
      </c>
      <c r="Z369" s="237"/>
      <c r="AA369" s="237"/>
      <c r="AB369" s="238"/>
      <c r="AC369" s="222" t="s">
        <v>258</v>
      </c>
      <c r="AD369" s="223"/>
      <c r="AE369" s="223"/>
      <c r="AF369" s="223"/>
      <c r="AG369" s="223"/>
      <c r="AH369" s="224" t="s">
        <v>618</v>
      </c>
      <c r="AI369" s="225"/>
      <c r="AJ369" s="225"/>
      <c r="AK369" s="225"/>
      <c r="AL369" s="226" t="s">
        <v>618</v>
      </c>
      <c r="AM369" s="227"/>
      <c r="AN369" s="227"/>
      <c r="AO369" s="228"/>
      <c r="AP369" s="229" t="s">
        <v>618</v>
      </c>
      <c r="AQ369" s="229"/>
      <c r="AR369" s="229"/>
      <c r="AS369" s="229"/>
      <c r="AT369" s="229"/>
      <c r="AU369" s="229"/>
      <c r="AV369" s="229"/>
      <c r="AW369" s="229"/>
      <c r="AX369" s="229"/>
      <c r="AY369">
        <f>COUNTA($C$369)</f>
        <v>1</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45"/>
      <c r="Q370" s="235"/>
      <c r="R370" s="235"/>
      <c r="S370" s="235"/>
      <c r="T370" s="235"/>
      <c r="U370" s="235"/>
      <c r="V370" s="235"/>
      <c r="W370" s="235"/>
      <c r="X370" s="235"/>
      <c r="Y370" s="236"/>
      <c r="Z370" s="237"/>
      <c r="AA370" s="237"/>
      <c r="AB370" s="238"/>
      <c r="AC370" s="222"/>
      <c r="AD370" s="223"/>
      <c r="AE370" s="223"/>
      <c r="AF370" s="223"/>
      <c r="AG370" s="223"/>
      <c r="AH370" s="224" t="s">
        <v>618</v>
      </c>
      <c r="AI370" s="225"/>
      <c r="AJ370" s="225"/>
      <c r="AK370" s="225"/>
      <c r="AL370" s="226" t="s">
        <v>618</v>
      </c>
      <c r="AM370" s="227"/>
      <c r="AN370" s="227"/>
      <c r="AO370" s="228"/>
      <c r="AP370" s="229" t="s">
        <v>618</v>
      </c>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45"/>
      <c r="Q371" s="235"/>
      <c r="R371" s="235"/>
      <c r="S371" s="235"/>
      <c r="T371" s="235"/>
      <c r="U371" s="235"/>
      <c r="V371" s="235"/>
      <c r="W371" s="235"/>
      <c r="X371" s="235"/>
      <c r="Y371" s="236"/>
      <c r="Z371" s="237"/>
      <c r="AA371" s="237"/>
      <c r="AB371" s="238"/>
      <c r="AC371" s="222"/>
      <c r="AD371" s="223"/>
      <c r="AE371" s="223"/>
      <c r="AF371" s="223"/>
      <c r="AG371" s="223"/>
      <c r="AH371" s="224" t="s">
        <v>618</v>
      </c>
      <c r="AI371" s="225"/>
      <c r="AJ371" s="225"/>
      <c r="AK371" s="225"/>
      <c r="AL371" s="226" t="s">
        <v>618</v>
      </c>
      <c r="AM371" s="227"/>
      <c r="AN371" s="227"/>
      <c r="AO371" s="228"/>
      <c r="AP371" s="229" t="s">
        <v>618</v>
      </c>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45"/>
      <c r="Q372" s="235"/>
      <c r="R372" s="235"/>
      <c r="S372" s="235"/>
      <c r="T372" s="235"/>
      <c r="U372" s="235"/>
      <c r="V372" s="235"/>
      <c r="W372" s="235"/>
      <c r="X372" s="235"/>
      <c r="Y372" s="236"/>
      <c r="Z372" s="237"/>
      <c r="AA372" s="237"/>
      <c r="AB372" s="238"/>
      <c r="AC372" s="222"/>
      <c r="AD372" s="223"/>
      <c r="AE372" s="223"/>
      <c r="AF372" s="223"/>
      <c r="AG372" s="223"/>
      <c r="AH372" s="224" t="s">
        <v>618</v>
      </c>
      <c r="AI372" s="225"/>
      <c r="AJ372" s="225"/>
      <c r="AK372" s="225"/>
      <c r="AL372" s="226" t="s">
        <v>618</v>
      </c>
      <c r="AM372" s="227"/>
      <c r="AN372" s="227"/>
      <c r="AO372" s="228"/>
      <c r="AP372" s="229" t="s">
        <v>618</v>
      </c>
      <c r="AQ372" s="229"/>
      <c r="AR372" s="229"/>
      <c r="AS372" s="229"/>
      <c r="AT372" s="229"/>
      <c r="AU372" s="229"/>
      <c r="AV372" s="229"/>
      <c r="AW372" s="229"/>
      <c r="AX372" s="229"/>
      <c r="AY372">
        <f>COUNTA($C$372)</f>
        <v>0</v>
      </c>
    </row>
    <row r="373" spans="1:51" ht="30" hidden="1" customHeight="1" x14ac:dyDescent="0.2">
      <c r="A373" s="230">
        <v>8</v>
      </c>
      <c r="B373" s="230">
        <v>1</v>
      </c>
      <c r="C373" s="252"/>
      <c r="D373" s="251"/>
      <c r="E373" s="251"/>
      <c r="F373" s="251"/>
      <c r="G373" s="251"/>
      <c r="H373" s="251"/>
      <c r="I373" s="251"/>
      <c r="J373" s="233"/>
      <c r="K373" s="234"/>
      <c r="L373" s="234"/>
      <c r="M373" s="234"/>
      <c r="N373" s="234"/>
      <c r="O373" s="234"/>
      <c r="P373" s="245"/>
      <c r="Q373" s="235"/>
      <c r="R373" s="235"/>
      <c r="S373" s="235"/>
      <c r="T373" s="235"/>
      <c r="U373" s="235"/>
      <c r="V373" s="235"/>
      <c r="W373" s="235"/>
      <c r="X373" s="235"/>
      <c r="Y373" s="236"/>
      <c r="Z373" s="237"/>
      <c r="AA373" s="237"/>
      <c r="AB373" s="238"/>
      <c r="AC373" s="222"/>
      <c r="AD373" s="223"/>
      <c r="AE373" s="223"/>
      <c r="AF373" s="223"/>
      <c r="AG373" s="223"/>
      <c r="AH373" s="224" t="s">
        <v>618</v>
      </c>
      <c r="AI373" s="225"/>
      <c r="AJ373" s="225"/>
      <c r="AK373" s="225"/>
      <c r="AL373" s="226" t="s">
        <v>618</v>
      </c>
      <c r="AM373" s="227"/>
      <c r="AN373" s="227"/>
      <c r="AO373" s="228"/>
      <c r="AP373" s="229" t="s">
        <v>618</v>
      </c>
      <c r="AQ373" s="229"/>
      <c r="AR373" s="229"/>
      <c r="AS373" s="229"/>
      <c r="AT373" s="229"/>
      <c r="AU373" s="229"/>
      <c r="AV373" s="229"/>
      <c r="AW373" s="229"/>
      <c r="AX373" s="229"/>
      <c r="AY373">
        <f>COUNTA($C$373)</f>
        <v>0</v>
      </c>
    </row>
    <row r="374" spans="1:51" ht="30" hidden="1" customHeight="1" x14ac:dyDescent="0.2">
      <c r="A374" s="230">
        <v>9</v>
      </c>
      <c r="B374" s="230">
        <v>1</v>
      </c>
      <c r="C374" s="252"/>
      <c r="D374" s="251"/>
      <c r="E374" s="251"/>
      <c r="F374" s="251"/>
      <c r="G374" s="251"/>
      <c r="H374" s="251"/>
      <c r="I374" s="251"/>
      <c r="J374" s="233"/>
      <c r="K374" s="234"/>
      <c r="L374" s="234"/>
      <c r="M374" s="234"/>
      <c r="N374" s="234"/>
      <c r="O374" s="234"/>
      <c r="P374" s="245"/>
      <c r="Q374" s="235"/>
      <c r="R374" s="235"/>
      <c r="S374" s="235"/>
      <c r="T374" s="235"/>
      <c r="U374" s="235"/>
      <c r="V374" s="235"/>
      <c r="W374" s="235"/>
      <c r="X374" s="235"/>
      <c r="Y374" s="236"/>
      <c r="Z374" s="237"/>
      <c r="AA374" s="237"/>
      <c r="AB374" s="238"/>
      <c r="AC374" s="222"/>
      <c r="AD374" s="223"/>
      <c r="AE374" s="223"/>
      <c r="AF374" s="223"/>
      <c r="AG374" s="223"/>
      <c r="AH374" s="224" t="s">
        <v>618</v>
      </c>
      <c r="AI374" s="225"/>
      <c r="AJ374" s="225"/>
      <c r="AK374" s="225"/>
      <c r="AL374" s="226" t="s">
        <v>618</v>
      </c>
      <c r="AM374" s="227"/>
      <c r="AN374" s="227"/>
      <c r="AO374" s="228"/>
      <c r="AP374" s="229" t="s">
        <v>618</v>
      </c>
      <c r="AQ374" s="229"/>
      <c r="AR374" s="229"/>
      <c r="AS374" s="229"/>
      <c r="AT374" s="229"/>
      <c r="AU374" s="229"/>
      <c r="AV374" s="229"/>
      <c r="AW374" s="229"/>
      <c r="AX374" s="229"/>
      <c r="AY374">
        <f>COUNTA($C$374)</f>
        <v>0</v>
      </c>
    </row>
    <row r="375" spans="1:51" ht="30" hidden="1" customHeight="1" x14ac:dyDescent="0.2">
      <c r="A375" s="230">
        <v>10</v>
      </c>
      <c r="B375" s="230">
        <v>1</v>
      </c>
      <c r="C375" s="252"/>
      <c r="D375" s="251"/>
      <c r="E375" s="251"/>
      <c r="F375" s="251"/>
      <c r="G375" s="251"/>
      <c r="H375" s="251"/>
      <c r="I375" s="251"/>
      <c r="J375" s="233"/>
      <c r="K375" s="234"/>
      <c r="L375" s="234"/>
      <c r="M375" s="234"/>
      <c r="N375" s="234"/>
      <c r="O375" s="234"/>
      <c r="P375" s="245"/>
      <c r="Q375" s="235"/>
      <c r="R375" s="235"/>
      <c r="S375" s="235"/>
      <c r="T375" s="235"/>
      <c r="U375" s="235"/>
      <c r="V375" s="235"/>
      <c r="W375" s="235"/>
      <c r="X375" s="235"/>
      <c r="Y375" s="236"/>
      <c r="Z375" s="237"/>
      <c r="AA375" s="237"/>
      <c r="AB375" s="238"/>
      <c r="AC375" s="222"/>
      <c r="AD375" s="223"/>
      <c r="AE375" s="223"/>
      <c r="AF375" s="223"/>
      <c r="AG375" s="223"/>
      <c r="AH375" s="224" t="s">
        <v>618</v>
      </c>
      <c r="AI375" s="225"/>
      <c r="AJ375" s="225"/>
      <c r="AK375" s="225"/>
      <c r="AL375" s="226" t="s">
        <v>618</v>
      </c>
      <c r="AM375" s="227"/>
      <c r="AN375" s="227"/>
      <c r="AO375" s="228"/>
      <c r="AP375" s="229" t="s">
        <v>618</v>
      </c>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2" t="s">
        <v>676</v>
      </c>
      <c r="D399" s="251"/>
      <c r="E399" s="251"/>
      <c r="F399" s="251"/>
      <c r="G399" s="251"/>
      <c r="H399" s="251"/>
      <c r="I399" s="251"/>
      <c r="J399" s="233">
        <v>4120001126778</v>
      </c>
      <c r="K399" s="234"/>
      <c r="L399" s="234"/>
      <c r="M399" s="234"/>
      <c r="N399" s="234"/>
      <c r="O399" s="234"/>
      <c r="P399" s="245" t="s">
        <v>677</v>
      </c>
      <c r="Q399" s="235"/>
      <c r="R399" s="235"/>
      <c r="S399" s="235"/>
      <c r="T399" s="235"/>
      <c r="U399" s="235"/>
      <c r="V399" s="235"/>
      <c r="W399" s="235"/>
      <c r="X399" s="235"/>
      <c r="Y399" s="236">
        <v>0.6</v>
      </c>
      <c r="Z399" s="237"/>
      <c r="AA399" s="237"/>
      <c r="AB399" s="238"/>
      <c r="AC399" s="222" t="s">
        <v>75</v>
      </c>
      <c r="AD399" s="223"/>
      <c r="AE399" s="223"/>
      <c r="AF399" s="223"/>
      <c r="AG399" s="223"/>
      <c r="AH399" s="253" t="s">
        <v>626</v>
      </c>
      <c r="AI399" s="254"/>
      <c r="AJ399" s="254"/>
      <c r="AK399" s="254"/>
      <c r="AL399" s="226" t="s">
        <v>626</v>
      </c>
      <c r="AM399" s="227"/>
      <c r="AN399" s="227"/>
      <c r="AO399" s="228"/>
      <c r="AP399" s="229" t="s">
        <v>626</v>
      </c>
      <c r="AQ399" s="229"/>
      <c r="AR399" s="229"/>
      <c r="AS399" s="229"/>
      <c r="AT399" s="229"/>
      <c r="AU399" s="229"/>
      <c r="AV399" s="229"/>
      <c r="AW399" s="229"/>
      <c r="AX399" s="229"/>
      <c r="AY399">
        <f>$AY$396</f>
        <v>1</v>
      </c>
    </row>
    <row r="400" spans="1:51" ht="30" customHeight="1" x14ac:dyDescent="0.2">
      <c r="A400" s="230">
        <v>2</v>
      </c>
      <c r="B400" s="230">
        <v>1</v>
      </c>
      <c r="C400" s="252" t="s">
        <v>678</v>
      </c>
      <c r="D400" s="251"/>
      <c r="E400" s="251"/>
      <c r="F400" s="251"/>
      <c r="G400" s="251"/>
      <c r="H400" s="251"/>
      <c r="I400" s="251"/>
      <c r="J400" s="233" t="s">
        <v>640</v>
      </c>
      <c r="K400" s="234"/>
      <c r="L400" s="234"/>
      <c r="M400" s="234"/>
      <c r="N400" s="234"/>
      <c r="O400" s="234"/>
      <c r="P400" s="245" t="s">
        <v>644</v>
      </c>
      <c r="Q400" s="235"/>
      <c r="R400" s="235"/>
      <c r="S400" s="235"/>
      <c r="T400" s="235"/>
      <c r="U400" s="235"/>
      <c r="V400" s="235"/>
      <c r="W400" s="235"/>
      <c r="X400" s="235"/>
      <c r="Y400" s="236">
        <v>0</v>
      </c>
      <c r="Z400" s="237"/>
      <c r="AA400" s="237"/>
      <c r="AB400" s="238"/>
      <c r="AC400" s="222" t="s">
        <v>75</v>
      </c>
      <c r="AD400" s="223"/>
      <c r="AE400" s="223"/>
      <c r="AF400" s="223"/>
      <c r="AG400" s="223"/>
      <c r="AH400" s="253" t="s">
        <v>640</v>
      </c>
      <c r="AI400" s="254"/>
      <c r="AJ400" s="254"/>
      <c r="AK400" s="254"/>
      <c r="AL400" s="226" t="s">
        <v>640</v>
      </c>
      <c r="AM400" s="227"/>
      <c r="AN400" s="227"/>
      <c r="AO400" s="228"/>
      <c r="AP400" s="229" t="s">
        <v>640</v>
      </c>
      <c r="AQ400" s="229"/>
      <c r="AR400" s="229"/>
      <c r="AS400" s="229"/>
      <c r="AT400" s="229"/>
      <c r="AU400" s="229"/>
      <c r="AV400" s="229"/>
      <c r="AW400" s="229"/>
      <c r="AX400" s="229"/>
      <c r="AY400">
        <f>COUNTA($C$400)</f>
        <v>1</v>
      </c>
    </row>
    <row r="401" spans="1:51" ht="30" customHeight="1" x14ac:dyDescent="0.2">
      <c r="A401" s="230">
        <v>3</v>
      </c>
      <c r="B401" s="230">
        <v>1</v>
      </c>
      <c r="C401" s="252" t="s">
        <v>679</v>
      </c>
      <c r="D401" s="251"/>
      <c r="E401" s="251"/>
      <c r="F401" s="251"/>
      <c r="G401" s="251"/>
      <c r="H401" s="251"/>
      <c r="I401" s="251"/>
      <c r="J401" s="233" t="s">
        <v>640</v>
      </c>
      <c r="K401" s="234"/>
      <c r="L401" s="234"/>
      <c r="M401" s="234"/>
      <c r="N401" s="234"/>
      <c r="O401" s="234"/>
      <c r="P401" s="245" t="s">
        <v>644</v>
      </c>
      <c r="Q401" s="235"/>
      <c r="R401" s="235"/>
      <c r="S401" s="235"/>
      <c r="T401" s="235"/>
      <c r="U401" s="235"/>
      <c r="V401" s="235"/>
      <c r="W401" s="235"/>
      <c r="X401" s="235"/>
      <c r="Y401" s="236">
        <v>0</v>
      </c>
      <c r="Z401" s="237"/>
      <c r="AA401" s="237"/>
      <c r="AB401" s="238"/>
      <c r="AC401" s="222" t="s">
        <v>75</v>
      </c>
      <c r="AD401" s="223"/>
      <c r="AE401" s="223"/>
      <c r="AF401" s="223"/>
      <c r="AG401" s="223"/>
      <c r="AH401" s="224" t="s">
        <v>640</v>
      </c>
      <c r="AI401" s="225"/>
      <c r="AJ401" s="225"/>
      <c r="AK401" s="225"/>
      <c r="AL401" s="226" t="s">
        <v>640</v>
      </c>
      <c r="AM401" s="227"/>
      <c r="AN401" s="227"/>
      <c r="AO401" s="228"/>
      <c r="AP401" s="229" t="s">
        <v>640</v>
      </c>
      <c r="AQ401" s="229"/>
      <c r="AR401" s="229"/>
      <c r="AS401" s="229"/>
      <c r="AT401" s="229"/>
      <c r="AU401" s="229"/>
      <c r="AV401" s="229"/>
      <c r="AW401" s="229"/>
      <c r="AX401" s="229"/>
      <c r="AY401">
        <f>COUNTA($C$401)</f>
        <v>1</v>
      </c>
    </row>
    <row r="402" spans="1:51" ht="30" customHeight="1" x14ac:dyDescent="0.2">
      <c r="A402" s="230">
        <v>4</v>
      </c>
      <c r="B402" s="230">
        <v>1</v>
      </c>
      <c r="C402" s="252" t="s">
        <v>680</v>
      </c>
      <c r="D402" s="251"/>
      <c r="E402" s="251"/>
      <c r="F402" s="251"/>
      <c r="G402" s="251"/>
      <c r="H402" s="251"/>
      <c r="I402" s="251"/>
      <c r="J402" s="233" t="s">
        <v>640</v>
      </c>
      <c r="K402" s="234"/>
      <c r="L402" s="234"/>
      <c r="M402" s="234"/>
      <c r="N402" s="234"/>
      <c r="O402" s="234"/>
      <c r="P402" s="245" t="s">
        <v>644</v>
      </c>
      <c r="Q402" s="235"/>
      <c r="R402" s="235"/>
      <c r="S402" s="235"/>
      <c r="T402" s="235"/>
      <c r="U402" s="235"/>
      <c r="V402" s="235"/>
      <c r="W402" s="235"/>
      <c r="X402" s="235"/>
      <c r="Y402" s="236">
        <v>0</v>
      </c>
      <c r="Z402" s="237"/>
      <c r="AA402" s="237"/>
      <c r="AB402" s="238"/>
      <c r="AC402" s="222" t="s">
        <v>75</v>
      </c>
      <c r="AD402" s="223"/>
      <c r="AE402" s="223"/>
      <c r="AF402" s="223"/>
      <c r="AG402" s="223"/>
      <c r="AH402" s="224" t="s">
        <v>640</v>
      </c>
      <c r="AI402" s="225"/>
      <c r="AJ402" s="225"/>
      <c r="AK402" s="225"/>
      <c r="AL402" s="226" t="s">
        <v>640</v>
      </c>
      <c r="AM402" s="227"/>
      <c r="AN402" s="227"/>
      <c r="AO402" s="228"/>
      <c r="AP402" s="229" t="s">
        <v>640</v>
      </c>
      <c r="AQ402" s="229"/>
      <c r="AR402" s="229"/>
      <c r="AS402" s="229"/>
      <c r="AT402" s="229"/>
      <c r="AU402" s="229"/>
      <c r="AV402" s="229"/>
      <c r="AW402" s="229"/>
      <c r="AX402" s="229"/>
      <c r="AY402">
        <f>COUNTA($C$402)</f>
        <v>1</v>
      </c>
    </row>
    <row r="403" spans="1:51" ht="30" customHeight="1" x14ac:dyDescent="0.2">
      <c r="A403" s="230">
        <v>5</v>
      </c>
      <c r="B403" s="230">
        <v>1</v>
      </c>
      <c r="C403" s="252" t="s">
        <v>681</v>
      </c>
      <c r="D403" s="251"/>
      <c r="E403" s="251"/>
      <c r="F403" s="251"/>
      <c r="G403" s="251"/>
      <c r="H403" s="251"/>
      <c r="I403" s="251"/>
      <c r="J403" s="233" t="s">
        <v>640</v>
      </c>
      <c r="K403" s="234"/>
      <c r="L403" s="234"/>
      <c r="M403" s="234"/>
      <c r="N403" s="234"/>
      <c r="O403" s="234"/>
      <c r="P403" s="245" t="s">
        <v>644</v>
      </c>
      <c r="Q403" s="235"/>
      <c r="R403" s="235"/>
      <c r="S403" s="235"/>
      <c r="T403" s="235"/>
      <c r="U403" s="235"/>
      <c r="V403" s="235"/>
      <c r="W403" s="235"/>
      <c r="X403" s="235"/>
      <c r="Y403" s="236">
        <v>0</v>
      </c>
      <c r="Z403" s="237"/>
      <c r="AA403" s="237"/>
      <c r="AB403" s="238"/>
      <c r="AC403" s="222" t="s">
        <v>75</v>
      </c>
      <c r="AD403" s="223"/>
      <c r="AE403" s="223"/>
      <c r="AF403" s="223"/>
      <c r="AG403" s="223"/>
      <c r="AH403" s="224" t="s">
        <v>640</v>
      </c>
      <c r="AI403" s="225"/>
      <c r="AJ403" s="225"/>
      <c r="AK403" s="225"/>
      <c r="AL403" s="226" t="s">
        <v>640</v>
      </c>
      <c r="AM403" s="227"/>
      <c r="AN403" s="227"/>
      <c r="AO403" s="228"/>
      <c r="AP403" s="229" t="s">
        <v>640</v>
      </c>
      <c r="AQ403" s="229"/>
      <c r="AR403" s="229"/>
      <c r="AS403" s="229"/>
      <c r="AT403" s="229"/>
      <c r="AU403" s="229"/>
      <c r="AV403" s="229"/>
      <c r="AW403" s="229"/>
      <c r="AX403" s="229"/>
      <c r="AY403">
        <f>COUNTA($C$403)</f>
        <v>1</v>
      </c>
    </row>
    <row r="404" spans="1:51" ht="30" customHeight="1" x14ac:dyDescent="0.2">
      <c r="A404" s="230">
        <v>6</v>
      </c>
      <c r="B404" s="230">
        <v>1</v>
      </c>
      <c r="C404" s="252" t="s">
        <v>682</v>
      </c>
      <c r="D404" s="251"/>
      <c r="E404" s="251"/>
      <c r="F404" s="251"/>
      <c r="G404" s="251"/>
      <c r="H404" s="251"/>
      <c r="I404" s="251"/>
      <c r="J404" s="233" t="s">
        <v>640</v>
      </c>
      <c r="K404" s="234"/>
      <c r="L404" s="234"/>
      <c r="M404" s="234"/>
      <c r="N404" s="234"/>
      <c r="O404" s="234"/>
      <c r="P404" s="245" t="s">
        <v>644</v>
      </c>
      <c r="Q404" s="235"/>
      <c r="R404" s="235"/>
      <c r="S404" s="235"/>
      <c r="T404" s="235"/>
      <c r="U404" s="235"/>
      <c r="V404" s="235"/>
      <c r="W404" s="235"/>
      <c r="X404" s="235"/>
      <c r="Y404" s="236">
        <v>0</v>
      </c>
      <c r="Z404" s="237"/>
      <c r="AA404" s="237"/>
      <c r="AB404" s="238"/>
      <c r="AC404" s="222" t="s">
        <v>75</v>
      </c>
      <c r="AD404" s="223"/>
      <c r="AE404" s="223"/>
      <c r="AF404" s="223"/>
      <c r="AG404" s="223"/>
      <c r="AH404" s="224" t="s">
        <v>640</v>
      </c>
      <c r="AI404" s="225"/>
      <c r="AJ404" s="225"/>
      <c r="AK404" s="225"/>
      <c r="AL404" s="226" t="s">
        <v>640</v>
      </c>
      <c r="AM404" s="227"/>
      <c r="AN404" s="227"/>
      <c r="AO404" s="228"/>
      <c r="AP404" s="229" t="s">
        <v>640</v>
      </c>
      <c r="AQ404" s="229"/>
      <c r="AR404" s="229"/>
      <c r="AS404" s="229"/>
      <c r="AT404" s="229"/>
      <c r="AU404" s="229"/>
      <c r="AV404" s="229"/>
      <c r="AW404" s="229"/>
      <c r="AX404" s="229"/>
      <c r="AY404">
        <f>COUNTA($C$404)</f>
        <v>1</v>
      </c>
    </row>
    <row r="405" spans="1:51" ht="30" customHeight="1" x14ac:dyDescent="0.2">
      <c r="A405" s="230">
        <v>7</v>
      </c>
      <c r="B405" s="230">
        <v>1</v>
      </c>
      <c r="C405" s="252" t="s">
        <v>683</v>
      </c>
      <c r="D405" s="251"/>
      <c r="E405" s="251"/>
      <c r="F405" s="251"/>
      <c r="G405" s="251"/>
      <c r="H405" s="251"/>
      <c r="I405" s="251"/>
      <c r="J405" s="233" t="s">
        <v>640</v>
      </c>
      <c r="K405" s="234"/>
      <c r="L405" s="234"/>
      <c r="M405" s="234"/>
      <c r="N405" s="234"/>
      <c r="O405" s="234"/>
      <c r="P405" s="245" t="s">
        <v>644</v>
      </c>
      <c r="Q405" s="235"/>
      <c r="R405" s="235"/>
      <c r="S405" s="235"/>
      <c r="T405" s="235"/>
      <c r="U405" s="235"/>
      <c r="V405" s="235"/>
      <c r="W405" s="235"/>
      <c r="X405" s="235"/>
      <c r="Y405" s="236">
        <v>0</v>
      </c>
      <c r="Z405" s="237"/>
      <c r="AA405" s="237"/>
      <c r="AB405" s="238"/>
      <c r="AC405" s="222" t="s">
        <v>75</v>
      </c>
      <c r="AD405" s="223"/>
      <c r="AE405" s="223"/>
      <c r="AF405" s="223"/>
      <c r="AG405" s="223"/>
      <c r="AH405" s="224" t="s">
        <v>640</v>
      </c>
      <c r="AI405" s="225"/>
      <c r="AJ405" s="225"/>
      <c r="AK405" s="225"/>
      <c r="AL405" s="226" t="s">
        <v>640</v>
      </c>
      <c r="AM405" s="227"/>
      <c r="AN405" s="227"/>
      <c r="AO405" s="228"/>
      <c r="AP405" s="229" t="s">
        <v>640</v>
      </c>
      <c r="AQ405" s="229"/>
      <c r="AR405" s="229"/>
      <c r="AS405" s="229"/>
      <c r="AT405" s="229"/>
      <c r="AU405" s="229"/>
      <c r="AV405" s="229"/>
      <c r="AW405" s="229"/>
      <c r="AX405" s="229"/>
      <c r="AY405">
        <f>COUNTA($C$405)</f>
        <v>1</v>
      </c>
    </row>
    <row r="406" spans="1:51" ht="30" customHeight="1" x14ac:dyDescent="0.2">
      <c r="A406" s="230">
        <v>8</v>
      </c>
      <c r="B406" s="230">
        <v>1</v>
      </c>
      <c r="C406" s="252" t="s">
        <v>684</v>
      </c>
      <c r="D406" s="251"/>
      <c r="E406" s="251"/>
      <c r="F406" s="251"/>
      <c r="G406" s="251"/>
      <c r="H406" s="251"/>
      <c r="I406" s="251"/>
      <c r="J406" s="233" t="s">
        <v>640</v>
      </c>
      <c r="K406" s="234"/>
      <c r="L406" s="234"/>
      <c r="M406" s="234"/>
      <c r="N406" s="234"/>
      <c r="O406" s="234"/>
      <c r="P406" s="245" t="s">
        <v>644</v>
      </c>
      <c r="Q406" s="235"/>
      <c r="R406" s="235"/>
      <c r="S406" s="235"/>
      <c r="T406" s="235"/>
      <c r="U406" s="235"/>
      <c r="V406" s="235"/>
      <c r="W406" s="235"/>
      <c r="X406" s="235"/>
      <c r="Y406" s="236">
        <v>0</v>
      </c>
      <c r="Z406" s="237"/>
      <c r="AA406" s="237"/>
      <c r="AB406" s="238"/>
      <c r="AC406" s="222" t="s">
        <v>75</v>
      </c>
      <c r="AD406" s="223"/>
      <c r="AE406" s="223"/>
      <c r="AF406" s="223"/>
      <c r="AG406" s="223"/>
      <c r="AH406" s="224" t="s">
        <v>640</v>
      </c>
      <c r="AI406" s="225"/>
      <c r="AJ406" s="225"/>
      <c r="AK406" s="225"/>
      <c r="AL406" s="226" t="s">
        <v>640</v>
      </c>
      <c r="AM406" s="227"/>
      <c r="AN406" s="227"/>
      <c r="AO406" s="228"/>
      <c r="AP406" s="229" t="s">
        <v>640</v>
      </c>
      <c r="AQ406" s="229"/>
      <c r="AR406" s="229"/>
      <c r="AS406" s="229"/>
      <c r="AT406" s="229"/>
      <c r="AU406" s="229"/>
      <c r="AV406" s="229"/>
      <c r="AW406" s="229"/>
      <c r="AX406" s="229"/>
      <c r="AY406">
        <f>COUNTA($C$406)</f>
        <v>1</v>
      </c>
    </row>
    <row r="407" spans="1:51" ht="30" customHeight="1" x14ac:dyDescent="0.2">
      <c r="A407" s="230">
        <v>9</v>
      </c>
      <c r="B407" s="230">
        <v>1</v>
      </c>
      <c r="C407" s="252" t="s">
        <v>685</v>
      </c>
      <c r="D407" s="251"/>
      <c r="E407" s="251"/>
      <c r="F407" s="251"/>
      <c r="G407" s="251"/>
      <c r="H407" s="251"/>
      <c r="I407" s="251"/>
      <c r="J407" s="233" t="s">
        <v>640</v>
      </c>
      <c r="K407" s="234"/>
      <c r="L407" s="234"/>
      <c r="M407" s="234"/>
      <c r="N407" s="234"/>
      <c r="O407" s="234"/>
      <c r="P407" s="245" t="s">
        <v>644</v>
      </c>
      <c r="Q407" s="235"/>
      <c r="R407" s="235"/>
      <c r="S407" s="235"/>
      <c r="T407" s="235"/>
      <c r="U407" s="235"/>
      <c r="V407" s="235"/>
      <c r="W407" s="235"/>
      <c r="X407" s="235"/>
      <c r="Y407" s="236">
        <v>0</v>
      </c>
      <c r="Z407" s="237"/>
      <c r="AA407" s="237"/>
      <c r="AB407" s="238"/>
      <c r="AC407" s="222" t="s">
        <v>75</v>
      </c>
      <c r="AD407" s="223"/>
      <c r="AE407" s="223"/>
      <c r="AF407" s="223"/>
      <c r="AG407" s="223"/>
      <c r="AH407" s="224" t="s">
        <v>640</v>
      </c>
      <c r="AI407" s="225"/>
      <c r="AJ407" s="225"/>
      <c r="AK407" s="225"/>
      <c r="AL407" s="226" t="s">
        <v>640</v>
      </c>
      <c r="AM407" s="227"/>
      <c r="AN407" s="227"/>
      <c r="AO407" s="228"/>
      <c r="AP407" s="229" t="s">
        <v>640</v>
      </c>
      <c r="AQ407" s="229"/>
      <c r="AR407" s="229"/>
      <c r="AS407" s="229"/>
      <c r="AT407" s="229"/>
      <c r="AU407" s="229"/>
      <c r="AV407" s="229"/>
      <c r="AW407" s="229"/>
      <c r="AX407" s="229"/>
      <c r="AY407">
        <f>COUNTA($C$407)</f>
        <v>1</v>
      </c>
    </row>
    <row r="408" spans="1:51" ht="30" customHeight="1" x14ac:dyDescent="0.2">
      <c r="A408" s="230">
        <v>10</v>
      </c>
      <c r="B408" s="230">
        <v>1</v>
      </c>
      <c r="C408" s="252" t="s">
        <v>686</v>
      </c>
      <c r="D408" s="251"/>
      <c r="E408" s="251"/>
      <c r="F408" s="251"/>
      <c r="G408" s="251"/>
      <c r="H408" s="251"/>
      <c r="I408" s="251"/>
      <c r="J408" s="233" t="s">
        <v>640</v>
      </c>
      <c r="K408" s="234"/>
      <c r="L408" s="234"/>
      <c r="M408" s="234"/>
      <c r="N408" s="234"/>
      <c r="O408" s="234"/>
      <c r="P408" s="245" t="s">
        <v>644</v>
      </c>
      <c r="Q408" s="235"/>
      <c r="R408" s="235"/>
      <c r="S408" s="235"/>
      <c r="T408" s="235"/>
      <c r="U408" s="235"/>
      <c r="V408" s="235"/>
      <c r="W408" s="235"/>
      <c r="X408" s="235"/>
      <c r="Y408" s="236">
        <v>0</v>
      </c>
      <c r="Z408" s="237"/>
      <c r="AA408" s="237"/>
      <c r="AB408" s="238"/>
      <c r="AC408" s="222" t="s">
        <v>75</v>
      </c>
      <c r="AD408" s="223"/>
      <c r="AE408" s="223"/>
      <c r="AF408" s="223"/>
      <c r="AG408" s="223"/>
      <c r="AH408" s="224" t="s">
        <v>640</v>
      </c>
      <c r="AI408" s="225"/>
      <c r="AJ408" s="225"/>
      <c r="AK408" s="225"/>
      <c r="AL408" s="226" t="s">
        <v>640</v>
      </c>
      <c r="AM408" s="227"/>
      <c r="AN408" s="227"/>
      <c r="AO408" s="228"/>
      <c r="AP408" s="229" t="s">
        <v>640</v>
      </c>
      <c r="AQ408" s="229"/>
      <c r="AR408" s="229"/>
      <c r="AS408" s="229"/>
      <c r="AT408" s="229"/>
      <c r="AU408" s="229"/>
      <c r="AV408" s="229"/>
      <c r="AW408" s="229"/>
      <c r="AX408" s="229"/>
      <c r="AY408">
        <f>COUNTA($C$408)</f>
        <v>1</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627</v>
      </c>
      <c r="F631" s="232"/>
      <c r="G631" s="232"/>
      <c r="H631" s="232"/>
      <c r="I631" s="232"/>
      <c r="J631" s="233" t="s">
        <v>627</v>
      </c>
      <c r="K631" s="234"/>
      <c r="L631" s="234"/>
      <c r="M631" s="234"/>
      <c r="N631" s="234"/>
      <c r="O631" s="234"/>
      <c r="P631" s="245" t="s">
        <v>627</v>
      </c>
      <c r="Q631" s="235"/>
      <c r="R631" s="235"/>
      <c r="S631" s="235"/>
      <c r="T631" s="235"/>
      <c r="U631" s="235"/>
      <c r="V631" s="235"/>
      <c r="W631" s="235"/>
      <c r="X631" s="235"/>
      <c r="Y631" s="236" t="s">
        <v>627</v>
      </c>
      <c r="Z631" s="237"/>
      <c r="AA631" s="237"/>
      <c r="AB631" s="238"/>
      <c r="AC631" s="222"/>
      <c r="AD631" s="223"/>
      <c r="AE631" s="223"/>
      <c r="AF631" s="223"/>
      <c r="AG631" s="223"/>
      <c r="AH631" s="224" t="s">
        <v>627</v>
      </c>
      <c r="AI631" s="225"/>
      <c r="AJ631" s="225"/>
      <c r="AK631" s="225"/>
      <c r="AL631" s="226" t="s">
        <v>627</v>
      </c>
      <c r="AM631" s="227"/>
      <c r="AN631" s="227"/>
      <c r="AO631" s="228"/>
      <c r="AP631" s="229" t="s">
        <v>627</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cfRule type="expression" dxfId="501" priority="543">
      <formula>IF(RIGHT(TEXT(AE36,"0.#"),1)=".",FALSE,TRUE)</formula>
    </cfRule>
    <cfRule type="expression" dxfId="500" priority="544">
      <formula>IF(RIGHT(TEXT(AE36,"0.#"),1)=".",TRUE,FALSE)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0" max="50" man="1"/>
    <brk id="235" max="50" man="1"/>
    <brk id="268"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9" sqref="O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t="s">
        <v>611</v>
      </c>
      <c r="C15" s="13" t="str">
        <f t="shared" si="9"/>
        <v>男女共同参画</v>
      </c>
      <c r="D15" s="13" t="str">
        <f t="shared" si="8"/>
        <v>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男女共同参画</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男女共同参画</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男女共同参画</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男女共同参画</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男女共同参画</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男女共同参画</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男女共同参画</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男女共同参画</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男女共同参画</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野澤 文香(nozawa-fumika)</cp:lastModifiedBy>
  <cp:lastPrinted>2022-08-15T01:56:14Z</cp:lastPrinted>
  <dcterms:created xsi:type="dcterms:W3CDTF">2012-03-13T00:50:25Z</dcterms:created>
  <dcterms:modified xsi:type="dcterms:W3CDTF">2022-08-15T04:17:56Z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