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11" i="11" l="1"/>
  <c r="AY124" i="11"/>
  <c r="AY179" i="11"/>
  <c r="AY176" i="11"/>
  <c r="AY123" i="11"/>
  <c r="AY115" i="11"/>
  <c r="AY153" i="11"/>
  <c r="AY137" i="11"/>
  <c r="AY171" i="11"/>
  <c r="AY119" i="11"/>
  <c r="AY125" i="11"/>
  <c r="AY206" i="11"/>
  <c r="AY207" i="11"/>
  <c r="AY101" i="11"/>
  <c r="AY202" i="11"/>
  <c r="AY175" i="11"/>
  <c r="AY203" i="11"/>
  <c r="AY210"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5" i="11" l="1"/>
  <c r="AY89" i="11"/>
  <c r="AY81" i="11"/>
  <c r="AY90" i="11"/>
  <c r="AY79" i="11"/>
  <c r="AY83" i="11"/>
  <c r="AY87" i="11"/>
  <c r="AY91" i="11"/>
  <c r="AY95" i="11"/>
  <c r="AY97" i="11"/>
  <c r="AY82" i="11"/>
  <c r="AY86" i="11"/>
  <c r="AY94"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<sst xmlns="http://schemas.openxmlformats.org/spreadsheetml/2006/main" count="1472" uniqueCount="765">
  <si>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</si>
  <si>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</si>
  <si>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</si>
  <si>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</si>
  <si>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</si>
  <si>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</si>
  <si>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</si>
  <si>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</si>
  <si>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</si>
  <si>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</si>
  <si>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</si>
  <si>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</si>
  <si>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</si>
  <si>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</si>
  <si>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</si>
  <si>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</si>
  <si>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</si>
  <si>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</si>
  <si>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</si>
  <si>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</si>
  <si>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</si>
  <si>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</si>
  <si>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</si>
  <si>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</si>
  <si>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</si>
  <si>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</si>
  <si>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</si>
  <si>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</si>
  <si>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</si>
  <si>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</si>
  <si>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</si>
  <si>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</si>
  <si>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</si>
  <si>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</si>
  <si>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</si>
  <si>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</si>
  <si>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</si>
  <si>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</si>
  <si>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</si>
  <si>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</si>
  <si>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</si>
  <si>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</si>
  <si>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</si>
  <si>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</si>
  <si>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</si>
  <si>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</si>
  <si>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</si>
  <si>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</si>
  <si>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</si>
  <si>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</si>
  <si>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</si>
  <si>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</si>
  <si>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</si>
  <si>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</si>
  <si>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</si>
  <si>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</si>
  <si>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</si>
  <si>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</si>
  <si>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</si>
  <si>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</si>
  <si>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</si>
  <si>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</si>
  <si>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</si>
  <si>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</si>
  <si>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</si>
  <si>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</si>
  <si>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</si>
  <si>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</si>
  <si>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</si>
  <si>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</si>
  <si>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</si>
  <si>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</si>
  <si>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</si>
  <si>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</si>
  <si>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</si>
  <si>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</si>
  <si>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</si>
  <si>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</si>
  <si>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</si>
  <si>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</si>
  <si>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</si>
  <si>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</si>
  <si>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</si>
  <si>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</si>
  <si>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</si>
  <si>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</si>
  <si>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</si>
  <si>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</si>
  <si>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</si>
  <si>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</si>
  <si>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</si>
  <si>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</si>
  <si>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</si>
  <si>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</si>
  <si>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</si>
  <si>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</si>
  <si>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</si>
  <si>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</si>
  <si>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</si>
  <si>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</si>
  <si>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</si>
  <si>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</si>
  <si>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</si>
  <si>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</si>
  <si>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</si>
  <si>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</si>
  <si>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</si>
  <si>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</si>
  <si>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</si>
  <si>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</si>
  <si>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</si>
  <si>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</si>
  <si>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</si>
  <si>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</si>
  <si>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</si>
  <si>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</si>
  <si>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</si>
  <si>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</si>
  <si>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</si>
  <si>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</si>
  <si>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</si>
  <si>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</si>
  <si>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</si>
  <si>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</si>
  <si>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</si>
  <si>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</si>
  <si>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</si>
  <si>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</si>
  <si>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</si>
  <si>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</si>
  <si>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</si>
  <si>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</si>
  <si>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</si>
  <si>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</si>
  <si>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</si>
  <si>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</si>
  <si>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</si>
  <si>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</si>
  <si>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</si>
  <si>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</si>
  <si>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</si>
  <si>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</si>
  <si>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</si>
  <si>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</si>
  <si>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</si>
  <si>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</si>
  <si>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</si>
  <si>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</si>
  <si>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</si>
  <si>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</si>
  <si>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</si>
  <si>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</si>
  <si>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</si>
  <si>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</si>
  <si>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</si>
  <si>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</si>
  <si>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</si>
  <si>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</si>
  <si>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</si>
  <si>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</si>
  <si>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</si>
  <si>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</si>
  <si>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</si>
  <si>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</si>
  <si>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</si>
  <si>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</si>
  <si>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</si>
  <si>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</si>
  <si>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</si>
  <si>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</si>
  <si>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</si>
  <si>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</si>
  <si>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</si>
  <si>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</si>
  <si>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</si>
  <si>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</si>
  <si>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</si>
  <si>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</si>
  <si>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</si>
  <si>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</si>
  <si>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</si>
  <si>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</si>
  <si>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</si>
  <si>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</si>
  <si>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</si>
  <si>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</si>
  <si>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</si>
  <si>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</si>
  <si>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</si>
  <si>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</si>
  <si>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</si>
  <si>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</si>
  <si>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</si>
  <si>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</si>
  <si>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</si>
  <si>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</si>
  <si>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</si>
  <si>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</si>
  <si>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</si>
  <si>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</si>
  <si>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</si>
  <si>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</si>
  <si>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</si>
  <si>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</si>
  <si>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</si>
  <si>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</si>
  <si>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</si>
  <si>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</si>
  <si>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</si>
  <si>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</si>
  <si>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</si>
  <si>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</si>
  <si>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</si>
  <si>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</si>
  <si>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</si>
  <si>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</si>
  <si>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</si>
  <si>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</si>
  <si>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</si>
  <si>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</si>
  <si>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</si>
  <si>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</si>
  <si>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</si>
  <si>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</si>
  <si>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</si>
  <si>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</si>
  <si>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</si>
  <si>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</si>
  <si>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</si>
  <si>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</si>
  <si>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</si>
  <si>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</si>
  <si>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</si>
  <si>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</si>
  <si>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</si>
  <si>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</si>
  <si>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</si>
  <si>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</si>
  <si>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</si>
  <si>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</si>
  <si>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</si>
  <si>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</si>
  <si>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</si>
  <si>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</si>
  <si>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</si>
  <si>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</si>
  <si>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</si>
  <si>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</si>
  <si>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</si>
  <si>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</si>
  <si>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</si>
  <si>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</si>
  <si>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</si>
  <si>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</si>
  <si>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</si>
  <si>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</si>
  <si>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</si>
  <si>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</si>
  <si>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</si>
  <si>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</si>
  <si>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</si>
  <si>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</si>
  <si>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</si>
  <si>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</si>
  <si>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</si>
  <si>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</si>
  <si>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</si>
  <si>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</si>
  <si>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</si>
  <si>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</si>
  <si>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</si>
  <si>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</si>
  <si>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</si>
  <si>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</si>
  <si>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</si>
  <si>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</si>
  <si>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</si>
  <si>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</si>
  <si>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</si>
  <si>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</si>
  <si>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</si>
  <si>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</si>
  <si>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</si>
  <si>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</si>
  <si>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</si>
  <si>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</si>
  <si>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</si>
  <si>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</si>
  <si>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</si>
  <si>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</si>
  <si>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</si>
  <si>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</si>
  <si>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</si>
  <si>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</si>
  <si>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</si>
  <si>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</si>
  <si>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</si>
  <si>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</si>
  <si>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</si>
  <si>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</si>
  <si>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</si>
  <si>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</si>
  <si>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</si>
  <si>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</si>
  <si>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</si>
  <si>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</si>
  <si>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</si>
  <si>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</si>
  <si>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</si>
  <si>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</si>
  <si>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</si>
  <si>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</si>
  <si>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</si>
  <si>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</si>
  <si>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</si>
  <si>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</si>
  <si>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</si>
  <si>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</si>
  <si>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</si>
  <si>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</si>
  <si>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</si>
  <si>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</si>
  <si>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</si>
  <si>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</si>
  <si>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</si>
  <si>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</si>
  <si>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</si>
  <si>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</si>
  <si>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</si>
  <si>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</si>
  <si>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</si>
  <si>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</si>
  <si>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</si>
  <si>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</si>
  <si>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</si>
  <si>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</si>
  <si>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</si>
  <si>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</si>
  <si>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</si>
  <si>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</si>
  <si>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</si>
  <si>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</si>
  <si>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</si>
  <si>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</si>
  <si>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</si>
  <si>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</si>
  <si>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</si>
  <si>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</si>
  <si>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</si>
  <si>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</si>
  <si>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</si>
  <si>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</si>
  <si>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</si>
  <si>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</si>
  <si>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</si>
  <si>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</si>
  <si>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</si>
  <si>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</si>
  <si>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</si>
  <si>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</si>
  <si>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</si>
  <si>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</si>
  <si>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</si>
  <si>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</si>
  <si>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</si>
  <si>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</si>
  <si>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</si>
  <si>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</si>
  <si>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</si>
  <si>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</si>
  <si>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</si>
  <si>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</si>
  <si>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</si>
  <si>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</si>
  <si>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</si>
  <si>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</si>
  <si>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</si>
  <si>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</si>
  <si>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</si>
  <si>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</si>
  <si>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</si>
  <si>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</si>
  <si>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</si>
  <si>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</si>
  <si>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</si>
  <si>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</si>
  <si>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</si>
  <si>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</si>
  <si>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</si>
  <si>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</si>
  <si>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</si>
  <si>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</si>
  <si>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</si>
  <si>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</si>
  <si>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</si>
  <si>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</si>
  <si>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</si>
  <si>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</si>
  <si>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</si>
  <si>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</si>
  <si>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</si>
  <si>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</si>
  <si>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</si>
  <si>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</si>
  <si>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</si>
  <si>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</si>
  <si>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</si>
  <si>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</si>
  <si>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</si>
  <si>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</si>
  <si>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</si>
  <si>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</si>
  <si>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</si>
  <si>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</si>
  <si>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</si>
  <si>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</si>
  <si>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</si>
  <si>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</si>
  <si>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</si>
  <si>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</si>
  <si>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</si>
  <si>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</si>
  <si>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</si>
  <si>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</si>
  <si>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</si>
  <si>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</si>
  <si>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</si>
  <si>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</si>
  <si>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</si>
  <si>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</si>
  <si>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</si>
  <si>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</si>
  <si>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</si>
  <si>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</si>
  <si>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</si>
  <si>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</si>
  <si>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</si>
  <si>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</si>
  <si>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</si>
  <si>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</si>
  <si>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</si>
  <si>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</si>
  <si>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</si>
  <si>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</si>
  <si>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</si>
  <si>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</si>
  <si>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</si>
  <si>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</si>
  <si>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</si>
  <si>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</si>
  <si>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</si>
  <si>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</si>
  <si>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</si>
  <si>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</si>
  <si>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</si>
  <si>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</si>
  <si>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</si>
  <si>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</si>
  <si>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</si>
  <si>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</si>
  <si>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</si>
  <si>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</si>
  <si>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</si>
  <si>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</si>
  <si>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</si>
  <si>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</si>
  <si>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</si>
  <si>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</si>
  <si>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</si>
  <si>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</si>
  <si>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</si>
  <si>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</si>
  <si>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</si>
  <si>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</si>
  <si>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</si>
  <si>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</si>
  <si>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</si>
  <si>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</si>
  <si>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</si>
  <si>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</si>
  <si>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</si>
  <si>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</si>
  <si>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</si>
  <si>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</si>
  <si>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</si>
  <si>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</si>
  <si>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</si>
  <si>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</si>
  <si>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</si>
  <si>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</si>
  <si>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</si>
  <si>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</si>
  <si>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</si>
  <si>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</si>
  <si>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</si>
  <si>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</si>
  <si>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</si>
  <si>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</si>
  <si>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</si>
  <si>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</si>
  <si>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</si>
  <si>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</si>
  <si>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</si>
  <si>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</si>
  <si>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</si>
  <si>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</si>
  <si>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</si>
  <si>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</si>
  <si>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</si>
  <si>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</si>
  <si>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</si>
  <si>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</si>
  <si>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</si>
  <si>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</si>
  <si>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</si>
  <si>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</si>
  <si>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</si>
  <si>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</si>
  <si>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</si>
  <si>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</si>
  <si>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</si>
  <si>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</si>
  <si>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</si>
  <si>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</si>
  <si>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</si>
  <si>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</si>
  <si>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</si>
  <si>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</si>
  <si>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</si>
  <si>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</si>
  <si>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</si>
  <si>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</si>
  <si>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</si>
  <si>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</si>
  <si>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</si>
  <si>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</si>
  <si>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</si>
  <si>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</si>
  <si>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</si>
  <si>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</si>
  <si>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</si>
  <si>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</si>
  <si>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</si>
  <si>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</si>
  <si>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</si>
  <si>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</si>
  <si>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</si>
  <si>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</si>
  <si>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</si>
  <si>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</si>
  <si>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</si>
  <si>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</si>
  <si>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</si>
  <si>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</si>
  <si>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</si>
  <si>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</si>
  <si>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</si>
  <si>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</si>
  <si>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</si>
  <si>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</si>
  <si>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</si>
  <si>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</si>
  <si>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</si>
  <si>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</si>
  <si>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</si>
  <si>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</si>
  <si>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</si>
  <si>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</si>
  <si>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</si>
  <si>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</si>
  <si>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</si>
  <si>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</si>
  <si>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</si>
  <si>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</si>
  <si>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</si>
  <si>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</si>
  <si>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</si>
  <si>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</si>
  <si>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</si>
  <si>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</si>
  <si>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</si>
  <si>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</si>
  <si>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</si>
  <si>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</si>
  <si>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</si>
  <si>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</si>
  <si>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</si>
  <si>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</si>
  <si>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</si>
  <si>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</si>
  <si>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</si>
  <si>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</si>
  <si>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</si>
  <si>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</si>
  <si>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</si>
  <si>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</si>
  <si>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</si>
  <si>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</si>
  <si>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</si>
  <si>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</si>
  <si>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</si>
  <si>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</si>
  <si>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健康局</t>
    <rPh sb="0" eb="3">
      <t>ケンコウキョク</t>
    </rPh>
    <phoneticPr fontId="5"/>
  </si>
  <si>
    <t>厚生労働省</t>
  </si>
  <si>
    <t>結核感染症課</t>
    <rPh sb="0" eb="2">
      <t>ケッカク</t>
    </rPh>
    <rPh sb="2" eb="6">
      <t>カンセンショウカ</t>
    </rPh>
    <phoneticPr fontId="5"/>
  </si>
  <si>
    <t>江浪　武志</t>
    <rPh sb="0" eb="1">
      <t>エ</t>
    </rPh>
    <rPh sb="1" eb="2">
      <t>ナミ</t>
    </rPh>
    <rPh sb="3" eb="5">
      <t>タケシ</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</si>
  <si>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</si>
  <si>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</si>
  <si>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</si>
  <si>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t>
    <phoneticPr fontId="5"/>
  </si>
  <si>
    <t>疾病予防対策事業費等補助金</t>
    <phoneticPr fontId="5"/>
  </si>
  <si>
    <t>件</t>
    <rPh sb="0" eb="1">
      <t>ケン</t>
    </rPh>
    <phoneticPr fontId="5"/>
  </si>
  <si>
    <t>　　X/Y</t>
    <phoneticPr fontId="5"/>
  </si>
  <si>
    <t>厚労</t>
  </si>
  <si>
    <t>-</t>
    <phoneticPr fontId="5"/>
  </si>
  <si>
    <t>Ⅰ-5 感染症など健康を脅かす疾病を予防・防止するとともに、感染者等に必要な医療等を確保すること</t>
    <phoneticPr fontId="5"/>
  </si>
  <si>
    <t>Ⅰ-5-1 感染症の発生・まん延の防止を図ること</t>
    <phoneticPr fontId="5"/>
  </si>
  <si>
    <t>‐</t>
  </si>
  <si>
    <t>無</t>
  </si>
  <si>
    <t>エイズ予防対策事業委託費</t>
    <phoneticPr fontId="5"/>
  </si>
  <si>
    <t>エイズ対策費</t>
    <phoneticPr fontId="5"/>
  </si>
  <si>
    <t>109</t>
    <phoneticPr fontId="5"/>
  </si>
  <si>
    <t>需用費</t>
    <rPh sb="0" eb="3">
      <t>ジュヨウヒ</t>
    </rPh>
    <phoneticPr fontId="5"/>
  </si>
  <si>
    <t>東京都</t>
    <rPh sb="0" eb="3">
      <t>トウキョウト</t>
    </rPh>
    <phoneticPr fontId="5"/>
  </si>
  <si>
    <t>補助金等交付</t>
  </si>
  <si>
    <t>千葉県</t>
    <rPh sb="0" eb="3">
      <t>チバケン</t>
    </rPh>
    <phoneticPr fontId="5"/>
  </si>
  <si>
    <t>横浜市</t>
    <rPh sb="0" eb="3">
      <t>ヨコハマシ</t>
    </rPh>
    <phoneticPr fontId="5"/>
  </si>
  <si>
    <t>-</t>
  </si>
  <si>
    <t>前年度の活動実績を上回ること</t>
    <rPh sb="0" eb="3">
      <t>ゼンネンド</t>
    </rPh>
    <rPh sb="4" eb="6">
      <t>カツドウ</t>
    </rPh>
    <rPh sb="6" eb="8">
      <t>ジッセキ</t>
    </rPh>
    <rPh sb="9" eb="11">
      <t>ウワマワ</t>
    </rPh>
    <phoneticPr fontId="5"/>
  </si>
  <si>
    <t>https://www.mhlw.go.jp/wp/seisaku/hyouka/dl/r03_jizenbunseki/I-5-1.pdf</t>
    <phoneticPr fontId="5"/>
  </si>
  <si>
    <t>-</t>
    <phoneticPr fontId="5"/>
  </si>
  <si>
    <t>有</t>
  </si>
  <si>
    <t>-</t>
    <phoneticPr fontId="5"/>
  </si>
  <si>
    <t>エイズ対策促進事業</t>
    <rPh sb="3" eb="5">
      <t>タイサク</t>
    </rPh>
    <rPh sb="5" eb="7">
      <t>ソクシン</t>
    </rPh>
    <rPh sb="7" eb="9">
      <t>ジギョウ</t>
    </rPh>
    <phoneticPr fontId="5"/>
  </si>
  <si>
    <t>【補助率１／２】
・感染症法に基づくエイズ予防指針に基づき、各都道府県等において、地域の実情に応じたきめ細かなエイズ予防対策を総合的に促進するためのエイズ対策推進協議会等の設置及び各種事業に要する経費に対して補助を行う。
【補助率１０／１０】
・地方ブロックにおける指導的役割をなす地方ブロック拠点病院に対して、ブロック内のエイズ治療拠点病院への情報提供、医療従事者に対する教育、治験の実施等のための支援を行う。
・エイズ治療地方ブロック拠点病院の医療体制の確保に必要な人員について、地方ブロック拠点病院へ出向させ、エイズ治療地方ブロック拠点病院の医療提供体制を確保する。</t>
    <rPh sb="1" eb="4">
      <t>ホジョリツ</t>
    </rPh>
    <rPh sb="112" eb="115">
      <t>ホジョリツ</t>
    </rPh>
    <phoneticPr fontId="5"/>
  </si>
  <si>
    <t>都道府県等で地域の実情に応じたきめ細かなエイズ対策を総合的に促進するための、エイズ対策推進協議会等の設置などの各種事業に要する経費に対して補助を行い、エイズ予防対策の促進を図る。</t>
    <rPh sb="6" eb="8">
      <t>チイキ</t>
    </rPh>
    <rPh sb="9" eb="11">
      <t>ジツジョウ</t>
    </rPh>
    <rPh sb="12" eb="13">
      <t>オウ</t>
    </rPh>
    <rPh sb="17" eb="18">
      <t>コマ</t>
    </rPh>
    <rPh sb="55" eb="57">
      <t>カクシュ</t>
    </rPh>
    <phoneticPr fontId="5"/>
  </si>
  <si>
    <t>-</t>
    <phoneticPr fontId="5"/>
  </si>
  <si>
    <t>・都道府県を対象にエイズ対策推進協議会等の設置などの各種事業に要する経費に対して補助を行い、エイズ予防対策の促進を図る（補助率１／２）。
・地方ブロック拠点病院に対して、ブロック内のエイズ治療拠点病院への情報提供、医療従事者に対する教育、治験の実施等のための支援や、必要な人員を出向させ医療体制確保を行う（補助率１０／１０）。</t>
    <rPh sb="6" eb="8">
      <t>タイショウ</t>
    </rPh>
    <rPh sb="60" eb="63">
      <t>ホジョリツ</t>
    </rPh>
    <rPh sb="133" eb="135">
      <t>ヒツヨウ</t>
    </rPh>
    <rPh sb="136" eb="138">
      <t>ジンイン</t>
    </rPh>
    <rPh sb="139" eb="141">
      <t>シュッコウ</t>
    </rPh>
    <rPh sb="143" eb="145">
      <t>イリョウ</t>
    </rPh>
    <rPh sb="145" eb="147">
      <t>タイセイ</t>
    </rPh>
    <rPh sb="147" eb="149">
      <t>カクホ</t>
    </rPh>
    <rPh sb="150" eb="151">
      <t>オコナ</t>
    </rPh>
    <rPh sb="153" eb="156">
      <t>ホジョリツ</t>
    </rPh>
    <phoneticPr fontId="5"/>
  </si>
  <si>
    <t>交付自治体数</t>
    <rPh sb="0" eb="2">
      <t>コウフ</t>
    </rPh>
    <rPh sb="2" eb="5">
      <t>ジチタイ</t>
    </rPh>
    <rPh sb="5" eb="6">
      <t>スウ</t>
    </rPh>
    <phoneticPr fontId="5"/>
  </si>
  <si>
    <t>-</t>
    <phoneticPr fontId="5"/>
  </si>
  <si>
    <t>412,430,000/113</t>
    <phoneticPr fontId="5"/>
  </si>
  <si>
    <t>百万円</t>
    <rPh sb="0" eb="2">
      <t>ヒャクマン</t>
    </rPh>
    <rPh sb="2" eb="3">
      <t>エン</t>
    </rPh>
    <phoneticPr fontId="5"/>
  </si>
  <si>
    <t>401,527,000/105</t>
    <phoneticPr fontId="5"/>
  </si>
  <si>
    <t>475,288,000/157</t>
    <phoneticPr fontId="5"/>
  </si>
  <si>
    <t>新規HIV感染者及びエイズ患者年間報告数</t>
    <phoneticPr fontId="5"/>
  </si>
  <si>
    <t>件</t>
    <rPh sb="0" eb="1">
      <t>ケン</t>
    </rPh>
    <phoneticPr fontId="5"/>
  </si>
  <si>
    <t>単位当たりコスト ＝ Ｘ ／ Ｙ
Ｘ：「執行額」 
Ｙ：「新規HIV感染者及びエイズ患者年間報告数」　　　　　　　　　　　　　　　　</t>
    <phoneticPr fontId="5"/>
  </si>
  <si>
    <t>千円</t>
    <rPh sb="0" eb="2">
      <t>センエン</t>
    </rPh>
    <phoneticPr fontId="5"/>
  </si>
  <si>
    <t>412,430,000/1,219</t>
    <phoneticPr fontId="5"/>
  </si>
  <si>
    <t>401,527,000/1,076</t>
    <phoneticPr fontId="5"/>
  </si>
  <si>
    <t>475,288,000/1,057</t>
    <phoneticPr fontId="5"/>
  </si>
  <si>
    <t>前年度の成果実績を上回ること</t>
    <rPh sb="0" eb="3">
      <t>ゼンネンド</t>
    </rPh>
    <rPh sb="4" eb="6">
      <t>セイカ</t>
    </rPh>
    <rPh sb="6" eb="8">
      <t>ジッセキ</t>
    </rPh>
    <rPh sb="9" eb="11">
      <t>ウワマワ</t>
    </rPh>
    <phoneticPr fontId="5"/>
  </si>
  <si>
    <t>エイズ動向委員会資料</t>
    <rPh sb="3" eb="5">
      <t>ドウコウ</t>
    </rPh>
    <rPh sb="5" eb="8">
      <t>イインカイ</t>
    </rPh>
    <rPh sb="8" eb="10">
      <t>シリョウ</t>
    </rPh>
    <phoneticPr fontId="5"/>
  </si>
  <si>
    <t>ＨＩＶ/エイズに関する普及啓発、HIV対策に係る人材育成は、個人の検査受検や予防行動の促進並びに早期発見・早期治療、感染の拡大防止の観点から極めて重要なものであり、国民のニーズがある。</t>
    <phoneticPr fontId="5"/>
  </si>
  <si>
    <t>ＨＩＶ/エイズに関する普及啓発、HIV対策に係る人材育成は、個人の検査受検や予防行動の促進並びに早期発見・早期治療に伴う感染の拡大防止を目的としており、その達成手段として、地域の実情に応じた創意工夫のあるきめ細やかな事業を講ずるためには、優先度の高い事業である。</t>
    <phoneticPr fontId="5"/>
  </si>
  <si>
    <t>薬害ＨＩＶ感染者のカウンセリング事業等に必要な経費などの特殊性により、競争性のない随意契約としている。</t>
    <phoneticPr fontId="5"/>
  </si>
  <si>
    <t>エイズ対策従事者の人材育成に必要な教材費や研修派遣旅費、地域における意識向上のための啓発資材購入費等、地域におけるエイズ対策を推進するために真に必要な費目を補助対象経費としている。</t>
    <phoneticPr fontId="5"/>
  </si>
  <si>
    <t>地域におけるエイズ対策を推進するために真に必要な費目を補助対象経費としている。</t>
    <phoneticPr fontId="5"/>
  </si>
  <si>
    <t>地域の実情を踏まえた、総合的なエイズ対策を推進するためには、啓発、予防、医療等の各分野において、医療機関やＮＧＯ等が独自の活動を行うだけでは十分な効果が得られず、自治体が中心となって、これらの関係機関と連携しながら充実を図る本事業は、実効性の高い手段となっている。</t>
    <phoneticPr fontId="5"/>
  </si>
  <si>
    <t>一部保健所設置市で取り組めていないものの、全ての都道府県で実施されている。</t>
    <phoneticPr fontId="5"/>
  </si>
  <si>
    <t>△</t>
  </si>
  <si>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
さらに、エイズ発生動向調査経費については、エイズ動向委員会の開催経費等であり適切な役割分担を行っている。</t>
    <phoneticPr fontId="5"/>
  </si>
  <si>
    <t>エイズ発生動向調査経費</t>
    <rPh sb="3" eb="5">
      <t>ハッセイ</t>
    </rPh>
    <rPh sb="5" eb="7">
      <t>ドウコウ</t>
    </rPh>
    <rPh sb="7" eb="9">
      <t>チョウサ</t>
    </rPh>
    <rPh sb="9" eb="11">
      <t>ケイヒ</t>
    </rPh>
    <phoneticPr fontId="5"/>
  </si>
  <si>
    <t>136</t>
    <phoneticPr fontId="5"/>
  </si>
  <si>
    <t>126</t>
    <phoneticPr fontId="5"/>
  </si>
  <si>
    <t>137</t>
    <phoneticPr fontId="5"/>
  </si>
  <si>
    <t>144</t>
    <phoneticPr fontId="5"/>
  </si>
  <si>
    <t>135</t>
    <phoneticPr fontId="5"/>
  </si>
  <si>
    <t>139</t>
    <phoneticPr fontId="5"/>
  </si>
  <si>
    <t>0146</t>
    <phoneticPr fontId="5"/>
  </si>
  <si>
    <t>北海道</t>
    <rPh sb="0" eb="3">
      <t>ホッカイドウ</t>
    </rPh>
    <phoneticPr fontId="5"/>
  </si>
  <si>
    <t>新潟県</t>
    <rPh sb="0" eb="3">
      <t>ニイガタケン</t>
    </rPh>
    <phoneticPr fontId="5"/>
  </si>
  <si>
    <t>石川県</t>
    <rPh sb="0" eb="3">
      <t>イシカワケン</t>
    </rPh>
    <phoneticPr fontId="5"/>
  </si>
  <si>
    <t>広島県</t>
    <rPh sb="0" eb="3">
      <t>ヒロシマケン</t>
    </rPh>
    <phoneticPr fontId="5"/>
  </si>
  <si>
    <t>滋賀県</t>
    <rPh sb="0" eb="3">
      <t>シガケン</t>
    </rPh>
    <phoneticPr fontId="5"/>
  </si>
  <si>
    <t>沖縄県</t>
    <rPh sb="0" eb="3">
      <t>オキナワケン</t>
    </rPh>
    <phoneticPr fontId="5"/>
  </si>
  <si>
    <t>神奈川県</t>
    <rPh sb="0" eb="4">
      <t>カナガワケン</t>
    </rPh>
    <phoneticPr fontId="5"/>
  </si>
  <si>
    <t>エイズ対策促進事業、地方ブロックエイズ対策促進事業</t>
    <rPh sb="3" eb="5">
      <t>タイサク</t>
    </rPh>
    <rPh sb="5" eb="7">
      <t>ソクシン</t>
    </rPh>
    <rPh sb="7" eb="9">
      <t>ジギョウ</t>
    </rPh>
    <rPh sb="10" eb="12">
      <t>チホウ</t>
    </rPh>
    <rPh sb="19" eb="21">
      <t>タイサク</t>
    </rPh>
    <rPh sb="21" eb="23">
      <t>ソクシン</t>
    </rPh>
    <rPh sb="23" eb="25">
      <t>ジギョウ</t>
    </rPh>
    <phoneticPr fontId="5"/>
  </si>
  <si>
    <t>単位当たりコスト ＝ Ｘ ／ Ｙ
Ｘ：「執行額」 
Ｙ：「活動実績（見込み）自治体数」　　　　　</t>
    <phoneticPr fontId="5"/>
  </si>
  <si>
    <t>前年度の活動実績を下回ること</t>
    <rPh sb="0" eb="3">
      <t>ゼンネンド</t>
    </rPh>
    <rPh sb="4" eb="6">
      <t>カツドウ</t>
    </rPh>
    <rPh sb="6" eb="8">
      <t>ジッセキ</t>
    </rPh>
    <rPh sb="9" eb="11">
      <t>シタマワ</t>
    </rPh>
    <phoneticPr fontId="5"/>
  </si>
  <si>
    <t>感染症法において、国及び都道府県等は、感染症に関する正しい知識の普及や情報収集、検査能力の向上、人材の養成を図るとともに、施策が迅速に実施されるよう連携を図らなければならないとされている。また、地方公共団体の責務が果たされるよう技術的、財政的支援に努めなければならないとされていることから、国が補助を行う必要がある事業である。</t>
    <rPh sb="147" eb="149">
      <t>ホジョ</t>
    </rPh>
    <rPh sb="150" eb="151">
      <t>オコナ</t>
    </rPh>
    <rPh sb="152" eb="154">
      <t>ヒツヨウ</t>
    </rPh>
    <rPh sb="157" eb="159">
      <t>ジギョウ</t>
    </rPh>
    <phoneticPr fontId="5"/>
  </si>
  <si>
    <t>日本の新規ＨＩＶ感染者報告数は2016年より４年連続で減少しており、本事業がエイズ対策の推進に寄与していると考えられるため、引き続き必要な予算を確保し事業を適切に行う。</t>
    <rPh sb="0" eb="2">
      <t>ニホン</t>
    </rPh>
    <rPh sb="19" eb="20">
      <t>ネン</t>
    </rPh>
    <rPh sb="27" eb="29">
      <t>ゲンショウ</t>
    </rPh>
    <rPh sb="34" eb="35">
      <t>ホン</t>
    </rPh>
    <rPh sb="35" eb="37">
      <t>ジギョウ</t>
    </rPh>
    <rPh sb="41" eb="43">
      <t>タイサク</t>
    </rPh>
    <rPh sb="44" eb="46">
      <t>スイシン</t>
    </rPh>
    <rPh sb="47" eb="49">
      <t>キヨ</t>
    </rPh>
    <rPh sb="54" eb="55">
      <t>カンガ</t>
    </rPh>
    <rPh sb="62" eb="63">
      <t>ヒ</t>
    </rPh>
    <rPh sb="64" eb="65">
      <t>ツヅ</t>
    </rPh>
    <rPh sb="66" eb="68">
      <t>ヒツヨウ</t>
    </rPh>
    <rPh sb="69" eb="71">
      <t>ヨサン</t>
    </rPh>
    <rPh sb="72" eb="74">
      <t>カクホ</t>
    </rPh>
    <rPh sb="75" eb="77">
      <t>ジギョウ</t>
    </rPh>
    <rPh sb="78" eb="80">
      <t>テキセツ</t>
    </rPh>
    <rPh sb="81" eb="82">
      <t>オコナ</t>
    </rPh>
    <phoneticPr fontId="5"/>
  </si>
  <si>
    <t>A.北海道</t>
    <rPh sb="2" eb="5">
      <t>ホッカイドウ</t>
    </rPh>
    <phoneticPr fontId="5"/>
  </si>
  <si>
    <t>委託費</t>
    <rPh sb="0" eb="2">
      <t>イタク</t>
    </rPh>
    <rPh sb="2" eb="3">
      <t>ヒ</t>
    </rPh>
    <phoneticPr fontId="5"/>
  </si>
  <si>
    <t>調査研究消耗品等</t>
    <rPh sb="0" eb="2">
      <t>チョウサ</t>
    </rPh>
    <rPh sb="2" eb="4">
      <t>ケンキュウ</t>
    </rPh>
    <rPh sb="4" eb="7">
      <t>ショウモウヒン</t>
    </rPh>
    <rPh sb="7" eb="8">
      <t>トウ</t>
    </rPh>
    <phoneticPr fontId="5"/>
  </si>
  <si>
    <t>使用料及び賃借料</t>
    <rPh sb="0" eb="3">
      <t>シヨウリョウ</t>
    </rPh>
    <rPh sb="3" eb="4">
      <t>オヨ</t>
    </rPh>
    <rPh sb="5" eb="8">
      <t>チンシャクリョウ</t>
    </rPh>
    <phoneticPr fontId="5"/>
  </si>
  <si>
    <t>会場借り上げ</t>
    <rPh sb="0" eb="2">
      <t>カイジョウ</t>
    </rPh>
    <rPh sb="2" eb="3">
      <t>カ</t>
    </rPh>
    <rPh sb="4" eb="5">
      <t>ウエ</t>
    </rPh>
    <phoneticPr fontId="5"/>
  </si>
  <si>
    <t>通信運搬費</t>
    <rPh sb="0" eb="2">
      <t>ツウシン</t>
    </rPh>
    <rPh sb="2" eb="4">
      <t>ウンパン</t>
    </rPh>
    <rPh sb="4" eb="5">
      <t>ヒ</t>
    </rPh>
    <phoneticPr fontId="5"/>
  </si>
  <si>
    <t>B.北海道大学病院</t>
    <rPh sb="2" eb="5">
      <t>ホッカイドウ</t>
    </rPh>
    <rPh sb="5" eb="7">
      <t>ダイガク</t>
    </rPh>
    <rPh sb="7" eb="9">
      <t>ビョウイン</t>
    </rPh>
    <phoneticPr fontId="5"/>
  </si>
  <si>
    <t>検査試薬料、消耗品等</t>
    <rPh sb="0" eb="2">
      <t>ケンサ</t>
    </rPh>
    <rPh sb="2" eb="4">
      <t>シヤク</t>
    </rPh>
    <rPh sb="4" eb="5">
      <t>リョウ</t>
    </rPh>
    <rPh sb="6" eb="9">
      <t>ショウモウヒン</t>
    </rPh>
    <rPh sb="9" eb="10">
      <t>トウ</t>
    </rPh>
    <phoneticPr fontId="5"/>
  </si>
  <si>
    <t>人件費</t>
    <rPh sb="0" eb="2">
      <t>ジンケン</t>
    </rPh>
    <phoneticPr fontId="5"/>
  </si>
  <si>
    <t>カウンセラー配置</t>
    <rPh sb="6" eb="8">
      <t>ハイチ</t>
    </rPh>
    <phoneticPr fontId="5"/>
  </si>
  <si>
    <t>備品費</t>
    <rPh sb="0" eb="2">
      <t>ビヒン</t>
    </rPh>
    <phoneticPr fontId="5"/>
  </si>
  <si>
    <t>書庫、棚等購入費等</t>
    <rPh sb="0" eb="2">
      <t>ショコ</t>
    </rPh>
    <rPh sb="3" eb="4">
      <t>タナ</t>
    </rPh>
    <rPh sb="4" eb="5">
      <t>トウ</t>
    </rPh>
    <rPh sb="5" eb="8">
      <t>コウニュウヒ</t>
    </rPh>
    <rPh sb="8" eb="9">
      <t>トウ</t>
    </rPh>
    <phoneticPr fontId="5"/>
  </si>
  <si>
    <t>保守費</t>
    <rPh sb="0" eb="2">
      <t>ホシュ</t>
    </rPh>
    <rPh sb="2" eb="3">
      <t>ヒ</t>
    </rPh>
    <phoneticPr fontId="5"/>
  </si>
  <si>
    <t>HP管理費等</t>
    <rPh sb="2" eb="5">
      <t>カンリヒ</t>
    </rPh>
    <rPh sb="5" eb="6">
      <t>トウ</t>
    </rPh>
    <phoneticPr fontId="5"/>
  </si>
  <si>
    <t>その他</t>
    <rPh sb="2" eb="3">
      <t>ホカ</t>
    </rPh>
    <phoneticPr fontId="5"/>
  </si>
  <si>
    <t>学会参加料等</t>
    <rPh sb="0" eb="2">
      <t>ガッカイ</t>
    </rPh>
    <rPh sb="2" eb="5">
      <t>サンカリョウ</t>
    </rPh>
    <rPh sb="5" eb="6">
      <t>トウ</t>
    </rPh>
    <phoneticPr fontId="5"/>
  </si>
  <si>
    <t>印刷製本費</t>
    <rPh sb="0" eb="2">
      <t>インサツ</t>
    </rPh>
    <rPh sb="2" eb="4">
      <t>セイホン</t>
    </rPh>
    <rPh sb="4" eb="5">
      <t>ヒ</t>
    </rPh>
    <phoneticPr fontId="5"/>
  </si>
  <si>
    <t>人件費</t>
    <rPh sb="0" eb="2">
      <t>ジンケン</t>
    </rPh>
    <phoneticPr fontId="5"/>
  </si>
  <si>
    <t>カウンセリング、相談職員等</t>
    <rPh sb="8" eb="10">
      <t>ソウダン</t>
    </rPh>
    <rPh sb="10" eb="12">
      <t>ショクイン</t>
    </rPh>
    <rPh sb="12" eb="13">
      <t>トウ</t>
    </rPh>
    <phoneticPr fontId="5"/>
  </si>
  <si>
    <t>事業費</t>
    <rPh sb="0" eb="3">
      <t>ジギョウヒ</t>
    </rPh>
    <phoneticPr fontId="5"/>
  </si>
  <si>
    <t>連絡会、交流会、研修会の運用費用等</t>
    <rPh sb="0" eb="3">
      <t>レンラクカイ</t>
    </rPh>
    <rPh sb="4" eb="7">
      <t>コウリュウカイ</t>
    </rPh>
    <rPh sb="8" eb="11">
      <t>ケンシュウカイ</t>
    </rPh>
    <rPh sb="12" eb="14">
      <t>ウンヨウ</t>
    </rPh>
    <rPh sb="14" eb="16">
      <t>ヒヨウ</t>
    </rPh>
    <rPh sb="16" eb="17">
      <t>トウ</t>
    </rPh>
    <phoneticPr fontId="5"/>
  </si>
  <si>
    <t>租税公課</t>
    <rPh sb="0" eb="2">
      <t>ソゼイ</t>
    </rPh>
    <rPh sb="2" eb="3">
      <t>オオヤケ</t>
    </rPh>
    <rPh sb="3" eb="4">
      <t>カ</t>
    </rPh>
    <phoneticPr fontId="5"/>
  </si>
  <si>
    <t>通信運搬費</t>
    <rPh sb="0" eb="2">
      <t>ツウシン</t>
    </rPh>
    <rPh sb="2" eb="5">
      <t>ウンパンヒ</t>
    </rPh>
    <phoneticPr fontId="5"/>
  </si>
  <si>
    <t>電話料、切手代等</t>
    <rPh sb="0" eb="2">
      <t>デンワ</t>
    </rPh>
    <rPh sb="2" eb="3">
      <t>リョウ</t>
    </rPh>
    <rPh sb="4" eb="6">
      <t>キッテ</t>
    </rPh>
    <rPh sb="6" eb="7">
      <t>ダイ</t>
    </rPh>
    <rPh sb="7" eb="8">
      <t>トウ</t>
    </rPh>
    <phoneticPr fontId="5"/>
  </si>
  <si>
    <t>需用費</t>
    <rPh sb="0" eb="3">
      <t>ジュヨウヒ</t>
    </rPh>
    <phoneticPr fontId="5"/>
  </si>
  <si>
    <t>事務用品、消耗品等</t>
    <rPh sb="0" eb="2">
      <t>ジム</t>
    </rPh>
    <rPh sb="2" eb="4">
      <t>ヨウヒン</t>
    </rPh>
    <rPh sb="5" eb="8">
      <t>ショウモウヒン</t>
    </rPh>
    <rPh sb="8" eb="9">
      <t>トウ</t>
    </rPh>
    <phoneticPr fontId="5"/>
  </si>
  <si>
    <t>使用料及び賃借料</t>
    <rPh sb="0" eb="3">
      <t>シヨウリョウ</t>
    </rPh>
    <rPh sb="3" eb="4">
      <t>オヨ</t>
    </rPh>
    <rPh sb="5" eb="8">
      <t>チンシャクリョウ</t>
    </rPh>
    <phoneticPr fontId="5"/>
  </si>
  <si>
    <t>HPシステム、会場借り上げ、プリンターリース</t>
    <rPh sb="7" eb="9">
      <t>カイジョウ</t>
    </rPh>
    <rPh sb="9" eb="10">
      <t>カ</t>
    </rPh>
    <rPh sb="11" eb="12">
      <t>ウエ</t>
    </rPh>
    <phoneticPr fontId="5"/>
  </si>
  <si>
    <t>印刷製本、啓発資材作成費</t>
    <rPh sb="0" eb="2">
      <t>インサツ</t>
    </rPh>
    <rPh sb="2" eb="4">
      <t>セイホン</t>
    </rPh>
    <rPh sb="5" eb="7">
      <t>ケイハツ</t>
    </rPh>
    <rPh sb="7" eb="9">
      <t>シザイ</t>
    </rPh>
    <rPh sb="9" eb="11">
      <t>サクセイ</t>
    </rPh>
    <rPh sb="11" eb="12">
      <t>ヒ</t>
    </rPh>
    <phoneticPr fontId="5"/>
  </si>
  <si>
    <t>報償費</t>
    <rPh sb="0" eb="3">
      <t>ホウショウヒ</t>
    </rPh>
    <phoneticPr fontId="5"/>
  </si>
  <si>
    <t>講師への謝金等</t>
    <rPh sb="0" eb="2">
      <t>コウシ</t>
    </rPh>
    <rPh sb="4" eb="6">
      <t>シャキン</t>
    </rPh>
    <rPh sb="6" eb="7">
      <t>トウ</t>
    </rPh>
    <phoneticPr fontId="5"/>
  </si>
  <si>
    <t>D.旭川医科大学病院</t>
    <rPh sb="2" eb="4">
      <t>アサヒカワ</t>
    </rPh>
    <rPh sb="4" eb="8">
      <t>イカダイガク</t>
    </rPh>
    <rPh sb="8" eb="10">
      <t>ビョウイン</t>
    </rPh>
    <phoneticPr fontId="5"/>
  </si>
  <si>
    <t>検査試薬類等</t>
    <rPh sb="0" eb="2">
      <t>ケンサ</t>
    </rPh>
    <rPh sb="2" eb="4">
      <t>シヤク</t>
    </rPh>
    <rPh sb="4" eb="5">
      <t>ルイ</t>
    </rPh>
    <rPh sb="5" eb="6">
      <t>トウ</t>
    </rPh>
    <phoneticPr fontId="5"/>
  </si>
  <si>
    <t>旅費</t>
    <rPh sb="0" eb="2">
      <t>リョヒ</t>
    </rPh>
    <phoneticPr fontId="5"/>
  </si>
  <si>
    <t>研修会参加旅費等</t>
    <rPh sb="0" eb="3">
      <t>ケンシュウカイ</t>
    </rPh>
    <rPh sb="3" eb="5">
      <t>サンカ</t>
    </rPh>
    <rPh sb="5" eb="7">
      <t>リョヒ</t>
    </rPh>
    <rPh sb="7" eb="8">
      <t>トウ</t>
    </rPh>
    <phoneticPr fontId="5"/>
  </si>
  <si>
    <t>報酬</t>
    <rPh sb="0" eb="2">
      <t>ホウシュウ</t>
    </rPh>
    <phoneticPr fontId="5"/>
  </si>
  <si>
    <t>E.札幌医科大学附属病院</t>
    <rPh sb="2" eb="4">
      <t>サッポロ</t>
    </rPh>
    <rPh sb="4" eb="8">
      <t>イカダイガク</t>
    </rPh>
    <rPh sb="8" eb="10">
      <t>フゾク</t>
    </rPh>
    <rPh sb="10" eb="12">
      <t>ビョウイン</t>
    </rPh>
    <phoneticPr fontId="5"/>
  </si>
  <si>
    <t>検査試薬等</t>
    <rPh sb="0" eb="2">
      <t>ケンサ</t>
    </rPh>
    <rPh sb="2" eb="4">
      <t>シヤク</t>
    </rPh>
    <rPh sb="4" eb="5">
      <t>トウ</t>
    </rPh>
    <phoneticPr fontId="5"/>
  </si>
  <si>
    <t>その他</t>
    <rPh sb="2" eb="3">
      <t>タ</t>
    </rPh>
    <phoneticPr fontId="5"/>
  </si>
  <si>
    <t>複写機リース</t>
    <rPh sb="0" eb="3">
      <t>フクシャキ</t>
    </rPh>
    <phoneticPr fontId="5"/>
  </si>
  <si>
    <t>F. 釧路労災病院</t>
    <rPh sb="3" eb="5">
      <t>クシロ</t>
    </rPh>
    <rPh sb="5" eb="7">
      <t>ロウサイ</t>
    </rPh>
    <rPh sb="7" eb="9">
      <t>ビョウイン</t>
    </rPh>
    <phoneticPr fontId="5"/>
  </si>
  <si>
    <t>G.公益財団法人エイズ予防財団</t>
    <rPh sb="2" eb="4">
      <t>コウエキ</t>
    </rPh>
    <rPh sb="4" eb="6">
      <t>ザイダン</t>
    </rPh>
    <rPh sb="6" eb="8">
      <t>ホウジン</t>
    </rPh>
    <rPh sb="11" eb="13">
      <t>ヨボウ</t>
    </rPh>
    <rPh sb="13" eb="15">
      <t>ザイダン</t>
    </rPh>
    <phoneticPr fontId="5"/>
  </si>
  <si>
    <t>人件費</t>
    <rPh sb="0" eb="3">
      <t>ジンケンヒ</t>
    </rPh>
    <phoneticPr fontId="5"/>
  </si>
  <si>
    <t>非常勤職員給与</t>
    <rPh sb="0" eb="3">
      <t>ヒジョウキン</t>
    </rPh>
    <rPh sb="3" eb="5">
      <t>ショクイン</t>
    </rPh>
    <rPh sb="5" eb="7">
      <t>キュウヨ</t>
    </rPh>
    <phoneticPr fontId="5"/>
  </si>
  <si>
    <t>学会参加旅費</t>
    <rPh sb="0" eb="2">
      <t>ガッカイ</t>
    </rPh>
    <rPh sb="2" eb="4">
      <t>サンカ</t>
    </rPh>
    <rPh sb="4" eb="6">
      <t>リョヒ</t>
    </rPh>
    <phoneticPr fontId="5"/>
  </si>
  <si>
    <t>庁費</t>
    <rPh sb="0" eb="2">
      <t>チョウヒ</t>
    </rPh>
    <phoneticPr fontId="5"/>
  </si>
  <si>
    <t>-</t>
    <phoneticPr fontId="5"/>
  </si>
  <si>
    <t>エイズ診療向上調査事業等</t>
    <rPh sb="3" eb="5">
      <t>シンリョウ</t>
    </rPh>
    <rPh sb="5" eb="7">
      <t>コウジョウ</t>
    </rPh>
    <rPh sb="7" eb="9">
      <t>チョウサ</t>
    </rPh>
    <rPh sb="9" eb="11">
      <t>ジギョウ</t>
    </rPh>
    <rPh sb="11" eb="12">
      <t>トウ</t>
    </rPh>
    <phoneticPr fontId="5"/>
  </si>
  <si>
    <t>カウンセリング事業等</t>
    <rPh sb="7" eb="9">
      <t>ジギョウ</t>
    </rPh>
    <rPh sb="9" eb="10">
      <t>トウ</t>
    </rPh>
    <phoneticPr fontId="5"/>
  </si>
  <si>
    <t>ー</t>
    <phoneticPr fontId="5"/>
  </si>
  <si>
    <t>公益財団法人エイズ予防財団</t>
    <rPh sb="0" eb="2">
      <t>コウエキ</t>
    </rPh>
    <rPh sb="2" eb="4">
      <t>ザイダン</t>
    </rPh>
    <rPh sb="4" eb="6">
      <t>ホウジン</t>
    </rPh>
    <rPh sb="9" eb="11">
      <t>ヨボウ</t>
    </rPh>
    <rPh sb="11" eb="13">
      <t>ザイダン</t>
    </rPh>
    <phoneticPr fontId="5"/>
  </si>
  <si>
    <t>地方ブロック拠点病院医療従事者等確保事業</t>
    <rPh sb="0" eb="2">
      <t>チホウ</t>
    </rPh>
    <rPh sb="6" eb="8">
      <t>キョテン</t>
    </rPh>
    <rPh sb="8" eb="10">
      <t>ビョウイン</t>
    </rPh>
    <rPh sb="10" eb="12">
      <t>イリョウ</t>
    </rPh>
    <rPh sb="12" eb="15">
      <t>ジュウジシャ</t>
    </rPh>
    <rPh sb="15" eb="16">
      <t>トウ</t>
    </rPh>
    <rPh sb="16" eb="18">
      <t>カクホ</t>
    </rPh>
    <rPh sb="18" eb="20">
      <t>ジギョウ</t>
    </rPh>
    <phoneticPr fontId="5"/>
  </si>
  <si>
    <t>-</t>
    <phoneticPr fontId="5"/>
  </si>
  <si>
    <t>00</t>
    <phoneticPr fontId="5"/>
  </si>
  <si>
    <t>カウンセラー配置、調査研究等（北海道大学病院等(B～F)への委託費）</t>
    <rPh sb="6" eb="8">
      <t>ハイチ</t>
    </rPh>
    <rPh sb="9" eb="11">
      <t>チョウサ</t>
    </rPh>
    <rPh sb="11" eb="13">
      <t>ケンキュウ</t>
    </rPh>
    <rPh sb="13" eb="14">
      <t>トウ</t>
    </rPh>
    <rPh sb="15" eb="18">
      <t>ホッカイドウ</t>
    </rPh>
    <rPh sb="18" eb="20">
      <t>ダイガク</t>
    </rPh>
    <rPh sb="20" eb="22">
      <t>ビョウイン</t>
    </rPh>
    <rPh sb="22" eb="23">
      <t>トウ</t>
    </rPh>
    <rPh sb="30" eb="32">
      <t>イタク</t>
    </rPh>
    <rPh sb="32" eb="33">
      <t>ヒ</t>
    </rPh>
    <phoneticPr fontId="5"/>
  </si>
  <si>
    <t>電話料、郵送料等</t>
    <rPh sb="0" eb="2">
      <t>デンワ</t>
    </rPh>
    <rPh sb="2" eb="3">
      <t>リョウ</t>
    </rPh>
    <rPh sb="4" eb="7">
      <t>ユウソウリョウ</t>
    </rPh>
    <rPh sb="7" eb="8">
      <t>トウ</t>
    </rPh>
    <phoneticPr fontId="5"/>
  </si>
  <si>
    <t>委託費</t>
    <rPh sb="0" eb="3">
      <t>イタクヒ</t>
    </rPh>
    <phoneticPr fontId="5"/>
  </si>
  <si>
    <t>委託料</t>
    <rPh sb="0" eb="3">
      <t>イタクリョウ</t>
    </rPh>
    <phoneticPr fontId="5"/>
  </si>
  <si>
    <t>報酬</t>
    <rPh sb="0" eb="2">
      <t>ホウシュウ</t>
    </rPh>
    <phoneticPr fontId="5"/>
  </si>
  <si>
    <t>講師等への謝金</t>
    <rPh sb="0" eb="2">
      <t>コウシ</t>
    </rPh>
    <rPh sb="2" eb="3">
      <t>トウ</t>
    </rPh>
    <rPh sb="5" eb="7">
      <t>シャキン</t>
    </rPh>
    <phoneticPr fontId="5"/>
  </si>
  <si>
    <t>需用費</t>
    <rPh sb="0" eb="3">
      <t>ジュヨウヒ</t>
    </rPh>
    <phoneticPr fontId="5"/>
  </si>
  <si>
    <t>研修会開催に係る消耗品等</t>
    <rPh sb="0" eb="3">
      <t>ケンシュウカイ</t>
    </rPh>
    <rPh sb="3" eb="5">
      <t>カイサイ</t>
    </rPh>
    <rPh sb="6" eb="7">
      <t>カカ</t>
    </rPh>
    <rPh sb="8" eb="11">
      <t>ショウモウヒン</t>
    </rPh>
    <rPh sb="11" eb="12">
      <t>トウ</t>
    </rPh>
    <phoneticPr fontId="5"/>
  </si>
  <si>
    <t>エイズ治療拠点病院等連絡協議会事業等</t>
    <rPh sb="3" eb="5">
      <t>チリョウ</t>
    </rPh>
    <rPh sb="5" eb="7">
      <t>キョテン</t>
    </rPh>
    <rPh sb="7" eb="9">
      <t>ビョウイン</t>
    </rPh>
    <rPh sb="9" eb="10">
      <t>トウ</t>
    </rPh>
    <rPh sb="10" eb="12">
      <t>レンラク</t>
    </rPh>
    <rPh sb="12" eb="15">
      <t>キョウギカイ</t>
    </rPh>
    <rPh sb="15" eb="17">
      <t>ジギョウ</t>
    </rPh>
    <rPh sb="17" eb="18">
      <t>トウ</t>
    </rPh>
    <phoneticPr fontId="5"/>
  </si>
  <si>
    <t>-</t>
    <phoneticPr fontId="5"/>
  </si>
  <si>
    <t>403,432,000/101</t>
    <phoneticPr fontId="5"/>
  </si>
  <si>
    <t>403,432,000/1,057</t>
    <phoneticPr fontId="5"/>
  </si>
  <si>
    <t>引き続き都道府県等の行う人材育成、啓発活動に対して適切に補助を行うとともに、エイズ予防指針の趣旨を踏まえ、より効果的な事業実施を行うことで検査相談件数の向上に努める。</t>
    <rPh sb="0" eb="1">
      <t>ヒ</t>
    </rPh>
    <rPh sb="2" eb="3">
      <t>ツヅ</t>
    </rPh>
    <rPh sb="4" eb="8">
      <t>トドウフケン</t>
    </rPh>
    <rPh sb="8" eb="9">
      <t>トウ</t>
    </rPh>
    <rPh sb="10" eb="11">
      <t>オコナ</t>
    </rPh>
    <rPh sb="12" eb="14">
      <t>ジンザイ</t>
    </rPh>
    <rPh sb="14" eb="16">
      <t>イクセイ</t>
    </rPh>
    <rPh sb="17" eb="19">
      <t>ケイハツ</t>
    </rPh>
    <rPh sb="19" eb="21">
      <t>カツドウ</t>
    </rPh>
    <rPh sb="22" eb="23">
      <t>タイ</t>
    </rPh>
    <rPh sb="25" eb="27">
      <t>テキセツ</t>
    </rPh>
    <rPh sb="28" eb="30">
      <t>ホジョ</t>
    </rPh>
    <rPh sb="31" eb="32">
      <t>オコナ</t>
    </rPh>
    <rPh sb="41" eb="43">
      <t>ヨボウ</t>
    </rPh>
    <rPh sb="43" eb="45">
      <t>シシン</t>
    </rPh>
    <rPh sb="46" eb="48">
      <t>シュシ</t>
    </rPh>
    <rPh sb="49" eb="50">
      <t>フ</t>
    </rPh>
    <rPh sb="55" eb="58">
      <t>コウカテキ</t>
    </rPh>
    <rPh sb="59" eb="61">
      <t>ジギョウ</t>
    </rPh>
    <rPh sb="61" eb="63">
      <t>ジッシ</t>
    </rPh>
    <rPh sb="64" eb="65">
      <t>オコナ</t>
    </rPh>
    <rPh sb="69" eb="71">
      <t>ケンサ</t>
    </rPh>
    <rPh sb="71" eb="73">
      <t>ソウダン</t>
    </rPh>
    <rPh sb="73" eb="75">
      <t>ケンスウ</t>
    </rPh>
    <rPh sb="76" eb="78">
      <t>コウジョウ</t>
    </rPh>
    <rPh sb="79" eb="80">
      <t>ツト</t>
    </rPh>
    <phoneticPr fontId="5"/>
  </si>
  <si>
    <t>エイズ診療向上調査事業</t>
    <phoneticPr fontId="5"/>
  </si>
  <si>
    <t>社会福祉法人はばたき福祉事業団</t>
    <rPh sb="0" eb="2">
      <t>シャカイ</t>
    </rPh>
    <rPh sb="2" eb="4">
      <t>フクシ</t>
    </rPh>
    <rPh sb="4" eb="6">
      <t>ホウジン</t>
    </rPh>
    <rPh sb="10" eb="12">
      <t>フクシ</t>
    </rPh>
    <rPh sb="12" eb="15">
      <t>ジギョウダン</t>
    </rPh>
    <phoneticPr fontId="5"/>
  </si>
  <si>
    <t>C.社会福祉法人はばたき福祉事業団</t>
    <rPh sb="2" eb="4">
      <t>シャカイ</t>
    </rPh>
    <rPh sb="4" eb="6">
      <t>フクシ</t>
    </rPh>
    <rPh sb="6" eb="8">
      <t>ホウジン</t>
    </rPh>
    <rPh sb="12" eb="14">
      <t>フクシ</t>
    </rPh>
    <rPh sb="14" eb="17">
      <t>ジギョウダン</t>
    </rPh>
    <phoneticPr fontId="5"/>
  </si>
  <si>
    <t>-</t>
    <phoneticPr fontId="5"/>
  </si>
  <si>
    <t>交付申請書を審査し真に適切な経費のみ交付を行っているため、単位当たりコストは妥当である。</t>
    <rPh sb="0" eb="2">
      <t>コウフ</t>
    </rPh>
    <rPh sb="2" eb="5">
      <t>シンセイショ</t>
    </rPh>
    <rPh sb="6" eb="8">
      <t>シンサ</t>
    </rPh>
    <rPh sb="9" eb="10">
      <t>シン</t>
    </rPh>
    <rPh sb="11" eb="13">
      <t>テキセツ</t>
    </rPh>
    <rPh sb="14" eb="16">
      <t>ケイヒ</t>
    </rPh>
    <rPh sb="18" eb="20">
      <t>コウフ</t>
    </rPh>
    <rPh sb="21" eb="22">
      <t>オコナ</t>
    </rPh>
    <rPh sb="29" eb="31">
      <t>タンイ</t>
    </rPh>
    <rPh sb="31" eb="32">
      <t>ア</t>
    </rPh>
    <rPh sb="38" eb="40">
      <t>ダトウ</t>
    </rPh>
    <phoneticPr fontId="5"/>
  </si>
  <si>
    <t>成果実績は目標の83％を達成している。また成果指標の１つであるＨＩＶ抗体検査件数については、令和3年第3、4 四半期合計件数は第1、2 四半期合計件数より増加している。</t>
    <rPh sb="0" eb="2">
      <t>セイカ</t>
    </rPh>
    <rPh sb="2" eb="4">
      <t>ジッセキ</t>
    </rPh>
    <rPh sb="5" eb="7">
      <t>モクヒョウ</t>
    </rPh>
    <rPh sb="12" eb="14">
      <t>タッセイ</t>
    </rPh>
    <rPh sb="21" eb="23">
      <t>セイカ</t>
    </rPh>
    <rPh sb="23" eb="25">
      <t>シヒョウ</t>
    </rPh>
    <rPh sb="46" eb="48">
      <t>レイワ</t>
    </rPh>
    <rPh sb="49" eb="50">
      <t>ネン</t>
    </rPh>
    <rPh sb="50" eb="51">
      <t>ダイ</t>
    </rPh>
    <rPh sb="63" eb="64">
      <t>ダイ</t>
    </rPh>
    <phoneticPr fontId="5"/>
  </si>
  <si>
    <t>エイズ対策を総合的に促進するために必要な事業であり、引き続き、必要な予算額を確保し、適正な執行に努めること。</t>
    <phoneticPr fontId="5"/>
  </si>
  <si>
    <t>点検対象外</t>
    <rPh sb="0" eb="2">
      <t>テンケン</t>
    </rPh>
    <rPh sb="2" eb="5">
      <t>タイショウガイ</t>
    </rPh>
    <phoneticPr fontId="5"/>
  </si>
  <si>
    <t>「重要政策推進枠」475</t>
    <rPh sb="1" eb="3">
      <t>ジュウヨウ</t>
    </rPh>
    <rPh sb="3" eb="5">
      <t>セイサク</t>
    </rPh>
    <rPh sb="5" eb="7">
      <t>スイシン</t>
    </rPh>
    <rPh sb="7" eb="8">
      <t>ワク</t>
    </rPh>
    <phoneticPr fontId="5"/>
  </si>
  <si>
    <t>引き続き予算を確保し、適正に執行する。</t>
    <rPh sb="0" eb="1">
      <t>ヒ</t>
    </rPh>
    <rPh sb="2" eb="3">
      <t>ツヅ</t>
    </rPh>
    <rPh sb="4" eb="6">
      <t>ヨサン</t>
    </rPh>
    <rPh sb="7" eb="9">
      <t>カクホ</t>
    </rPh>
    <rPh sb="11" eb="13">
      <t>テキセイ</t>
    </rPh>
    <rPh sb="14" eb="16">
      <t>シッコウ</t>
    </rPh>
    <phoneticPr fontId="5"/>
  </si>
  <si>
    <t xml:space="preserve">                                                                                                                      -</t>
    <phoneticPr fontId="5"/>
  </si>
  <si>
    <t>保健所等におけるＨＩＶ抗体検査件数と相談件数の合計</t>
    <rPh sb="21" eb="24">
      <t>ゴウケイチ</t>
    </rPh>
    <phoneticPr fontId="5"/>
  </si>
  <si>
    <t>国立大学法人北海道大学　北海道大学病院</t>
    <rPh sb="0" eb="2">
      <t>コクリツ</t>
    </rPh>
    <rPh sb="2" eb="4">
      <t>ダイガク</t>
    </rPh>
    <rPh sb="4" eb="6">
      <t>ホウジン</t>
    </rPh>
    <rPh sb="6" eb="9">
      <t>ホッカイドウ</t>
    </rPh>
    <rPh sb="9" eb="11">
      <t>ダイガク</t>
    </rPh>
    <rPh sb="12" eb="15">
      <t>ホッカイドウ</t>
    </rPh>
    <rPh sb="15" eb="17">
      <t>ダイガク</t>
    </rPh>
    <rPh sb="17" eb="19">
      <t>ビョウイン</t>
    </rPh>
    <phoneticPr fontId="5"/>
  </si>
  <si>
    <t>国立大学法人旭川医科大学　旭川医科大学病院</t>
    <rPh sb="0" eb="2">
      <t>コクリツ</t>
    </rPh>
    <rPh sb="2" eb="4">
      <t>ダイガク</t>
    </rPh>
    <rPh sb="4" eb="6">
      <t>ホウジン</t>
    </rPh>
    <rPh sb="6" eb="8">
      <t>アサヒカワ</t>
    </rPh>
    <rPh sb="8" eb="12">
      <t>イカダイガク</t>
    </rPh>
    <rPh sb="13" eb="15">
      <t>アサヒカワ</t>
    </rPh>
    <rPh sb="15" eb="17">
      <t>イカ</t>
    </rPh>
    <rPh sb="17" eb="19">
      <t>ダイガク</t>
    </rPh>
    <rPh sb="19" eb="21">
      <t>ビョウイン</t>
    </rPh>
    <phoneticPr fontId="5"/>
  </si>
  <si>
    <t>北海道公立大学法人札幌医科大学　札幌医科大学附属病院</t>
    <rPh sb="0" eb="3">
      <t>ホッカイドウ</t>
    </rPh>
    <rPh sb="3" eb="5">
      <t>コウリツ</t>
    </rPh>
    <rPh sb="5" eb="7">
      <t>ダイガク</t>
    </rPh>
    <rPh sb="7" eb="9">
      <t>ホウジン</t>
    </rPh>
    <rPh sb="9" eb="11">
      <t>サッポロ</t>
    </rPh>
    <rPh sb="11" eb="15">
      <t>イカダイガク</t>
    </rPh>
    <rPh sb="16" eb="18">
      <t>サッポロ</t>
    </rPh>
    <rPh sb="18" eb="22">
      <t>イカダイガク</t>
    </rPh>
    <rPh sb="22" eb="24">
      <t>フゾク</t>
    </rPh>
    <rPh sb="24" eb="26">
      <t>ビョウイン</t>
    </rPh>
    <phoneticPr fontId="5"/>
  </si>
  <si>
    <t>独立行政法人労働者健康安全機構　釧路労災病院</t>
    <rPh sb="0" eb="2">
      <t>ドクリツ</t>
    </rPh>
    <rPh sb="2" eb="4">
      <t>ギョウセイ</t>
    </rPh>
    <rPh sb="4" eb="6">
      <t>ホウジン</t>
    </rPh>
    <rPh sb="6" eb="9">
      <t>ロウドウシャ</t>
    </rPh>
    <rPh sb="9" eb="11">
      <t>ケンコウ</t>
    </rPh>
    <rPh sb="11" eb="13">
      <t>アンゼン</t>
    </rPh>
    <rPh sb="13" eb="15">
      <t>キコウ</t>
    </rPh>
    <rPh sb="16" eb="18">
      <t>クシロ</t>
    </rPh>
    <rPh sb="18" eb="20">
      <t>ロウサイ</t>
    </rPh>
    <rPh sb="20" eb="22">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</si>
</sst>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101601</xdr:colOff>
      <xdr:row>268</xdr:row>
      <xdr:rowOff>304801</xdr:rowOff>
    </xdr:from>
    <xdr:to>
      <xdr:col>36</xdr:col>
      <xdr:colOff>98153</xdr:colOff>
      <xdr:row>270</xdr:row>
      <xdr:rowOff>33867</xdr:rowOff>
    </xdr:to>
    <xdr:sp macro="" textlink="">
      <xdr:nvSpPr>
        <xdr:cNvPr id="12" name="正方形/長方形 11"/>
        <xdr:cNvSpPr/>
      </xdr:nvSpPr>
      <xdr:spPr>
        <a:xfrm>
          <a:off x="3454401" y="41622134"/>
          <a:ext cx="3349352" cy="44026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エイズ対策促進事業</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prstClr val="white"/>
              </a:solidFill>
              <a:effectLst/>
              <a:uLnTx/>
              <a:uFillTx/>
              <a:latin typeface="+mn-lt"/>
              <a:ea typeface="+mn-ea"/>
              <a:cs typeface="+mn-cs"/>
            </a:rPr>
            <a:t>〉</a:t>
          </a:r>
          <a:endParaRPr kumimoji="1" lang="ja-JP" altLang="en-US" sz="11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twoCellAnchor>
    <xdr:from>
      <xdr:col>10</xdr:col>
      <xdr:colOff>186265</xdr:colOff>
      <xdr:row>270</xdr:row>
      <xdr:rowOff>67736</xdr:rowOff>
    </xdr:from>
    <xdr:to>
      <xdr:col>44</xdr:col>
      <xdr:colOff>99079</xdr:colOff>
      <xdr:row>271</xdr:row>
      <xdr:rowOff>296334</xdr:rowOff>
    </xdr:to>
    <xdr:sp macro="" textlink="">
      <xdr:nvSpPr>
        <xdr:cNvPr id="13" name="正方形/長方形 12"/>
        <xdr:cNvSpPr/>
      </xdr:nvSpPr>
      <xdr:spPr>
        <a:xfrm>
          <a:off x="2048932" y="42096269"/>
          <a:ext cx="6245880" cy="58419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３５０百万円</a:t>
          </a:r>
        </a:p>
      </xdr:txBody>
    </xdr:sp>
    <xdr:clientData/>
  </xdr:twoCellAnchor>
  <xdr:twoCellAnchor>
    <xdr:from>
      <xdr:col>12</xdr:col>
      <xdr:colOff>152400</xdr:colOff>
      <xdr:row>272</xdr:row>
      <xdr:rowOff>42332</xdr:rowOff>
    </xdr:from>
    <xdr:to>
      <xdr:col>43</xdr:col>
      <xdr:colOff>84667</xdr:colOff>
      <xdr:row>277</xdr:row>
      <xdr:rowOff>50800</xdr:rowOff>
    </xdr:to>
    <xdr:sp macro="" textlink="">
      <xdr:nvSpPr>
        <xdr:cNvPr id="14" name="正方形/長方形 13"/>
        <xdr:cNvSpPr/>
      </xdr:nvSpPr>
      <xdr:spPr>
        <a:xfrm>
          <a:off x="2387600" y="42782065"/>
          <a:ext cx="5706534" cy="176953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概要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・エイズ対策促進事業</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研修や人材育成、ＨＩＶ感染予防の啓発などを実施、検査体制の充実や医療体制の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を図る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地方ブロックエイズ対策促進事業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地方ブロックにおいて指導的役割を果たす地方ブロック拠点病院に対し、ブロック内の他の治療拠点への情報提供や教育、治験の実施等に係る支援を行い、一層のエイズ対策の推進を図る。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p>
      </xdr:txBody>
    </xdr:sp>
    <xdr:clientData/>
  </xdr:twoCellAnchor>
  <xdr:twoCellAnchor>
    <xdr:from>
      <xdr:col>27</xdr:col>
      <xdr:colOff>101600</xdr:colOff>
      <xdr:row>277</xdr:row>
      <xdr:rowOff>67732</xdr:rowOff>
    </xdr:from>
    <xdr:to>
      <xdr:col>27</xdr:col>
      <xdr:colOff>101600</xdr:colOff>
      <xdr:row>278</xdr:row>
      <xdr:rowOff>174183</xdr:rowOff>
    </xdr:to>
    <xdr:cxnSp macro="">
      <xdr:nvCxnSpPr>
        <xdr:cNvPr id="15" name="直線矢印コネクタ 14"/>
        <xdr:cNvCxnSpPr/>
      </xdr:nvCxnSpPr>
      <xdr:spPr>
        <a:xfrm>
          <a:off x="5130800" y="44568532"/>
          <a:ext cx="0" cy="46205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42335</xdr:colOff>
      <xdr:row>278</xdr:row>
      <xdr:rowOff>245534</xdr:rowOff>
    </xdr:from>
    <xdr:to>
      <xdr:col>41</xdr:col>
      <xdr:colOff>50801</xdr:colOff>
      <xdr:row>280</xdr:row>
      <xdr:rowOff>110067</xdr:rowOff>
    </xdr:to>
    <xdr:sp macro="" textlink="">
      <xdr:nvSpPr>
        <xdr:cNvPr id="16" name="正方形/長方形 15"/>
        <xdr:cNvSpPr/>
      </xdr:nvSpPr>
      <xdr:spPr>
        <a:xfrm>
          <a:off x="2650068" y="45101934"/>
          <a:ext cx="5037666" cy="57573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42333</xdr:colOff>
      <xdr:row>280</xdr:row>
      <xdr:rowOff>253998</xdr:rowOff>
    </xdr:from>
    <xdr:to>
      <xdr:col>37</xdr:col>
      <xdr:colOff>30528</xdr:colOff>
      <xdr:row>282</xdr:row>
      <xdr:rowOff>269421</xdr:rowOff>
    </xdr:to>
    <xdr:sp macro="" textlink="">
      <xdr:nvSpPr>
        <xdr:cNvPr id="17" name="正方形/長方形 16"/>
        <xdr:cNvSpPr/>
      </xdr:nvSpPr>
      <xdr:spPr>
        <a:xfrm>
          <a:off x="3581400" y="45821598"/>
          <a:ext cx="3340995" cy="7181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　都道府県、政令市、特別区（１０１団体）</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３５０百万円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42335</xdr:colOff>
      <xdr:row>282</xdr:row>
      <xdr:rowOff>333587</xdr:rowOff>
    </xdr:from>
    <xdr:to>
      <xdr:col>28</xdr:col>
      <xdr:colOff>50800</xdr:colOff>
      <xdr:row>284</xdr:row>
      <xdr:rowOff>330200</xdr:rowOff>
    </xdr:to>
    <xdr:cxnSp macro="">
      <xdr:nvCxnSpPr>
        <xdr:cNvPr id="18" name="直線コネクタ 17"/>
        <xdr:cNvCxnSpPr/>
      </xdr:nvCxnSpPr>
      <xdr:spPr>
        <a:xfrm>
          <a:off x="5257802" y="46603920"/>
          <a:ext cx="8465" cy="39454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135467</xdr:colOff>
      <xdr:row>285</xdr:row>
      <xdr:rowOff>0</xdr:rowOff>
    </xdr:from>
    <xdr:to>
      <xdr:col>46</xdr:col>
      <xdr:colOff>25400</xdr:colOff>
      <xdr:row>285</xdr:row>
      <xdr:rowOff>5140</xdr:rowOff>
    </xdr:to>
    <xdr:cxnSp macro="">
      <xdr:nvCxnSpPr>
        <xdr:cNvPr id="20" name="直線コネクタ 19"/>
        <xdr:cNvCxnSpPr/>
      </xdr:nvCxnSpPr>
      <xdr:spPr>
        <a:xfrm flipH="1">
          <a:off x="2184400" y="48302333"/>
          <a:ext cx="6409267" cy="51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135467</xdr:colOff>
      <xdr:row>285</xdr:row>
      <xdr:rowOff>0</xdr:rowOff>
    </xdr:from>
    <xdr:to>
      <xdr:col>11</xdr:col>
      <xdr:colOff>140983</xdr:colOff>
      <xdr:row>285</xdr:row>
      <xdr:rowOff>269569</xdr:rowOff>
    </xdr:to>
    <xdr:cxnSp macro="">
      <xdr:nvCxnSpPr>
        <xdr:cNvPr id="22" name="直線矢印コネクタ 21"/>
        <xdr:cNvCxnSpPr/>
      </xdr:nvCxnSpPr>
      <xdr:spPr>
        <a:xfrm>
          <a:off x="2184400" y="48302333"/>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118532</xdr:colOff>
      <xdr:row>285</xdr:row>
      <xdr:rowOff>50800</xdr:rowOff>
    </xdr:from>
    <xdr:to>
      <xdr:col>19</xdr:col>
      <xdr:colOff>124048</xdr:colOff>
      <xdr:row>285</xdr:row>
      <xdr:rowOff>320369</xdr:rowOff>
    </xdr:to>
    <xdr:cxnSp macro="">
      <xdr:nvCxnSpPr>
        <xdr:cNvPr id="23" name="直線矢印コネクタ 22"/>
        <xdr:cNvCxnSpPr/>
      </xdr:nvCxnSpPr>
      <xdr:spPr>
        <a:xfrm>
          <a:off x="3657599" y="47074667"/>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42332</xdr:colOff>
      <xdr:row>285</xdr:row>
      <xdr:rowOff>33867</xdr:rowOff>
    </xdr:from>
    <xdr:to>
      <xdr:col>28</xdr:col>
      <xdr:colOff>47848</xdr:colOff>
      <xdr:row>285</xdr:row>
      <xdr:rowOff>303436</xdr:rowOff>
    </xdr:to>
    <xdr:cxnSp macro="">
      <xdr:nvCxnSpPr>
        <xdr:cNvPr id="24" name="直線矢印コネクタ 23"/>
        <xdr:cNvCxnSpPr/>
      </xdr:nvCxnSpPr>
      <xdr:spPr>
        <a:xfrm>
          <a:off x="5257799" y="47057734"/>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42334</xdr:colOff>
      <xdr:row>285</xdr:row>
      <xdr:rowOff>25399</xdr:rowOff>
    </xdr:from>
    <xdr:to>
      <xdr:col>37</xdr:col>
      <xdr:colOff>47850</xdr:colOff>
      <xdr:row>285</xdr:row>
      <xdr:rowOff>294968</xdr:rowOff>
    </xdr:to>
    <xdr:cxnSp macro="">
      <xdr:nvCxnSpPr>
        <xdr:cNvPr id="25" name="直線矢印コネクタ 24"/>
        <xdr:cNvCxnSpPr/>
      </xdr:nvCxnSpPr>
      <xdr:spPr>
        <a:xfrm>
          <a:off x="6934201" y="47049266"/>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42333</xdr:colOff>
      <xdr:row>285</xdr:row>
      <xdr:rowOff>330200</xdr:rowOff>
    </xdr:from>
    <xdr:to>
      <xdr:col>16</xdr:col>
      <xdr:colOff>19728</xdr:colOff>
      <xdr:row>286</xdr:row>
      <xdr:rowOff>115526</xdr:rowOff>
    </xdr:to>
    <xdr:sp macro="" textlink="">
      <xdr:nvSpPr>
        <xdr:cNvPr id="26" name="正方形/長方形 25"/>
        <xdr:cNvSpPr/>
      </xdr:nvSpPr>
      <xdr:spPr>
        <a:xfrm>
          <a:off x="1159933" y="47354067"/>
          <a:ext cx="184006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143934</xdr:colOff>
      <xdr:row>285</xdr:row>
      <xdr:rowOff>347134</xdr:rowOff>
    </xdr:from>
    <xdr:to>
      <xdr:col>24</xdr:col>
      <xdr:colOff>121329</xdr:colOff>
      <xdr:row>286</xdr:row>
      <xdr:rowOff>132460</xdr:rowOff>
    </xdr:to>
    <xdr:sp macro="" textlink="">
      <xdr:nvSpPr>
        <xdr:cNvPr id="27" name="正方形/長方形 26"/>
        <xdr:cNvSpPr/>
      </xdr:nvSpPr>
      <xdr:spPr>
        <a:xfrm>
          <a:off x="2751667" y="47371001"/>
          <a:ext cx="184006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0</xdr:colOff>
      <xdr:row>285</xdr:row>
      <xdr:rowOff>355601</xdr:rowOff>
    </xdr:from>
    <xdr:to>
      <xdr:col>33</xdr:col>
      <xdr:colOff>67734</xdr:colOff>
      <xdr:row>286</xdr:row>
      <xdr:rowOff>140927</xdr:rowOff>
    </xdr:to>
    <xdr:sp macro="" textlink="">
      <xdr:nvSpPr>
        <xdr:cNvPr id="28" name="正方形/長方形 27"/>
        <xdr:cNvSpPr/>
      </xdr:nvSpPr>
      <xdr:spPr>
        <a:xfrm>
          <a:off x="4470400" y="47379468"/>
          <a:ext cx="1744134"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32</xdr:col>
      <xdr:colOff>110069</xdr:colOff>
      <xdr:row>285</xdr:row>
      <xdr:rowOff>372533</xdr:rowOff>
    </xdr:from>
    <xdr:to>
      <xdr:col>42</xdr:col>
      <xdr:colOff>25401</xdr:colOff>
      <xdr:row>286</xdr:row>
      <xdr:rowOff>157859</xdr:rowOff>
    </xdr:to>
    <xdr:sp macro="" textlink="">
      <xdr:nvSpPr>
        <xdr:cNvPr id="29" name="正方形/長方形 28"/>
        <xdr:cNvSpPr/>
      </xdr:nvSpPr>
      <xdr:spPr>
        <a:xfrm>
          <a:off x="6070602" y="47396400"/>
          <a:ext cx="1777999"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67733</xdr:colOff>
      <xdr:row>286</xdr:row>
      <xdr:rowOff>101600</xdr:rowOff>
    </xdr:from>
    <xdr:to>
      <xdr:col>15</xdr:col>
      <xdr:colOff>85572</xdr:colOff>
      <xdr:row>288</xdr:row>
      <xdr:rowOff>279925</xdr:rowOff>
    </xdr:to>
    <xdr:sp macro="" textlink="">
      <xdr:nvSpPr>
        <xdr:cNvPr id="30" name="正方形/長方形 29"/>
        <xdr:cNvSpPr/>
      </xdr:nvSpPr>
      <xdr:spPr>
        <a:xfrm>
          <a:off x="1371600" y="49064333"/>
          <a:ext cx="1507972" cy="103345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　北海道大学病院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３１．８百万円</a:t>
          </a:r>
        </a:p>
      </xdr:txBody>
    </xdr:sp>
    <xdr:clientData/>
  </xdr:twoCellAnchor>
  <xdr:twoCellAnchor>
    <xdr:from>
      <xdr:col>15</xdr:col>
      <xdr:colOff>152401</xdr:colOff>
      <xdr:row>286</xdr:row>
      <xdr:rowOff>110066</xdr:rowOff>
    </xdr:from>
    <xdr:to>
      <xdr:col>23</xdr:col>
      <xdr:colOff>170821</xdr:colOff>
      <xdr:row>288</xdr:row>
      <xdr:rowOff>288391</xdr:rowOff>
    </xdr:to>
    <xdr:sp macro="" textlink="">
      <xdr:nvSpPr>
        <xdr:cNvPr id="31" name="正方形/長方形 30"/>
        <xdr:cNvSpPr/>
      </xdr:nvSpPr>
      <xdr:spPr>
        <a:xfrm>
          <a:off x="2946401" y="47794333"/>
          <a:ext cx="1508553" cy="103345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　はばたき福祉事業団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８．７百万円</a:t>
          </a:r>
        </a:p>
      </xdr:txBody>
    </xdr:sp>
    <xdr:clientData/>
  </xdr:twoCellAnchor>
  <xdr:twoCellAnchor>
    <xdr:from>
      <xdr:col>24</xdr:col>
      <xdr:colOff>84668</xdr:colOff>
      <xdr:row>286</xdr:row>
      <xdr:rowOff>110067</xdr:rowOff>
    </xdr:from>
    <xdr:to>
      <xdr:col>32</xdr:col>
      <xdr:colOff>149898</xdr:colOff>
      <xdr:row>288</xdr:row>
      <xdr:rowOff>288392</xdr:rowOff>
    </xdr:to>
    <xdr:sp macro="" textlink="">
      <xdr:nvSpPr>
        <xdr:cNvPr id="32" name="正方形/長方形 31"/>
        <xdr:cNvSpPr/>
      </xdr:nvSpPr>
      <xdr:spPr>
        <a:xfrm>
          <a:off x="4555068" y="47794334"/>
          <a:ext cx="1555363" cy="103345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　旭川医科大学病院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４．１百万円</a:t>
          </a:r>
        </a:p>
      </xdr:txBody>
    </xdr:sp>
    <xdr:clientData/>
  </xdr:twoCellAnchor>
  <xdr:twoCellAnchor>
    <xdr:from>
      <xdr:col>33</xdr:col>
      <xdr:colOff>59265</xdr:colOff>
      <xdr:row>286</xdr:row>
      <xdr:rowOff>127000</xdr:rowOff>
    </xdr:from>
    <xdr:to>
      <xdr:col>41</xdr:col>
      <xdr:colOff>59267</xdr:colOff>
      <xdr:row>288</xdr:row>
      <xdr:rowOff>279925</xdr:rowOff>
    </xdr:to>
    <xdr:sp macro="" textlink="">
      <xdr:nvSpPr>
        <xdr:cNvPr id="33" name="正方形/長方形 32"/>
        <xdr:cNvSpPr/>
      </xdr:nvSpPr>
      <xdr:spPr>
        <a:xfrm>
          <a:off x="6206065" y="47811267"/>
          <a:ext cx="1490135" cy="100805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Ｅ　札幌医科大学附属病院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４．１百万円</a:t>
          </a:r>
        </a:p>
      </xdr:txBody>
    </xdr:sp>
    <xdr:clientData/>
  </xdr:twoCellAnchor>
  <xdr:twoCellAnchor>
    <xdr:from>
      <xdr:col>6</xdr:col>
      <xdr:colOff>160867</xdr:colOff>
      <xdr:row>289</xdr:row>
      <xdr:rowOff>42334</xdr:rowOff>
    </xdr:from>
    <xdr:to>
      <xdr:col>15</xdr:col>
      <xdr:colOff>162293</xdr:colOff>
      <xdr:row>291</xdr:row>
      <xdr:rowOff>177800</xdr:rowOff>
    </xdr:to>
    <xdr:sp macro="" textlink="">
      <xdr:nvSpPr>
        <xdr:cNvPr id="34" name="大かっこ 33"/>
        <xdr:cNvSpPr/>
      </xdr:nvSpPr>
      <xdr:spPr>
        <a:xfrm>
          <a:off x="1278467" y="48945801"/>
          <a:ext cx="1677826" cy="80433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・エイズ診療向上調査事業</a:t>
          </a:r>
          <a:endParaRPr kumimoji="1" lang="en-US" altLang="ja-JP" sz="1100"/>
        </a:p>
        <a:p>
          <a:pPr algn="l"/>
          <a:r>
            <a:rPr kumimoji="1" lang="ja-JP" altLang="en-US" sz="1100"/>
            <a:t>・カウンセリング事業</a:t>
          </a:r>
          <a:endParaRPr kumimoji="1" lang="en-US" altLang="ja-JP" sz="1100"/>
        </a:p>
      </xdr:txBody>
    </xdr:sp>
    <xdr:clientData/>
  </xdr:twoCellAnchor>
  <xdr:twoCellAnchor>
    <xdr:from>
      <xdr:col>16</xdr:col>
      <xdr:colOff>42334</xdr:colOff>
      <xdr:row>288</xdr:row>
      <xdr:rowOff>347134</xdr:rowOff>
    </xdr:from>
    <xdr:to>
      <xdr:col>24</xdr:col>
      <xdr:colOff>127001</xdr:colOff>
      <xdr:row>293</xdr:row>
      <xdr:rowOff>118533</xdr:rowOff>
    </xdr:to>
    <xdr:sp macro="" textlink="">
      <xdr:nvSpPr>
        <xdr:cNvPr id="35" name="大かっこ 34"/>
        <xdr:cNvSpPr/>
      </xdr:nvSpPr>
      <xdr:spPr>
        <a:xfrm>
          <a:off x="3022601" y="48886534"/>
          <a:ext cx="1574800" cy="149859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effectLst/>
            </a:rPr>
            <a:t>・カウンセリング事業</a:t>
          </a:r>
          <a:endParaRPr lang="en-US" altLang="ja-JP">
            <a:effectLst/>
          </a:endParaRPr>
        </a:p>
        <a:p>
          <a:r>
            <a:rPr lang="ja-JP" altLang="en-US">
              <a:effectLst/>
            </a:rPr>
            <a:t>・エイズ情報集・提供事業</a:t>
          </a:r>
          <a:endParaRPr lang="en-US" altLang="ja-JP">
            <a:effectLst/>
          </a:endParaRPr>
        </a:p>
        <a:p>
          <a:r>
            <a:rPr lang="ja-JP" altLang="en-US">
              <a:effectLst/>
            </a:rPr>
            <a:t>・医療ネットワーク事業</a:t>
          </a:r>
          <a:endParaRPr lang="ja-JP" altLang="ja-JP">
            <a:effectLst/>
          </a:endParaRPr>
        </a:p>
      </xdr:txBody>
    </xdr:sp>
    <xdr:clientData/>
  </xdr:twoCellAnchor>
  <xdr:twoCellAnchor>
    <xdr:from>
      <xdr:col>25</xdr:col>
      <xdr:colOff>1</xdr:colOff>
      <xdr:row>289</xdr:row>
      <xdr:rowOff>0</xdr:rowOff>
    </xdr:from>
    <xdr:to>
      <xdr:col>33</xdr:col>
      <xdr:colOff>50801</xdr:colOff>
      <xdr:row>291</xdr:row>
      <xdr:rowOff>33867</xdr:rowOff>
    </xdr:to>
    <xdr:sp macro="" textlink="">
      <xdr:nvSpPr>
        <xdr:cNvPr id="36" name="大かっこ 35"/>
        <xdr:cNvSpPr/>
      </xdr:nvSpPr>
      <xdr:spPr>
        <a:xfrm>
          <a:off x="4656668" y="48903467"/>
          <a:ext cx="1540933" cy="70273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・エイズ診療向上調査事業</a:t>
          </a:r>
          <a:endParaRPr lang="ja-JP" altLang="ja-JP">
            <a:effectLst/>
          </a:endParaRPr>
        </a:p>
      </xdr:txBody>
    </xdr:sp>
    <xdr:clientData/>
  </xdr:twoCellAnchor>
  <xdr:twoCellAnchor>
    <xdr:from>
      <xdr:col>33</xdr:col>
      <xdr:colOff>152401</xdr:colOff>
      <xdr:row>288</xdr:row>
      <xdr:rowOff>321734</xdr:rowOff>
    </xdr:from>
    <xdr:to>
      <xdr:col>41</xdr:col>
      <xdr:colOff>135468</xdr:colOff>
      <xdr:row>290</xdr:row>
      <xdr:rowOff>381000</xdr:rowOff>
    </xdr:to>
    <xdr:sp macro="" textlink="">
      <xdr:nvSpPr>
        <xdr:cNvPr id="37" name="大かっこ 36"/>
        <xdr:cNvSpPr/>
      </xdr:nvSpPr>
      <xdr:spPr>
        <a:xfrm>
          <a:off x="6299201" y="48861134"/>
          <a:ext cx="1473200" cy="65193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・エイズ診療向上調査事業</a:t>
          </a:r>
          <a:endParaRPr lang="ja-JP" altLang="ja-JP">
            <a:effectLst/>
          </a:endParaRPr>
        </a:p>
        <a:p>
          <a:endParaRPr lang="ja-JP" altLang="ja-JP">
            <a:effectLst/>
          </a:endParaRPr>
        </a:p>
      </xdr:txBody>
    </xdr:sp>
    <xdr:clientData/>
  </xdr:twoCellAnchor>
  <xdr:twoCellAnchor>
    <xdr:from>
      <xdr:col>12</xdr:col>
      <xdr:colOff>110067</xdr:colOff>
      <xdr:row>295</xdr:row>
      <xdr:rowOff>76201</xdr:rowOff>
    </xdr:from>
    <xdr:to>
      <xdr:col>46</xdr:col>
      <xdr:colOff>14678</xdr:colOff>
      <xdr:row>297</xdr:row>
      <xdr:rowOff>147970</xdr:rowOff>
    </xdr:to>
    <xdr:sp macro="" textlink="">
      <xdr:nvSpPr>
        <xdr:cNvPr id="38" name="正方形/長方形 37"/>
        <xdr:cNvSpPr/>
      </xdr:nvSpPr>
      <xdr:spPr>
        <a:xfrm>
          <a:off x="2345267" y="52247801"/>
          <a:ext cx="6237678" cy="69830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５３百万円</a:t>
          </a:r>
        </a:p>
      </xdr:txBody>
    </xdr:sp>
    <xdr:clientData/>
  </xdr:twoCellAnchor>
  <xdr:twoCellAnchor>
    <xdr:from>
      <xdr:col>16</xdr:col>
      <xdr:colOff>16933</xdr:colOff>
      <xdr:row>297</xdr:row>
      <xdr:rowOff>296334</xdr:rowOff>
    </xdr:from>
    <xdr:to>
      <xdr:col>42</xdr:col>
      <xdr:colOff>8468</xdr:colOff>
      <xdr:row>301</xdr:row>
      <xdr:rowOff>110067</xdr:rowOff>
    </xdr:to>
    <xdr:sp macro="" textlink="">
      <xdr:nvSpPr>
        <xdr:cNvPr id="39" name="正方形/長方形 38"/>
        <xdr:cNvSpPr/>
      </xdr:nvSpPr>
      <xdr:spPr>
        <a:xfrm>
          <a:off x="2997200" y="52434067"/>
          <a:ext cx="4834468" cy="10668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概要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・地方ブロック拠点病院医療従事者等確保事業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エイズ治療地方ブロック病院の医療体制の確保に必要な人員を地方ブロック拠点病院へ出向させ、医療体制を確保する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10/10】</a:t>
          </a:r>
        </a:p>
        <a:p>
          <a:pPr algn="l"/>
          <a:endParaRPr kumimoji="1" lang="ja-JP" altLang="en-US" sz="1100"/>
        </a:p>
      </xdr:txBody>
    </xdr:sp>
    <xdr:clientData/>
  </xdr:twoCellAnchor>
  <xdr:twoCellAnchor>
    <xdr:from>
      <xdr:col>29</xdr:col>
      <xdr:colOff>8467</xdr:colOff>
      <xdr:row>301</xdr:row>
      <xdr:rowOff>135467</xdr:rowOff>
    </xdr:from>
    <xdr:to>
      <xdr:col>29</xdr:col>
      <xdr:colOff>8467</xdr:colOff>
      <xdr:row>301</xdr:row>
      <xdr:rowOff>774717</xdr:rowOff>
    </xdr:to>
    <xdr:cxnSp macro="">
      <xdr:nvCxnSpPr>
        <xdr:cNvPr id="40" name="直線矢印コネクタ 39"/>
        <xdr:cNvCxnSpPr/>
      </xdr:nvCxnSpPr>
      <xdr:spPr>
        <a:xfrm>
          <a:off x="5410200" y="52848934"/>
          <a:ext cx="0" cy="6392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93133</xdr:colOff>
      <xdr:row>301</xdr:row>
      <xdr:rowOff>787400</xdr:rowOff>
    </xdr:from>
    <xdr:to>
      <xdr:col>38</xdr:col>
      <xdr:colOff>93134</xdr:colOff>
      <xdr:row>302</xdr:row>
      <xdr:rowOff>11401</xdr:rowOff>
    </xdr:to>
    <xdr:sp macro="" textlink="">
      <xdr:nvSpPr>
        <xdr:cNvPr id="41" name="正方形/長方形 40"/>
        <xdr:cNvSpPr/>
      </xdr:nvSpPr>
      <xdr:spPr>
        <a:xfrm>
          <a:off x="3632200" y="53500867"/>
          <a:ext cx="3539067" cy="68026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20</xdr:col>
      <xdr:colOff>16933</xdr:colOff>
      <xdr:row>302</xdr:row>
      <xdr:rowOff>67733</xdr:rowOff>
    </xdr:from>
    <xdr:to>
      <xdr:col>38</xdr:col>
      <xdr:colOff>5128</xdr:colOff>
      <xdr:row>302</xdr:row>
      <xdr:rowOff>719666</xdr:rowOff>
    </xdr:to>
    <xdr:sp macro="" textlink="">
      <xdr:nvSpPr>
        <xdr:cNvPr id="42" name="正方形/長方形 41"/>
        <xdr:cNvSpPr/>
      </xdr:nvSpPr>
      <xdr:spPr>
        <a:xfrm>
          <a:off x="3742266" y="54237466"/>
          <a:ext cx="3340995" cy="65193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Ｇ　公益財団法人エイズ予防財団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５３百万円</a:t>
          </a:r>
        </a:p>
      </xdr:txBody>
    </xdr:sp>
    <xdr:clientData/>
  </xdr:twoCellAnchor>
  <xdr:twoCellAnchor>
    <xdr:from>
      <xdr:col>17</xdr:col>
      <xdr:colOff>143933</xdr:colOff>
      <xdr:row>302</xdr:row>
      <xdr:rowOff>787399</xdr:rowOff>
    </xdr:from>
    <xdr:to>
      <xdr:col>39</xdr:col>
      <xdr:colOff>186266</xdr:colOff>
      <xdr:row>302</xdr:row>
      <xdr:rowOff>1634066</xdr:rowOff>
    </xdr:to>
    <xdr:sp macro="" textlink="">
      <xdr:nvSpPr>
        <xdr:cNvPr id="43" name="大かっこ 42"/>
        <xdr:cNvSpPr/>
      </xdr:nvSpPr>
      <xdr:spPr>
        <a:xfrm>
          <a:off x="3310466" y="54957132"/>
          <a:ext cx="4140200" cy="84666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・エイズ治療地方ブロック病院の医療体制の確保に必要な人員を地方ブロック拠点病院へ出向させ、医療体制を確保する</a:t>
          </a:r>
          <a:endParaRPr lang="ja-JP" altLang="ja-JP">
            <a:effectLst/>
          </a:endParaRPr>
        </a:p>
        <a:p>
          <a:pPr algn="ctr"/>
          <a:endParaRPr kumimoji="1" lang="ja-JP" altLang="en-US" sz="1100"/>
        </a:p>
      </xdr:txBody>
    </xdr:sp>
    <xdr:clientData/>
  </xdr:twoCellAnchor>
  <xdr:twoCellAnchor>
    <xdr:from>
      <xdr:col>46</xdr:col>
      <xdr:colOff>16932</xdr:colOff>
      <xdr:row>285</xdr:row>
      <xdr:rowOff>25400</xdr:rowOff>
    </xdr:from>
    <xdr:to>
      <xdr:col>46</xdr:col>
      <xdr:colOff>22448</xdr:colOff>
      <xdr:row>285</xdr:row>
      <xdr:rowOff>294969</xdr:rowOff>
    </xdr:to>
    <xdr:cxnSp macro="">
      <xdr:nvCxnSpPr>
        <xdr:cNvPr id="44" name="直線矢印コネクタ 43"/>
        <xdr:cNvCxnSpPr/>
      </xdr:nvCxnSpPr>
      <xdr:spPr>
        <a:xfrm>
          <a:off x="8585199" y="47049267"/>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101599</xdr:colOff>
      <xdr:row>285</xdr:row>
      <xdr:rowOff>372535</xdr:rowOff>
    </xdr:from>
    <xdr:to>
      <xdr:col>49</xdr:col>
      <xdr:colOff>380999</xdr:colOff>
      <xdr:row>286</xdr:row>
      <xdr:rowOff>157861</xdr:rowOff>
    </xdr:to>
    <xdr:sp macro="" textlink="">
      <xdr:nvSpPr>
        <xdr:cNvPr id="45" name="正方形/長方形 44"/>
        <xdr:cNvSpPr/>
      </xdr:nvSpPr>
      <xdr:spPr>
        <a:xfrm>
          <a:off x="7738532" y="47396402"/>
          <a:ext cx="1769534"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42</xdr:col>
      <xdr:colOff>50800</xdr:colOff>
      <xdr:row>286</xdr:row>
      <xdr:rowOff>127000</xdr:rowOff>
    </xdr:from>
    <xdr:to>
      <xdr:col>49</xdr:col>
      <xdr:colOff>237068</xdr:colOff>
      <xdr:row>288</xdr:row>
      <xdr:rowOff>279925</xdr:rowOff>
    </xdr:to>
    <xdr:sp macro="" textlink="">
      <xdr:nvSpPr>
        <xdr:cNvPr id="46" name="正方形/長方形 45"/>
        <xdr:cNvSpPr/>
      </xdr:nvSpPr>
      <xdr:spPr>
        <a:xfrm>
          <a:off x="7874000" y="47811267"/>
          <a:ext cx="1490135" cy="100805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Ｆ　釧路労災病院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０．２百万円</a:t>
          </a:r>
        </a:p>
      </xdr:txBody>
    </xdr:sp>
    <xdr:clientData/>
  </xdr:twoCellAnchor>
  <xdr:twoCellAnchor>
    <xdr:from>
      <xdr:col>42</xdr:col>
      <xdr:colOff>42334</xdr:colOff>
      <xdr:row>288</xdr:row>
      <xdr:rowOff>296333</xdr:rowOff>
    </xdr:from>
    <xdr:to>
      <xdr:col>49</xdr:col>
      <xdr:colOff>211667</xdr:colOff>
      <xdr:row>293</xdr:row>
      <xdr:rowOff>169332</xdr:rowOff>
    </xdr:to>
    <xdr:sp macro="" textlink="">
      <xdr:nvSpPr>
        <xdr:cNvPr id="47" name="大かっこ 46"/>
        <xdr:cNvSpPr/>
      </xdr:nvSpPr>
      <xdr:spPr>
        <a:xfrm>
          <a:off x="7865534" y="48835733"/>
          <a:ext cx="1473200" cy="160019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エイズ治療拠点病院等連絡協議会事業</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・エイズ治療拠点病院等医療従事者等研修会事業</a:t>
          </a:r>
          <a:endParaRPr lang="ja-JP" altLang="ja-JP">
            <a:effectLst/>
          </a:endParaRPr>
        </a:p>
        <a:p>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2" zoomScaleNormal="75" zoomScaleSheetLayoutView="100" zoomScalePageLayoutView="85" workbookViewId="0">
      <selection activeCell="C531" sqref="C531:I5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279</v>
      </c>
      <c r="AJ2" s="172" t="s">
        <v>613</v>
      </c>
      <c r="AK2" s="172"/>
      <c r="AL2" s="172"/>
      <c r="AM2" s="172"/>
      <c r="AN2" s="75" t="s">
        <v>279</v>
      </c>
      <c r="AO2" s="172">
        <v>21</v>
      </c>
      <c r="AP2" s="172"/>
      <c r="AQ2" s="172"/>
      <c r="AR2" s="76" t="s">
        <v>279</v>
      </c>
      <c r="AS2" s="173">
        <v>192</v>
      </c>
      <c r="AT2" s="173"/>
      <c r="AU2" s="173"/>
      <c r="AV2" s="75" t="str">
        <f>IF(AW2="","","-")</f>
        <v/>
      </c>
      <c r="AW2" s="174"/>
      <c r="AX2" s="174"/>
    </row>
    <row r="3" spans="1:50" ht="21" customHeight="1" thickBot="1" x14ac:dyDescent="0.2">
      <c r="A3" s="175" t="s">
        <v>592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602</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352</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604</v>
      </c>
      <c r="AF5" s="194"/>
      <c r="AG5" s="194"/>
      <c r="AH5" s="194"/>
      <c r="AI5" s="194"/>
      <c r="AJ5" s="194"/>
      <c r="AK5" s="194"/>
      <c r="AL5" s="194"/>
      <c r="AM5" s="194"/>
      <c r="AN5" s="194"/>
      <c r="AO5" s="194"/>
      <c r="AP5" s="195"/>
      <c r="AQ5" s="196" t="s">
        <v>605</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607</v>
      </c>
      <c r="H7" s="205"/>
      <c r="I7" s="205"/>
      <c r="J7" s="205"/>
      <c r="K7" s="205"/>
      <c r="L7" s="205"/>
      <c r="M7" s="205"/>
      <c r="N7" s="205"/>
      <c r="O7" s="205"/>
      <c r="P7" s="205"/>
      <c r="Q7" s="205"/>
      <c r="R7" s="205"/>
      <c r="S7" s="205"/>
      <c r="T7" s="205"/>
      <c r="U7" s="205"/>
      <c r="V7" s="205"/>
      <c r="W7" s="205"/>
      <c r="X7" s="206"/>
      <c r="Y7" s="207" t="s">
        <v>264</v>
      </c>
      <c r="Z7" s="208"/>
      <c r="AA7" s="208"/>
      <c r="AB7" s="208"/>
      <c r="AC7" s="208"/>
      <c r="AD7" s="209"/>
      <c r="AE7" s="210" t="s">
        <v>608</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男女共同参画</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11" customHeight="1" x14ac:dyDescent="0.15">
      <c r="A10" s="234" t="s">
        <v>27</v>
      </c>
      <c r="B10" s="235"/>
      <c r="C10" s="235"/>
      <c r="D10" s="235"/>
      <c r="E10" s="235"/>
      <c r="F10" s="235"/>
      <c r="G10" s="236" t="s">
        <v>634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411</v>
      </c>
      <c r="Q12" s="223"/>
      <c r="R12" s="223"/>
      <c r="S12" s="223"/>
      <c r="T12" s="223"/>
      <c r="U12" s="223"/>
      <c r="V12" s="252"/>
      <c r="W12" s="222" t="s">
        <v>563</v>
      </c>
      <c r="X12" s="223"/>
      <c r="Y12" s="223"/>
      <c r="Z12" s="223"/>
      <c r="AA12" s="223"/>
      <c r="AB12" s="223"/>
      <c r="AC12" s="252"/>
      <c r="AD12" s="222" t="s">
        <v>565</v>
      </c>
      <c r="AE12" s="223"/>
      <c r="AF12" s="223"/>
      <c r="AG12" s="223"/>
      <c r="AH12" s="223"/>
      <c r="AI12" s="223"/>
      <c r="AJ12" s="252"/>
      <c r="AK12" s="222" t="s">
        <v>583</v>
      </c>
      <c r="AL12" s="223"/>
      <c r="AM12" s="223"/>
      <c r="AN12" s="223"/>
      <c r="AO12" s="223"/>
      <c r="AP12" s="223"/>
      <c r="AQ12" s="252"/>
      <c r="AR12" s="222" t="s">
        <v>584</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369</v>
      </c>
      <c r="Q13" s="217"/>
      <c r="R13" s="217"/>
      <c r="S13" s="217"/>
      <c r="T13" s="217"/>
      <c r="U13" s="217"/>
      <c r="V13" s="218"/>
      <c r="W13" s="216">
        <v>371</v>
      </c>
      <c r="X13" s="217"/>
      <c r="Y13" s="217"/>
      <c r="Z13" s="217"/>
      <c r="AA13" s="217"/>
      <c r="AB13" s="217"/>
      <c r="AC13" s="218"/>
      <c r="AD13" s="216">
        <v>370</v>
      </c>
      <c r="AE13" s="217"/>
      <c r="AF13" s="217"/>
      <c r="AG13" s="217"/>
      <c r="AH13" s="217"/>
      <c r="AI13" s="217"/>
      <c r="AJ13" s="218"/>
      <c r="AK13" s="216">
        <v>475</v>
      </c>
      <c r="AL13" s="217"/>
      <c r="AM13" s="217"/>
      <c r="AN13" s="217"/>
      <c r="AO13" s="217"/>
      <c r="AP13" s="217"/>
      <c r="AQ13" s="218"/>
      <c r="AR13" s="228">
        <v>475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609</v>
      </c>
      <c r="Q14" s="217"/>
      <c r="R14" s="217"/>
      <c r="S14" s="217"/>
      <c r="T14" s="217"/>
      <c r="U14" s="217"/>
      <c r="V14" s="218"/>
      <c r="W14" s="216" t="s">
        <v>636</v>
      </c>
      <c r="X14" s="217"/>
      <c r="Y14" s="217"/>
      <c r="Z14" s="217"/>
      <c r="AA14" s="217"/>
      <c r="AB14" s="217"/>
      <c r="AC14" s="218"/>
      <c r="AD14" s="216" t="s">
        <v>609</v>
      </c>
      <c r="AE14" s="217"/>
      <c r="AF14" s="217"/>
      <c r="AG14" s="217"/>
      <c r="AH14" s="217"/>
      <c r="AI14" s="217"/>
      <c r="AJ14" s="218"/>
      <c r="AK14" s="216" t="s">
        <v>609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609</v>
      </c>
      <c r="Q15" s="217"/>
      <c r="R15" s="217"/>
      <c r="S15" s="217"/>
      <c r="T15" s="217"/>
      <c r="U15" s="217"/>
      <c r="V15" s="218"/>
      <c r="W15" s="216" t="s">
        <v>636</v>
      </c>
      <c r="X15" s="217"/>
      <c r="Y15" s="217"/>
      <c r="Z15" s="217"/>
      <c r="AA15" s="217"/>
      <c r="AB15" s="217"/>
      <c r="AC15" s="218"/>
      <c r="AD15" s="216" t="s">
        <v>609</v>
      </c>
      <c r="AE15" s="217"/>
      <c r="AF15" s="217"/>
      <c r="AG15" s="217"/>
      <c r="AH15" s="217"/>
      <c r="AI15" s="217"/>
      <c r="AJ15" s="218"/>
      <c r="AK15" s="216" t="s">
        <v>609</v>
      </c>
      <c r="AL15" s="217"/>
      <c r="AM15" s="217"/>
      <c r="AN15" s="217"/>
      <c r="AO15" s="217"/>
      <c r="AP15" s="217"/>
      <c r="AQ15" s="218"/>
      <c r="AR15" s="216" t="s">
        <v>627</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609</v>
      </c>
      <c r="Q16" s="217"/>
      <c r="R16" s="217"/>
      <c r="S16" s="217"/>
      <c r="T16" s="217"/>
      <c r="U16" s="217"/>
      <c r="V16" s="218"/>
      <c r="W16" s="216" t="s">
        <v>636</v>
      </c>
      <c r="X16" s="217"/>
      <c r="Y16" s="217"/>
      <c r="Z16" s="217"/>
      <c r="AA16" s="217"/>
      <c r="AB16" s="217"/>
      <c r="AC16" s="218"/>
      <c r="AD16" s="216" t="s">
        <v>609</v>
      </c>
      <c r="AE16" s="217"/>
      <c r="AF16" s="217"/>
      <c r="AG16" s="217"/>
      <c r="AH16" s="217"/>
      <c r="AI16" s="217"/>
      <c r="AJ16" s="218"/>
      <c r="AK16" s="216" t="s">
        <v>609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43</v>
      </c>
      <c r="Q17" s="217"/>
      <c r="R17" s="217"/>
      <c r="S17" s="217"/>
      <c r="T17" s="217"/>
      <c r="U17" s="217"/>
      <c r="V17" s="218"/>
      <c r="W17" s="216">
        <v>30.5</v>
      </c>
      <c r="X17" s="217"/>
      <c r="Y17" s="217"/>
      <c r="Z17" s="217"/>
      <c r="AA17" s="217"/>
      <c r="AB17" s="217"/>
      <c r="AC17" s="218"/>
      <c r="AD17" s="216">
        <v>33</v>
      </c>
      <c r="AE17" s="217"/>
      <c r="AF17" s="217"/>
      <c r="AG17" s="217"/>
      <c r="AH17" s="217"/>
      <c r="AI17" s="217"/>
      <c r="AJ17" s="218"/>
      <c r="AK17" s="216" t="s">
        <v>609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412</v>
      </c>
      <c r="Q18" s="261"/>
      <c r="R18" s="261"/>
      <c r="S18" s="261"/>
      <c r="T18" s="261"/>
      <c r="U18" s="261"/>
      <c r="V18" s="262"/>
      <c r="W18" s="260">
        <f>SUM(W13:AC17)</f>
        <v>401.5</v>
      </c>
      <c r="X18" s="261"/>
      <c r="Y18" s="261"/>
      <c r="Z18" s="261"/>
      <c r="AA18" s="261"/>
      <c r="AB18" s="261"/>
      <c r="AC18" s="262"/>
      <c r="AD18" s="260">
        <f>SUM(AD13:AJ17)</f>
        <v>403</v>
      </c>
      <c r="AE18" s="261"/>
      <c r="AF18" s="261"/>
      <c r="AG18" s="261"/>
      <c r="AH18" s="261"/>
      <c r="AI18" s="261"/>
      <c r="AJ18" s="262"/>
      <c r="AK18" s="260">
        <f>SUM(AK13:AQ17)</f>
        <v>475</v>
      </c>
      <c r="AL18" s="261"/>
      <c r="AM18" s="261"/>
      <c r="AN18" s="261"/>
      <c r="AO18" s="261"/>
      <c r="AP18" s="261"/>
      <c r="AQ18" s="262"/>
      <c r="AR18" s="260">
        <f>SUM(AR13:AX17)</f>
        <v>475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412</v>
      </c>
      <c r="Q19" s="217"/>
      <c r="R19" s="217"/>
      <c r="S19" s="217"/>
      <c r="T19" s="217"/>
      <c r="U19" s="217"/>
      <c r="V19" s="218"/>
      <c r="W19" s="216">
        <v>401.5</v>
      </c>
      <c r="X19" s="217"/>
      <c r="Y19" s="217"/>
      <c r="Z19" s="217"/>
      <c r="AA19" s="217"/>
      <c r="AB19" s="217"/>
      <c r="AC19" s="218"/>
      <c r="AD19" s="216">
        <v>403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234</v>
      </c>
      <c r="H21" s="291"/>
      <c r="I21" s="291"/>
      <c r="J21" s="291"/>
      <c r="K21" s="291"/>
      <c r="L21" s="291"/>
      <c r="M21" s="291"/>
      <c r="N21" s="291"/>
      <c r="O21" s="291"/>
      <c r="P21" s="292">
        <f>IF(P19=0, "-", SUM(P19)/SUM(P13,P14))</f>
        <v>1.1165311653116532</v>
      </c>
      <c r="Q21" s="292"/>
      <c r="R21" s="292"/>
      <c r="S21" s="292"/>
      <c r="T21" s="292"/>
      <c r="U21" s="292"/>
      <c r="V21" s="292"/>
      <c r="W21" s="292">
        <f>IF(W19=0, "-", SUM(W19)/SUM(W13,W14))</f>
        <v>1.082210242587601</v>
      </c>
      <c r="X21" s="292"/>
      <c r="Y21" s="292"/>
      <c r="Z21" s="292"/>
      <c r="AA21" s="292"/>
      <c r="AB21" s="292"/>
      <c r="AC21" s="292"/>
      <c r="AD21" s="292">
        <f>IF(AD19=0, "-", SUM(AD19)/SUM(AD13,AD14))</f>
        <v>1.0891891891891892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587</v>
      </c>
      <c r="B22" s="301"/>
      <c r="C22" s="301"/>
      <c r="D22" s="301"/>
      <c r="E22" s="301"/>
      <c r="F22" s="302"/>
      <c r="G22" s="306" t="s">
        <v>224</v>
      </c>
      <c r="H22" s="275"/>
      <c r="I22" s="275"/>
      <c r="J22" s="275"/>
      <c r="K22" s="275"/>
      <c r="L22" s="275"/>
      <c r="M22" s="275"/>
      <c r="N22" s="275"/>
      <c r="O22" s="307"/>
      <c r="P22" s="274" t="s">
        <v>585</v>
      </c>
      <c r="Q22" s="275"/>
      <c r="R22" s="275"/>
      <c r="S22" s="275"/>
      <c r="T22" s="275"/>
      <c r="U22" s="275"/>
      <c r="V22" s="307"/>
      <c r="W22" s="274" t="s">
        <v>586</v>
      </c>
      <c r="X22" s="275"/>
      <c r="Y22" s="275"/>
      <c r="Z22" s="275"/>
      <c r="AA22" s="275"/>
      <c r="AB22" s="275"/>
      <c r="AC22" s="307"/>
      <c r="AD22" s="274" t="s">
        <v>223</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610</v>
      </c>
      <c r="H23" s="278"/>
      <c r="I23" s="278"/>
      <c r="J23" s="278"/>
      <c r="K23" s="278"/>
      <c r="L23" s="278"/>
      <c r="M23" s="278"/>
      <c r="N23" s="278"/>
      <c r="O23" s="279"/>
      <c r="P23" s="228">
        <v>475</v>
      </c>
      <c r="Q23" s="229"/>
      <c r="R23" s="229"/>
      <c r="S23" s="229"/>
      <c r="T23" s="229"/>
      <c r="U23" s="229"/>
      <c r="V23" s="280"/>
      <c r="W23" s="228">
        <v>475</v>
      </c>
      <c r="X23" s="229"/>
      <c r="Y23" s="229"/>
      <c r="Z23" s="229"/>
      <c r="AA23" s="229"/>
      <c r="AB23" s="229"/>
      <c r="AC23" s="280"/>
      <c r="AD23" s="281" t="s">
        <v>757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475</v>
      </c>
      <c r="Q29" s="331"/>
      <c r="R29" s="331"/>
      <c r="S29" s="331"/>
      <c r="T29" s="331"/>
      <c r="U29" s="331"/>
      <c r="V29" s="332"/>
      <c r="W29" s="333">
        <f>AR13</f>
        <v>475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8.45" customHeight="1" x14ac:dyDescent="0.15">
      <c r="A30" s="336" t="s">
        <v>574</v>
      </c>
      <c r="B30" s="337"/>
      <c r="C30" s="337"/>
      <c r="D30" s="337"/>
      <c r="E30" s="337"/>
      <c r="F30" s="338"/>
      <c r="G30" s="339" t="s">
        <v>637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575</v>
      </c>
      <c r="B31" s="317"/>
      <c r="C31" s="317"/>
      <c r="D31" s="317"/>
      <c r="E31" s="317"/>
      <c r="F31" s="318"/>
      <c r="G31" s="350" t="s">
        <v>567</v>
      </c>
      <c r="H31" s="351"/>
      <c r="I31" s="351"/>
      <c r="J31" s="351"/>
      <c r="K31" s="351"/>
      <c r="L31" s="351"/>
      <c r="M31" s="351"/>
      <c r="N31" s="351"/>
      <c r="O31" s="351"/>
      <c r="P31" s="352" t="s">
        <v>566</v>
      </c>
      <c r="Q31" s="351"/>
      <c r="R31" s="351"/>
      <c r="S31" s="351"/>
      <c r="T31" s="351"/>
      <c r="U31" s="351"/>
      <c r="V31" s="351"/>
      <c r="W31" s="351"/>
      <c r="X31" s="353"/>
      <c r="Y31" s="354"/>
      <c r="Z31" s="355"/>
      <c r="AA31" s="356"/>
      <c r="AB31" s="401" t="s">
        <v>11</v>
      </c>
      <c r="AC31" s="401"/>
      <c r="AD31" s="401"/>
      <c r="AE31" s="402" t="s">
        <v>411</v>
      </c>
      <c r="AF31" s="403"/>
      <c r="AG31" s="403"/>
      <c r="AH31" s="404"/>
      <c r="AI31" s="402" t="s">
        <v>563</v>
      </c>
      <c r="AJ31" s="403"/>
      <c r="AK31" s="403"/>
      <c r="AL31" s="404"/>
      <c r="AM31" s="402" t="s">
        <v>379</v>
      </c>
      <c r="AN31" s="403"/>
      <c r="AO31" s="403"/>
      <c r="AP31" s="404"/>
      <c r="AQ31" s="410" t="s">
        <v>410</v>
      </c>
      <c r="AR31" s="411"/>
      <c r="AS31" s="411"/>
      <c r="AT31" s="412"/>
      <c r="AU31" s="410" t="s">
        <v>588</v>
      </c>
      <c r="AV31" s="411"/>
      <c r="AW31" s="411"/>
      <c r="AX31" s="413"/>
    </row>
    <row r="32" spans="1:50" ht="23.25" customHeight="1" x14ac:dyDescent="0.15">
      <c r="A32" s="348"/>
      <c r="B32" s="317"/>
      <c r="C32" s="317"/>
      <c r="D32" s="317"/>
      <c r="E32" s="317"/>
      <c r="F32" s="318"/>
      <c r="G32" s="357" t="s">
        <v>628</v>
      </c>
      <c r="H32" s="358"/>
      <c r="I32" s="358"/>
      <c r="J32" s="358"/>
      <c r="K32" s="358"/>
      <c r="L32" s="358"/>
      <c r="M32" s="358"/>
      <c r="N32" s="358"/>
      <c r="O32" s="358"/>
      <c r="P32" s="361" t="s">
        <v>638</v>
      </c>
      <c r="Q32" s="362"/>
      <c r="R32" s="362"/>
      <c r="S32" s="362"/>
      <c r="T32" s="362"/>
      <c r="U32" s="362"/>
      <c r="V32" s="362"/>
      <c r="W32" s="362"/>
      <c r="X32" s="363"/>
      <c r="Y32" s="367" t="s">
        <v>51</v>
      </c>
      <c r="Z32" s="368"/>
      <c r="AA32" s="369"/>
      <c r="AB32" s="370" t="s">
        <v>611</v>
      </c>
      <c r="AC32" s="371"/>
      <c r="AD32" s="371"/>
      <c r="AE32" s="372">
        <v>113</v>
      </c>
      <c r="AF32" s="372"/>
      <c r="AG32" s="372"/>
      <c r="AH32" s="372"/>
      <c r="AI32" s="372">
        <v>105</v>
      </c>
      <c r="AJ32" s="372"/>
      <c r="AK32" s="372"/>
      <c r="AL32" s="372"/>
      <c r="AM32" s="372">
        <v>101</v>
      </c>
      <c r="AN32" s="372"/>
      <c r="AO32" s="372"/>
      <c r="AP32" s="372"/>
      <c r="AQ32" s="398" t="s">
        <v>639</v>
      </c>
      <c r="AR32" s="372"/>
      <c r="AS32" s="372"/>
      <c r="AT32" s="372"/>
      <c r="AU32" s="389" t="s">
        <v>639</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611</v>
      </c>
      <c r="AC33" s="371"/>
      <c r="AD33" s="371"/>
      <c r="AE33" s="372">
        <v>154</v>
      </c>
      <c r="AF33" s="372"/>
      <c r="AG33" s="372"/>
      <c r="AH33" s="372"/>
      <c r="AI33" s="372">
        <v>155</v>
      </c>
      <c r="AJ33" s="372"/>
      <c r="AK33" s="372"/>
      <c r="AL33" s="372"/>
      <c r="AM33" s="372">
        <v>157</v>
      </c>
      <c r="AN33" s="372"/>
      <c r="AO33" s="372"/>
      <c r="AP33" s="372"/>
      <c r="AQ33" s="398">
        <v>157</v>
      </c>
      <c r="AR33" s="372"/>
      <c r="AS33" s="372"/>
      <c r="AT33" s="372"/>
      <c r="AU33" s="389">
        <v>157</v>
      </c>
      <c r="AV33" s="405"/>
      <c r="AW33" s="405"/>
      <c r="AX33" s="406"/>
    </row>
    <row r="34" spans="1:51" ht="23.25" customHeight="1" x14ac:dyDescent="0.15">
      <c r="A34" s="437" t="s">
        <v>576</v>
      </c>
      <c r="B34" s="438"/>
      <c r="C34" s="438"/>
      <c r="D34" s="438"/>
      <c r="E34" s="438"/>
      <c r="F34" s="439"/>
      <c r="G34" s="223" t="s">
        <v>577</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411</v>
      </c>
      <c r="AF34" s="223"/>
      <c r="AG34" s="223"/>
      <c r="AH34" s="252"/>
      <c r="AI34" s="222" t="s">
        <v>563</v>
      </c>
      <c r="AJ34" s="223"/>
      <c r="AK34" s="223"/>
      <c r="AL34" s="252"/>
      <c r="AM34" s="222" t="s">
        <v>379</v>
      </c>
      <c r="AN34" s="223"/>
      <c r="AO34" s="223"/>
      <c r="AP34" s="252"/>
      <c r="AQ34" s="416" t="s">
        <v>589</v>
      </c>
      <c r="AR34" s="417"/>
      <c r="AS34" s="417"/>
      <c r="AT34" s="417"/>
      <c r="AU34" s="417"/>
      <c r="AV34" s="417"/>
      <c r="AW34" s="417"/>
      <c r="AX34" s="418"/>
    </row>
    <row r="35" spans="1:51" ht="23.25" customHeight="1" x14ac:dyDescent="0.15">
      <c r="A35" s="440"/>
      <c r="B35" s="441"/>
      <c r="C35" s="441"/>
      <c r="D35" s="441"/>
      <c r="E35" s="441"/>
      <c r="F35" s="442"/>
      <c r="G35" s="394" t="s">
        <v>678</v>
      </c>
      <c r="H35" s="395"/>
      <c r="I35" s="395"/>
      <c r="J35" s="395"/>
      <c r="K35" s="395"/>
      <c r="L35" s="395"/>
      <c r="M35" s="395"/>
      <c r="N35" s="395"/>
      <c r="O35" s="395"/>
      <c r="P35" s="395"/>
      <c r="Q35" s="395"/>
      <c r="R35" s="395"/>
      <c r="S35" s="395"/>
      <c r="T35" s="395"/>
      <c r="U35" s="395"/>
      <c r="V35" s="395"/>
      <c r="W35" s="395"/>
      <c r="X35" s="395"/>
      <c r="Y35" s="419" t="s">
        <v>576</v>
      </c>
      <c r="Z35" s="420"/>
      <c r="AA35" s="421"/>
      <c r="AB35" s="422" t="s">
        <v>641</v>
      </c>
      <c r="AC35" s="423"/>
      <c r="AD35" s="424"/>
      <c r="AE35" s="398">
        <v>3.6</v>
      </c>
      <c r="AF35" s="398"/>
      <c r="AG35" s="398"/>
      <c r="AH35" s="398"/>
      <c r="AI35" s="398">
        <v>3.8</v>
      </c>
      <c r="AJ35" s="398"/>
      <c r="AK35" s="398"/>
      <c r="AL35" s="398"/>
      <c r="AM35" s="398">
        <v>4</v>
      </c>
      <c r="AN35" s="398"/>
      <c r="AO35" s="398"/>
      <c r="AP35" s="398"/>
      <c r="AQ35" s="389">
        <v>3</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579</v>
      </c>
      <c r="Z36" s="399"/>
      <c r="AA36" s="400"/>
      <c r="AB36" s="425" t="s">
        <v>612</v>
      </c>
      <c r="AC36" s="426"/>
      <c r="AD36" s="427"/>
      <c r="AE36" s="428" t="s">
        <v>640</v>
      </c>
      <c r="AF36" s="428"/>
      <c r="AG36" s="428"/>
      <c r="AH36" s="428"/>
      <c r="AI36" s="428" t="s">
        <v>642</v>
      </c>
      <c r="AJ36" s="428"/>
      <c r="AK36" s="428"/>
      <c r="AL36" s="428"/>
      <c r="AM36" s="428" t="s">
        <v>746</v>
      </c>
      <c r="AN36" s="428"/>
      <c r="AO36" s="428"/>
      <c r="AP36" s="428"/>
      <c r="AQ36" s="428" t="s">
        <v>643</v>
      </c>
      <c r="AR36" s="428"/>
      <c r="AS36" s="428"/>
      <c r="AT36" s="428"/>
      <c r="AU36" s="428"/>
      <c r="AV36" s="428"/>
      <c r="AW36" s="428"/>
      <c r="AX36" s="429"/>
    </row>
    <row r="37" spans="1:51" ht="18.75" hidden="1" customHeight="1" x14ac:dyDescent="0.15">
      <c r="A37" s="467" t="s">
        <v>231</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411</v>
      </c>
      <c r="AF37" s="485"/>
      <c r="AG37" s="485"/>
      <c r="AH37" s="486"/>
      <c r="AI37" s="489" t="s">
        <v>563</v>
      </c>
      <c r="AJ37" s="489"/>
      <c r="AK37" s="489"/>
      <c r="AL37" s="484"/>
      <c r="AM37" s="489" t="s">
        <v>379</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0"/>
      <c r="AR38" s="431"/>
      <c r="AS38" s="432" t="s">
        <v>175</v>
      </c>
      <c r="AT38" s="433"/>
      <c r="AU38" s="434"/>
      <c r="AV38" s="434"/>
      <c r="AW38" s="324" t="s">
        <v>166</v>
      </c>
      <c r="AX38" s="329"/>
    </row>
    <row r="39" spans="1:51" ht="23.25" hidden="1" customHeight="1" x14ac:dyDescent="0.15">
      <c r="A39" s="473"/>
      <c r="B39" s="471"/>
      <c r="C39" s="471"/>
      <c r="D39" s="471"/>
      <c r="E39" s="471"/>
      <c r="F39" s="472"/>
      <c r="G39" s="375"/>
      <c r="H39" s="376"/>
      <c r="I39" s="376"/>
      <c r="J39" s="376"/>
      <c r="K39" s="376"/>
      <c r="L39" s="376"/>
      <c r="M39" s="376"/>
      <c r="N39" s="376"/>
      <c r="O39" s="377"/>
      <c r="P39" s="139"/>
      <c r="Q39" s="139"/>
      <c r="R39" s="139"/>
      <c r="S39" s="139"/>
      <c r="T39" s="139"/>
      <c r="U39" s="139"/>
      <c r="V39" s="139"/>
      <c r="W39" s="139"/>
      <c r="X39" s="140"/>
      <c r="Y39" s="386" t="s">
        <v>12</v>
      </c>
      <c r="Z39" s="387"/>
      <c r="AA39" s="388"/>
      <c r="AB39" s="370"/>
      <c r="AC39" s="370"/>
      <c r="AD39" s="370"/>
      <c r="AE39" s="389"/>
      <c r="AF39" s="373"/>
      <c r="AG39" s="373"/>
      <c r="AH39" s="373"/>
      <c r="AI39" s="389"/>
      <c r="AJ39" s="373"/>
      <c r="AK39" s="373"/>
      <c r="AL39" s="373"/>
      <c r="AM39" s="389"/>
      <c r="AN39" s="373"/>
      <c r="AO39" s="373"/>
      <c r="AP39" s="373"/>
      <c r="AQ39" s="391"/>
      <c r="AR39" s="392"/>
      <c r="AS39" s="392"/>
      <c r="AT39" s="393"/>
      <c r="AU39" s="373"/>
      <c r="AV39" s="373"/>
      <c r="AW39" s="373"/>
      <c r="AX39" s="374"/>
    </row>
    <row r="40" spans="1:51" ht="23.25" hidden="1"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c r="AC40" s="448"/>
      <c r="AD40" s="448"/>
      <c r="AE40" s="389"/>
      <c r="AF40" s="373"/>
      <c r="AG40" s="373"/>
      <c r="AH40" s="373"/>
      <c r="AI40" s="389"/>
      <c r="AJ40" s="373"/>
      <c r="AK40" s="373"/>
      <c r="AL40" s="373"/>
      <c r="AM40" s="389"/>
      <c r="AN40" s="373"/>
      <c r="AO40" s="373"/>
      <c r="AP40" s="373"/>
      <c r="AQ40" s="391"/>
      <c r="AR40" s="392"/>
      <c r="AS40" s="392"/>
      <c r="AT40" s="393"/>
      <c r="AU40" s="373"/>
      <c r="AV40" s="373"/>
      <c r="AW40" s="373"/>
      <c r="AX40" s="374"/>
    </row>
    <row r="41" spans="1:51" ht="23.25" hidden="1"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c r="AF41" s="373"/>
      <c r="AG41" s="373"/>
      <c r="AH41" s="373"/>
      <c r="AI41" s="389"/>
      <c r="AJ41" s="373"/>
      <c r="AK41" s="373"/>
      <c r="AL41" s="373"/>
      <c r="AM41" s="389"/>
      <c r="AN41" s="373"/>
      <c r="AO41" s="373"/>
      <c r="AP41" s="373"/>
      <c r="AQ41" s="391"/>
      <c r="AR41" s="392"/>
      <c r="AS41" s="392"/>
      <c r="AT41" s="393"/>
      <c r="AU41" s="373"/>
      <c r="AV41" s="373"/>
      <c r="AW41" s="373"/>
      <c r="AX41" s="374"/>
    </row>
    <row r="42" spans="1:51" ht="23.45" hidden="1" customHeight="1" x14ac:dyDescent="0.15">
      <c r="A42" s="461" t="s">
        <v>255</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32.450000000000003" hidden="1"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22.15" hidden="1" customHeight="1" x14ac:dyDescent="0.15">
      <c r="A44" s="889" t="s">
        <v>568</v>
      </c>
      <c r="B44" s="316" t="s">
        <v>569</v>
      </c>
      <c r="C44" s="317"/>
      <c r="D44" s="317"/>
      <c r="E44" s="317"/>
      <c r="F44" s="318"/>
      <c r="G44" s="322" t="s">
        <v>570</v>
      </c>
      <c r="H44" s="322"/>
      <c r="I44" s="322"/>
      <c r="J44" s="322"/>
      <c r="K44" s="322"/>
      <c r="L44" s="322"/>
      <c r="M44" s="322"/>
      <c r="N44" s="322"/>
      <c r="O44" s="322"/>
      <c r="P44" s="322"/>
      <c r="Q44" s="322"/>
      <c r="R44" s="322"/>
      <c r="S44" s="322"/>
      <c r="T44" s="322"/>
      <c r="U44" s="322"/>
      <c r="V44" s="322"/>
      <c r="W44" s="322"/>
      <c r="X44" s="322"/>
      <c r="Y44" s="322"/>
      <c r="Z44" s="322"/>
      <c r="AA44" s="323"/>
      <c r="AB44" s="326" t="s">
        <v>590</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411</v>
      </c>
      <c r="AF49" s="415"/>
      <c r="AG49" s="415"/>
      <c r="AH49" s="415"/>
      <c r="AI49" s="415" t="s">
        <v>563</v>
      </c>
      <c r="AJ49" s="415"/>
      <c r="AK49" s="415"/>
      <c r="AL49" s="415"/>
      <c r="AM49" s="415" t="s">
        <v>379</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0" t="s">
        <v>57</v>
      </c>
      <c r="Z51" s="891"/>
      <c r="AA51" s="892"/>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3"/>
      <c r="H52" s="384"/>
      <c r="I52" s="384"/>
      <c r="J52" s="384"/>
      <c r="K52" s="384"/>
      <c r="L52" s="384"/>
      <c r="M52" s="384"/>
      <c r="N52" s="384"/>
      <c r="O52" s="385"/>
      <c r="P52" s="451"/>
      <c r="Q52" s="451"/>
      <c r="R52" s="451"/>
      <c r="S52" s="451"/>
      <c r="T52" s="451"/>
      <c r="U52" s="451"/>
      <c r="V52" s="451"/>
      <c r="W52" s="451"/>
      <c r="X52" s="452"/>
      <c r="Y52" s="894" t="s">
        <v>50</v>
      </c>
      <c r="Z52" s="786"/>
      <c r="AA52" s="787"/>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411</v>
      </c>
      <c r="AF54" s="415"/>
      <c r="AG54" s="415"/>
      <c r="AH54" s="415"/>
      <c r="AI54" s="415" t="s">
        <v>563</v>
      </c>
      <c r="AJ54" s="415"/>
      <c r="AK54" s="415"/>
      <c r="AL54" s="415"/>
      <c r="AM54" s="415" t="s">
        <v>379</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3"/>
      <c r="H57" s="384"/>
      <c r="I57" s="384"/>
      <c r="J57" s="384"/>
      <c r="K57" s="384"/>
      <c r="L57" s="384"/>
      <c r="M57" s="384"/>
      <c r="N57" s="384"/>
      <c r="O57" s="385"/>
      <c r="P57" s="451"/>
      <c r="Q57" s="451"/>
      <c r="R57" s="451"/>
      <c r="S57" s="451"/>
      <c r="T57" s="451"/>
      <c r="U57" s="451"/>
      <c r="V57" s="451"/>
      <c r="W57" s="451"/>
      <c r="X57" s="452"/>
      <c r="Y57" s="894" t="s">
        <v>50</v>
      </c>
      <c r="Z57" s="786"/>
      <c r="AA57" s="787"/>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411</v>
      </c>
      <c r="AF59" s="415"/>
      <c r="AG59" s="415"/>
      <c r="AH59" s="415"/>
      <c r="AI59" s="415" t="s">
        <v>563</v>
      </c>
      <c r="AJ59" s="415"/>
      <c r="AK59" s="415"/>
      <c r="AL59" s="415"/>
      <c r="AM59" s="415" t="s">
        <v>379</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3"/>
      <c r="H62" s="384"/>
      <c r="I62" s="384"/>
      <c r="J62" s="384"/>
      <c r="K62" s="384"/>
      <c r="L62" s="384"/>
      <c r="M62" s="384"/>
      <c r="N62" s="384"/>
      <c r="O62" s="385"/>
      <c r="P62" s="451"/>
      <c r="Q62" s="451"/>
      <c r="R62" s="451"/>
      <c r="S62" s="451"/>
      <c r="T62" s="451"/>
      <c r="U62" s="451"/>
      <c r="V62" s="451"/>
      <c r="W62" s="451"/>
      <c r="X62" s="452"/>
      <c r="Y62" s="894" t="s">
        <v>50</v>
      </c>
      <c r="Z62" s="786"/>
      <c r="AA62" s="787"/>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574</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575</v>
      </c>
      <c r="B65" s="317"/>
      <c r="C65" s="317"/>
      <c r="D65" s="317"/>
      <c r="E65" s="317"/>
      <c r="F65" s="318"/>
      <c r="G65" s="350" t="s">
        <v>567</v>
      </c>
      <c r="H65" s="351"/>
      <c r="I65" s="351"/>
      <c r="J65" s="351"/>
      <c r="K65" s="351"/>
      <c r="L65" s="351"/>
      <c r="M65" s="351"/>
      <c r="N65" s="351"/>
      <c r="O65" s="351"/>
      <c r="P65" s="352" t="s">
        <v>566</v>
      </c>
      <c r="Q65" s="351"/>
      <c r="R65" s="351"/>
      <c r="S65" s="351"/>
      <c r="T65" s="351"/>
      <c r="U65" s="351"/>
      <c r="V65" s="351"/>
      <c r="W65" s="351"/>
      <c r="X65" s="353"/>
      <c r="Y65" s="354"/>
      <c r="Z65" s="355"/>
      <c r="AA65" s="356"/>
      <c r="AB65" s="401" t="s">
        <v>11</v>
      </c>
      <c r="AC65" s="401"/>
      <c r="AD65" s="401"/>
      <c r="AE65" s="402" t="s">
        <v>411</v>
      </c>
      <c r="AF65" s="403"/>
      <c r="AG65" s="403"/>
      <c r="AH65" s="404"/>
      <c r="AI65" s="402" t="s">
        <v>563</v>
      </c>
      <c r="AJ65" s="403"/>
      <c r="AK65" s="403"/>
      <c r="AL65" s="404"/>
      <c r="AM65" s="402" t="s">
        <v>379</v>
      </c>
      <c r="AN65" s="403"/>
      <c r="AO65" s="403"/>
      <c r="AP65" s="404"/>
      <c r="AQ65" s="410" t="s">
        <v>410</v>
      </c>
      <c r="AR65" s="411"/>
      <c r="AS65" s="411"/>
      <c r="AT65" s="412"/>
      <c r="AU65" s="410" t="s">
        <v>588</v>
      </c>
      <c r="AV65" s="411"/>
      <c r="AW65" s="411"/>
      <c r="AX65" s="413"/>
      <c r="AY65">
        <f>COUNTA($G$66)</f>
        <v>1</v>
      </c>
    </row>
    <row r="66" spans="1:51" ht="23.25" customHeight="1" x14ac:dyDescent="0.15">
      <c r="A66" s="348"/>
      <c r="B66" s="317"/>
      <c r="C66" s="317"/>
      <c r="D66" s="317"/>
      <c r="E66" s="317"/>
      <c r="F66" s="318"/>
      <c r="G66" s="357" t="s">
        <v>679</v>
      </c>
      <c r="H66" s="358"/>
      <c r="I66" s="358"/>
      <c r="J66" s="358"/>
      <c r="K66" s="358"/>
      <c r="L66" s="358"/>
      <c r="M66" s="358"/>
      <c r="N66" s="358"/>
      <c r="O66" s="358"/>
      <c r="P66" s="361" t="s">
        <v>644</v>
      </c>
      <c r="Q66" s="362"/>
      <c r="R66" s="362"/>
      <c r="S66" s="362"/>
      <c r="T66" s="362"/>
      <c r="U66" s="362"/>
      <c r="V66" s="362"/>
      <c r="W66" s="362"/>
      <c r="X66" s="363"/>
      <c r="Y66" s="367" t="s">
        <v>51</v>
      </c>
      <c r="Z66" s="368"/>
      <c r="AA66" s="369"/>
      <c r="AB66" s="370" t="s">
        <v>645</v>
      </c>
      <c r="AC66" s="371"/>
      <c r="AD66" s="371"/>
      <c r="AE66" s="372">
        <v>1236</v>
      </c>
      <c r="AF66" s="372"/>
      <c r="AG66" s="372"/>
      <c r="AH66" s="372"/>
      <c r="AI66" s="372">
        <v>1095</v>
      </c>
      <c r="AJ66" s="372"/>
      <c r="AK66" s="372"/>
      <c r="AL66" s="372"/>
      <c r="AM66" s="372">
        <v>1057</v>
      </c>
      <c r="AN66" s="372"/>
      <c r="AO66" s="372"/>
      <c r="AP66" s="372"/>
      <c r="AQ66" s="398" t="s">
        <v>639</v>
      </c>
      <c r="AR66" s="372"/>
      <c r="AS66" s="372"/>
      <c r="AT66" s="372"/>
      <c r="AU66" s="389" t="s">
        <v>639</v>
      </c>
      <c r="AV66" s="405"/>
      <c r="AW66" s="405"/>
      <c r="AX66" s="406"/>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645</v>
      </c>
      <c r="AC67" s="371"/>
      <c r="AD67" s="371"/>
      <c r="AE67" s="372">
        <v>1317</v>
      </c>
      <c r="AF67" s="372"/>
      <c r="AG67" s="372"/>
      <c r="AH67" s="372"/>
      <c r="AI67" s="372">
        <v>1236</v>
      </c>
      <c r="AJ67" s="372"/>
      <c r="AK67" s="372"/>
      <c r="AL67" s="372"/>
      <c r="AM67" s="372">
        <v>1095</v>
      </c>
      <c r="AN67" s="372"/>
      <c r="AO67" s="372"/>
      <c r="AP67" s="372"/>
      <c r="AQ67" s="372">
        <v>1057</v>
      </c>
      <c r="AR67" s="372"/>
      <c r="AS67" s="372"/>
      <c r="AT67" s="372"/>
      <c r="AU67" s="389">
        <v>1057</v>
      </c>
      <c r="AV67" s="405"/>
      <c r="AW67" s="405"/>
      <c r="AX67" s="406"/>
      <c r="AY67">
        <f>$AY$65</f>
        <v>1</v>
      </c>
    </row>
    <row r="68" spans="1:51" ht="23.25" customHeight="1" x14ac:dyDescent="0.15">
      <c r="A68" s="437" t="s">
        <v>576</v>
      </c>
      <c r="B68" s="438"/>
      <c r="C68" s="438"/>
      <c r="D68" s="438"/>
      <c r="E68" s="438"/>
      <c r="F68" s="439"/>
      <c r="G68" s="223" t="s">
        <v>577</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411</v>
      </c>
      <c r="AF68" s="415"/>
      <c r="AG68" s="415"/>
      <c r="AH68" s="415"/>
      <c r="AI68" s="415" t="s">
        <v>563</v>
      </c>
      <c r="AJ68" s="415"/>
      <c r="AK68" s="415"/>
      <c r="AL68" s="415"/>
      <c r="AM68" s="415" t="s">
        <v>379</v>
      </c>
      <c r="AN68" s="415"/>
      <c r="AO68" s="415"/>
      <c r="AP68" s="415"/>
      <c r="AQ68" s="416" t="s">
        <v>589</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646</v>
      </c>
      <c r="H69" s="395"/>
      <c r="I69" s="395"/>
      <c r="J69" s="395"/>
      <c r="K69" s="395"/>
      <c r="L69" s="395"/>
      <c r="M69" s="395"/>
      <c r="N69" s="395"/>
      <c r="O69" s="395"/>
      <c r="P69" s="395"/>
      <c r="Q69" s="395"/>
      <c r="R69" s="395"/>
      <c r="S69" s="395"/>
      <c r="T69" s="395"/>
      <c r="U69" s="395"/>
      <c r="V69" s="395"/>
      <c r="W69" s="395"/>
      <c r="X69" s="395"/>
      <c r="Y69" s="419" t="s">
        <v>576</v>
      </c>
      <c r="Z69" s="420"/>
      <c r="AA69" s="421"/>
      <c r="AB69" s="422" t="s">
        <v>647</v>
      </c>
      <c r="AC69" s="423"/>
      <c r="AD69" s="424"/>
      <c r="AE69" s="398">
        <v>338</v>
      </c>
      <c r="AF69" s="398"/>
      <c r="AG69" s="398"/>
      <c r="AH69" s="398"/>
      <c r="AI69" s="398">
        <v>373</v>
      </c>
      <c r="AJ69" s="398"/>
      <c r="AK69" s="398"/>
      <c r="AL69" s="398"/>
      <c r="AM69" s="398">
        <v>382</v>
      </c>
      <c r="AN69" s="398"/>
      <c r="AO69" s="398"/>
      <c r="AP69" s="398"/>
      <c r="AQ69" s="389">
        <v>450</v>
      </c>
      <c r="AR69" s="373"/>
      <c r="AS69" s="373"/>
      <c r="AT69" s="373"/>
      <c r="AU69" s="373"/>
      <c r="AV69" s="373"/>
      <c r="AW69" s="373"/>
      <c r="AX69" s="374"/>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579</v>
      </c>
      <c r="Z70" s="399"/>
      <c r="AA70" s="400"/>
      <c r="AB70" s="425" t="s">
        <v>612</v>
      </c>
      <c r="AC70" s="426"/>
      <c r="AD70" s="427"/>
      <c r="AE70" s="428" t="s">
        <v>648</v>
      </c>
      <c r="AF70" s="428"/>
      <c r="AG70" s="428"/>
      <c r="AH70" s="428"/>
      <c r="AI70" s="428" t="s">
        <v>649</v>
      </c>
      <c r="AJ70" s="428"/>
      <c r="AK70" s="428"/>
      <c r="AL70" s="428"/>
      <c r="AM70" s="428" t="s">
        <v>747</v>
      </c>
      <c r="AN70" s="428"/>
      <c r="AO70" s="428"/>
      <c r="AP70" s="428"/>
      <c r="AQ70" s="428" t="s">
        <v>650</v>
      </c>
      <c r="AR70" s="428"/>
      <c r="AS70" s="428"/>
      <c r="AT70" s="428"/>
      <c r="AU70" s="428"/>
      <c r="AV70" s="428"/>
      <c r="AW70" s="428"/>
      <c r="AX70" s="429"/>
      <c r="AY70">
        <f>$AY$68</f>
        <v>1</v>
      </c>
    </row>
    <row r="71" spans="1:51" ht="18.75" customHeight="1" x14ac:dyDescent="0.15">
      <c r="A71" s="503" t="s">
        <v>231</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411</v>
      </c>
      <c r="AF71" s="415"/>
      <c r="AG71" s="415"/>
      <c r="AH71" s="415"/>
      <c r="AI71" s="415" t="s">
        <v>563</v>
      </c>
      <c r="AJ71" s="415"/>
      <c r="AK71" s="415"/>
      <c r="AL71" s="415"/>
      <c r="AM71" s="415" t="s">
        <v>379</v>
      </c>
      <c r="AN71" s="415"/>
      <c r="AO71" s="415"/>
      <c r="AP71" s="415"/>
      <c r="AQ71" s="458" t="s">
        <v>174</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0" t="s">
        <v>734</v>
      </c>
      <c r="AR72" s="431"/>
      <c r="AS72" s="432" t="s">
        <v>175</v>
      </c>
      <c r="AT72" s="433"/>
      <c r="AU72" s="434">
        <v>4</v>
      </c>
      <c r="AV72" s="434"/>
      <c r="AW72" s="324" t="s">
        <v>166</v>
      </c>
      <c r="AX72" s="329"/>
      <c r="AY72">
        <f t="shared" ref="AY72:AY77" si="1">$AY$71</f>
        <v>1</v>
      </c>
    </row>
    <row r="73" spans="1:51" ht="23.25" customHeight="1" x14ac:dyDescent="0.15">
      <c r="A73" s="509"/>
      <c r="B73" s="507"/>
      <c r="C73" s="507"/>
      <c r="D73" s="507"/>
      <c r="E73" s="507"/>
      <c r="F73" s="508"/>
      <c r="G73" s="375" t="s">
        <v>651</v>
      </c>
      <c r="H73" s="376"/>
      <c r="I73" s="376"/>
      <c r="J73" s="376"/>
      <c r="K73" s="376"/>
      <c r="L73" s="376"/>
      <c r="M73" s="376"/>
      <c r="N73" s="376"/>
      <c r="O73" s="377"/>
      <c r="P73" s="513" t="s">
        <v>760</v>
      </c>
      <c r="Q73" s="139"/>
      <c r="R73" s="139"/>
      <c r="S73" s="139"/>
      <c r="T73" s="139"/>
      <c r="U73" s="139"/>
      <c r="V73" s="139"/>
      <c r="W73" s="139"/>
      <c r="X73" s="140"/>
      <c r="Y73" s="386" t="s">
        <v>12</v>
      </c>
      <c r="Z73" s="387"/>
      <c r="AA73" s="388"/>
      <c r="AB73" s="370" t="s">
        <v>645</v>
      </c>
      <c r="AC73" s="370"/>
      <c r="AD73" s="370"/>
      <c r="AE73" s="389">
        <v>271955</v>
      </c>
      <c r="AF73" s="373"/>
      <c r="AG73" s="373"/>
      <c r="AH73" s="373"/>
      <c r="AI73" s="389">
        <v>135517</v>
      </c>
      <c r="AJ73" s="373"/>
      <c r="AK73" s="373"/>
      <c r="AL73" s="373"/>
      <c r="AM73" s="389">
        <v>112723</v>
      </c>
      <c r="AN73" s="373"/>
      <c r="AO73" s="373"/>
      <c r="AP73" s="373"/>
      <c r="AQ73" s="391" t="s">
        <v>639</v>
      </c>
      <c r="AR73" s="392"/>
      <c r="AS73" s="392"/>
      <c r="AT73" s="393"/>
      <c r="AU73" s="373" t="s">
        <v>639</v>
      </c>
      <c r="AV73" s="373"/>
      <c r="AW73" s="373"/>
      <c r="AX73" s="374"/>
      <c r="AY73">
        <f t="shared" si="1"/>
        <v>1</v>
      </c>
    </row>
    <row r="74" spans="1:51" ht="23.25"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t="s">
        <v>645</v>
      </c>
      <c r="AC74" s="448"/>
      <c r="AD74" s="448"/>
      <c r="AE74" s="389">
        <v>258589</v>
      </c>
      <c r="AF74" s="373"/>
      <c r="AG74" s="373"/>
      <c r="AH74" s="373"/>
      <c r="AI74" s="389">
        <v>271955</v>
      </c>
      <c r="AJ74" s="373"/>
      <c r="AK74" s="373"/>
      <c r="AL74" s="373"/>
      <c r="AM74" s="389">
        <v>135517</v>
      </c>
      <c r="AN74" s="373"/>
      <c r="AO74" s="373"/>
      <c r="AP74" s="373"/>
      <c r="AQ74" s="391" t="s">
        <v>734</v>
      </c>
      <c r="AR74" s="392"/>
      <c r="AS74" s="392"/>
      <c r="AT74" s="393"/>
      <c r="AU74" s="373">
        <v>112723</v>
      </c>
      <c r="AV74" s="373"/>
      <c r="AW74" s="373"/>
      <c r="AX74" s="374"/>
      <c r="AY74">
        <f t="shared" si="1"/>
        <v>1</v>
      </c>
    </row>
    <row r="75" spans="1:51" ht="23.25"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v>105</v>
      </c>
      <c r="AF75" s="373"/>
      <c r="AG75" s="373"/>
      <c r="AH75" s="373"/>
      <c r="AI75" s="389">
        <v>49.8</v>
      </c>
      <c r="AJ75" s="373"/>
      <c r="AK75" s="373"/>
      <c r="AL75" s="373"/>
      <c r="AM75" s="389">
        <v>83.2</v>
      </c>
      <c r="AN75" s="373"/>
      <c r="AO75" s="373"/>
      <c r="AP75" s="373"/>
      <c r="AQ75" s="391" t="s">
        <v>639</v>
      </c>
      <c r="AR75" s="392"/>
      <c r="AS75" s="392"/>
      <c r="AT75" s="393"/>
      <c r="AU75" s="373" t="s">
        <v>639</v>
      </c>
      <c r="AV75" s="373"/>
      <c r="AW75" s="373"/>
      <c r="AX75" s="374"/>
      <c r="AY75">
        <f t="shared" si="1"/>
        <v>1</v>
      </c>
    </row>
    <row r="76" spans="1:51" ht="23.25" customHeight="1" x14ac:dyDescent="0.15">
      <c r="A76" s="461" t="s">
        <v>255</v>
      </c>
      <c r="B76" s="456"/>
      <c r="C76" s="456"/>
      <c r="D76" s="456"/>
      <c r="E76" s="456"/>
      <c r="F76" s="457"/>
      <c r="G76" s="497" t="s">
        <v>652</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36"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568</v>
      </c>
      <c r="B78" s="316" t="s">
        <v>569</v>
      </c>
      <c r="C78" s="317"/>
      <c r="D78" s="317"/>
      <c r="E78" s="317"/>
      <c r="F78" s="318"/>
      <c r="G78" s="322" t="s">
        <v>570</v>
      </c>
      <c r="H78" s="322"/>
      <c r="I78" s="322"/>
      <c r="J78" s="322"/>
      <c r="K78" s="322"/>
      <c r="L78" s="322"/>
      <c r="M78" s="322"/>
      <c r="N78" s="322"/>
      <c r="O78" s="322"/>
      <c r="P78" s="322"/>
      <c r="Q78" s="322"/>
      <c r="R78" s="322"/>
      <c r="S78" s="322"/>
      <c r="T78" s="322"/>
      <c r="U78" s="322"/>
      <c r="V78" s="322"/>
      <c r="W78" s="322"/>
      <c r="X78" s="322"/>
      <c r="Y78" s="322"/>
      <c r="Z78" s="322"/>
      <c r="AA78" s="323"/>
      <c r="AB78" s="326" t="s">
        <v>590</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411</v>
      </c>
      <c r="AF83" s="415"/>
      <c r="AG83" s="415"/>
      <c r="AH83" s="415"/>
      <c r="AI83" s="415" t="s">
        <v>563</v>
      </c>
      <c r="AJ83" s="415"/>
      <c r="AK83" s="415"/>
      <c r="AL83" s="415"/>
      <c r="AM83" s="415" t="s">
        <v>379</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3"/>
      <c r="H86" s="384"/>
      <c r="I86" s="384"/>
      <c r="J86" s="384"/>
      <c r="K86" s="384"/>
      <c r="L86" s="384"/>
      <c r="M86" s="384"/>
      <c r="N86" s="384"/>
      <c r="O86" s="385"/>
      <c r="P86" s="451"/>
      <c r="Q86" s="451"/>
      <c r="R86" s="451"/>
      <c r="S86" s="451"/>
      <c r="T86" s="451"/>
      <c r="U86" s="451"/>
      <c r="V86" s="451"/>
      <c r="W86" s="451"/>
      <c r="X86" s="452"/>
      <c r="Y86" s="894" t="s">
        <v>50</v>
      </c>
      <c r="Z86" s="786"/>
      <c r="AA86" s="787"/>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411</v>
      </c>
      <c r="AF88" s="415"/>
      <c r="AG88" s="415"/>
      <c r="AH88" s="415"/>
      <c r="AI88" s="415" t="s">
        <v>563</v>
      </c>
      <c r="AJ88" s="415"/>
      <c r="AK88" s="415"/>
      <c r="AL88" s="415"/>
      <c r="AM88" s="415" t="s">
        <v>379</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3"/>
      <c r="H91" s="384"/>
      <c r="I91" s="384"/>
      <c r="J91" s="384"/>
      <c r="K91" s="384"/>
      <c r="L91" s="384"/>
      <c r="M91" s="384"/>
      <c r="N91" s="384"/>
      <c r="O91" s="385"/>
      <c r="P91" s="451"/>
      <c r="Q91" s="451"/>
      <c r="R91" s="451"/>
      <c r="S91" s="451"/>
      <c r="T91" s="451"/>
      <c r="U91" s="451"/>
      <c r="V91" s="451"/>
      <c r="W91" s="451"/>
      <c r="X91" s="452"/>
      <c r="Y91" s="894" t="s">
        <v>50</v>
      </c>
      <c r="Z91" s="786"/>
      <c r="AA91" s="787"/>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411</v>
      </c>
      <c r="AF93" s="415"/>
      <c r="AG93" s="415"/>
      <c r="AH93" s="415"/>
      <c r="AI93" s="415" t="s">
        <v>563</v>
      </c>
      <c r="AJ93" s="415"/>
      <c r="AK93" s="415"/>
      <c r="AL93" s="415"/>
      <c r="AM93" s="415" t="s">
        <v>379</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3"/>
      <c r="H96" s="384"/>
      <c r="I96" s="384"/>
      <c r="J96" s="384"/>
      <c r="K96" s="384"/>
      <c r="L96" s="384"/>
      <c r="M96" s="384"/>
      <c r="N96" s="384"/>
      <c r="O96" s="385"/>
      <c r="P96" s="451"/>
      <c r="Q96" s="451"/>
      <c r="R96" s="451"/>
      <c r="S96" s="451"/>
      <c r="T96" s="451"/>
      <c r="U96" s="451"/>
      <c r="V96" s="451"/>
      <c r="W96" s="451"/>
      <c r="X96" s="452"/>
      <c r="Y96" s="894" t="s">
        <v>50</v>
      </c>
      <c r="Z96" s="786"/>
      <c r="AA96" s="787"/>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574</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575</v>
      </c>
      <c r="B99" s="317"/>
      <c r="C99" s="317"/>
      <c r="D99" s="317"/>
      <c r="E99" s="317"/>
      <c r="F99" s="318"/>
      <c r="G99" s="350" t="s">
        <v>567</v>
      </c>
      <c r="H99" s="351"/>
      <c r="I99" s="351"/>
      <c r="J99" s="351"/>
      <c r="K99" s="351"/>
      <c r="L99" s="351"/>
      <c r="M99" s="351"/>
      <c r="N99" s="351"/>
      <c r="O99" s="351"/>
      <c r="P99" s="352" t="s">
        <v>566</v>
      </c>
      <c r="Q99" s="351"/>
      <c r="R99" s="351"/>
      <c r="S99" s="351"/>
      <c r="T99" s="351"/>
      <c r="U99" s="351"/>
      <c r="V99" s="351"/>
      <c r="W99" s="351"/>
      <c r="X99" s="353"/>
      <c r="Y99" s="354"/>
      <c r="Z99" s="355"/>
      <c r="AA99" s="356"/>
      <c r="AB99" s="401" t="s">
        <v>11</v>
      </c>
      <c r="AC99" s="401"/>
      <c r="AD99" s="401"/>
      <c r="AE99" s="415" t="s">
        <v>411</v>
      </c>
      <c r="AF99" s="415"/>
      <c r="AG99" s="415"/>
      <c r="AH99" s="415"/>
      <c r="AI99" s="415" t="s">
        <v>563</v>
      </c>
      <c r="AJ99" s="415"/>
      <c r="AK99" s="415"/>
      <c r="AL99" s="415"/>
      <c r="AM99" s="415" t="s">
        <v>379</v>
      </c>
      <c r="AN99" s="415"/>
      <c r="AO99" s="415"/>
      <c r="AP99" s="415"/>
      <c r="AQ99" s="410" t="s">
        <v>410</v>
      </c>
      <c r="AR99" s="411"/>
      <c r="AS99" s="411"/>
      <c r="AT99" s="412"/>
      <c r="AU99" s="410" t="s">
        <v>588</v>
      </c>
      <c r="AV99" s="411"/>
      <c r="AW99" s="411"/>
      <c r="AX99" s="413"/>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576</v>
      </c>
      <c r="B102" s="341"/>
      <c r="C102" s="341"/>
      <c r="D102" s="341"/>
      <c r="E102" s="341"/>
      <c r="F102" s="462"/>
      <c r="G102" s="223" t="s">
        <v>577</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411</v>
      </c>
      <c r="AF102" s="415"/>
      <c r="AG102" s="415"/>
      <c r="AH102" s="415"/>
      <c r="AI102" s="415" t="s">
        <v>563</v>
      </c>
      <c r="AJ102" s="415"/>
      <c r="AK102" s="415"/>
      <c r="AL102" s="415"/>
      <c r="AM102" s="415" t="s">
        <v>379</v>
      </c>
      <c r="AN102" s="415"/>
      <c r="AO102" s="415"/>
      <c r="AP102" s="415"/>
      <c r="AQ102" s="416" t="s">
        <v>589</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578</v>
      </c>
      <c r="H103" s="395"/>
      <c r="I103" s="395"/>
      <c r="J103" s="395"/>
      <c r="K103" s="395"/>
      <c r="L103" s="395"/>
      <c r="M103" s="395"/>
      <c r="N103" s="395"/>
      <c r="O103" s="395"/>
      <c r="P103" s="395"/>
      <c r="Q103" s="395"/>
      <c r="R103" s="395"/>
      <c r="S103" s="395"/>
      <c r="T103" s="395"/>
      <c r="U103" s="395"/>
      <c r="V103" s="395"/>
      <c r="W103" s="395"/>
      <c r="X103" s="395"/>
      <c r="Y103" s="419" t="s">
        <v>576</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579</v>
      </c>
      <c r="Z104" s="399"/>
      <c r="AA104" s="400"/>
      <c r="AB104" s="425" t="s">
        <v>580</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3" t="s">
        <v>231</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411</v>
      </c>
      <c r="AF105" s="415"/>
      <c r="AG105" s="415"/>
      <c r="AH105" s="415"/>
      <c r="AI105" s="415" t="s">
        <v>563</v>
      </c>
      <c r="AJ105" s="415"/>
      <c r="AK105" s="415"/>
      <c r="AL105" s="415"/>
      <c r="AM105" s="415" t="s">
        <v>379</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255</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568</v>
      </c>
      <c r="B112" s="316" t="s">
        <v>569</v>
      </c>
      <c r="C112" s="317"/>
      <c r="D112" s="317"/>
      <c r="E112" s="317"/>
      <c r="F112" s="318"/>
      <c r="G112" s="322" t="s">
        <v>570</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590</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411</v>
      </c>
      <c r="AF117" s="415"/>
      <c r="AG117" s="415"/>
      <c r="AH117" s="415"/>
      <c r="AI117" s="415" t="s">
        <v>563</v>
      </c>
      <c r="AJ117" s="415"/>
      <c r="AK117" s="415"/>
      <c r="AL117" s="415"/>
      <c r="AM117" s="415" t="s">
        <v>379</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3"/>
      <c r="H120" s="384"/>
      <c r="I120" s="384"/>
      <c r="J120" s="384"/>
      <c r="K120" s="384"/>
      <c r="L120" s="384"/>
      <c r="M120" s="384"/>
      <c r="N120" s="384"/>
      <c r="O120" s="385"/>
      <c r="P120" s="451"/>
      <c r="Q120" s="451"/>
      <c r="R120" s="451"/>
      <c r="S120" s="451"/>
      <c r="T120" s="451"/>
      <c r="U120" s="451"/>
      <c r="V120" s="451"/>
      <c r="W120" s="451"/>
      <c r="X120" s="452"/>
      <c r="Y120" s="894" t="s">
        <v>50</v>
      </c>
      <c r="Z120" s="786"/>
      <c r="AA120" s="787"/>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411</v>
      </c>
      <c r="AF122" s="415"/>
      <c r="AG122" s="415"/>
      <c r="AH122" s="415"/>
      <c r="AI122" s="415" t="s">
        <v>563</v>
      </c>
      <c r="AJ122" s="415"/>
      <c r="AK122" s="415"/>
      <c r="AL122" s="415"/>
      <c r="AM122" s="415" t="s">
        <v>379</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3"/>
      <c r="H125" s="384"/>
      <c r="I125" s="384"/>
      <c r="J125" s="384"/>
      <c r="K125" s="384"/>
      <c r="L125" s="384"/>
      <c r="M125" s="384"/>
      <c r="N125" s="384"/>
      <c r="O125" s="385"/>
      <c r="P125" s="451"/>
      <c r="Q125" s="451"/>
      <c r="R125" s="451"/>
      <c r="S125" s="451"/>
      <c r="T125" s="451"/>
      <c r="U125" s="451"/>
      <c r="V125" s="451"/>
      <c r="W125" s="451"/>
      <c r="X125" s="452"/>
      <c r="Y125" s="894" t="s">
        <v>50</v>
      </c>
      <c r="Z125" s="786"/>
      <c r="AA125" s="787"/>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411</v>
      </c>
      <c r="AF127" s="415"/>
      <c r="AG127" s="415"/>
      <c r="AH127" s="415"/>
      <c r="AI127" s="415" t="s">
        <v>563</v>
      </c>
      <c r="AJ127" s="415"/>
      <c r="AK127" s="415"/>
      <c r="AL127" s="415"/>
      <c r="AM127" s="415" t="s">
        <v>379</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3"/>
      <c r="H130" s="384"/>
      <c r="I130" s="384"/>
      <c r="J130" s="384"/>
      <c r="K130" s="384"/>
      <c r="L130" s="384"/>
      <c r="M130" s="384"/>
      <c r="N130" s="384"/>
      <c r="O130" s="385"/>
      <c r="P130" s="451"/>
      <c r="Q130" s="451"/>
      <c r="R130" s="451"/>
      <c r="S130" s="451"/>
      <c r="T130" s="451"/>
      <c r="U130" s="451"/>
      <c r="V130" s="451"/>
      <c r="W130" s="451"/>
      <c r="X130" s="452"/>
      <c r="Y130" s="894" t="s">
        <v>50</v>
      </c>
      <c r="Z130" s="786"/>
      <c r="AA130" s="787"/>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574</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575</v>
      </c>
      <c r="B133" s="317"/>
      <c r="C133" s="317"/>
      <c r="D133" s="317"/>
      <c r="E133" s="317"/>
      <c r="F133" s="318"/>
      <c r="G133" s="350" t="s">
        <v>567</v>
      </c>
      <c r="H133" s="351"/>
      <c r="I133" s="351"/>
      <c r="J133" s="351"/>
      <c r="K133" s="351"/>
      <c r="L133" s="351"/>
      <c r="M133" s="351"/>
      <c r="N133" s="351"/>
      <c r="O133" s="351"/>
      <c r="P133" s="352" t="s">
        <v>566</v>
      </c>
      <c r="Q133" s="351"/>
      <c r="R133" s="351"/>
      <c r="S133" s="351"/>
      <c r="T133" s="351"/>
      <c r="U133" s="351"/>
      <c r="V133" s="351"/>
      <c r="W133" s="351"/>
      <c r="X133" s="353"/>
      <c r="Y133" s="354"/>
      <c r="Z133" s="355"/>
      <c r="AA133" s="356"/>
      <c r="AB133" s="401" t="s">
        <v>11</v>
      </c>
      <c r="AC133" s="401"/>
      <c r="AD133" s="401"/>
      <c r="AE133" s="415" t="s">
        <v>411</v>
      </c>
      <c r="AF133" s="415"/>
      <c r="AG133" s="415"/>
      <c r="AH133" s="415"/>
      <c r="AI133" s="415" t="s">
        <v>563</v>
      </c>
      <c r="AJ133" s="415"/>
      <c r="AK133" s="415"/>
      <c r="AL133" s="415"/>
      <c r="AM133" s="415" t="s">
        <v>379</v>
      </c>
      <c r="AN133" s="415"/>
      <c r="AO133" s="415"/>
      <c r="AP133" s="415"/>
      <c r="AQ133" s="410" t="s">
        <v>410</v>
      </c>
      <c r="AR133" s="411"/>
      <c r="AS133" s="411"/>
      <c r="AT133" s="412"/>
      <c r="AU133" s="410" t="s">
        <v>588</v>
      </c>
      <c r="AV133" s="411"/>
      <c r="AW133" s="411"/>
      <c r="AX133" s="413"/>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576</v>
      </c>
      <c r="B136" s="341"/>
      <c r="C136" s="341"/>
      <c r="D136" s="341"/>
      <c r="E136" s="341"/>
      <c r="F136" s="462"/>
      <c r="G136" s="223" t="s">
        <v>577</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411</v>
      </c>
      <c r="AF136" s="415"/>
      <c r="AG136" s="415"/>
      <c r="AH136" s="415"/>
      <c r="AI136" s="415" t="s">
        <v>563</v>
      </c>
      <c r="AJ136" s="415"/>
      <c r="AK136" s="415"/>
      <c r="AL136" s="415"/>
      <c r="AM136" s="415" t="s">
        <v>379</v>
      </c>
      <c r="AN136" s="415"/>
      <c r="AO136" s="415"/>
      <c r="AP136" s="415"/>
      <c r="AQ136" s="416" t="s">
        <v>589</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578</v>
      </c>
      <c r="H137" s="395"/>
      <c r="I137" s="395"/>
      <c r="J137" s="395"/>
      <c r="K137" s="395"/>
      <c r="L137" s="395"/>
      <c r="M137" s="395"/>
      <c r="N137" s="395"/>
      <c r="O137" s="395"/>
      <c r="P137" s="395"/>
      <c r="Q137" s="395"/>
      <c r="R137" s="395"/>
      <c r="S137" s="395"/>
      <c r="T137" s="395"/>
      <c r="U137" s="395"/>
      <c r="V137" s="395"/>
      <c r="W137" s="395"/>
      <c r="X137" s="395"/>
      <c r="Y137" s="419" t="s">
        <v>576</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579</v>
      </c>
      <c r="Z138" s="399"/>
      <c r="AA138" s="400"/>
      <c r="AB138" s="425" t="s">
        <v>580</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3" t="s">
        <v>231</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411</v>
      </c>
      <c r="AF139" s="415"/>
      <c r="AG139" s="415"/>
      <c r="AH139" s="415"/>
      <c r="AI139" s="415" t="s">
        <v>563</v>
      </c>
      <c r="AJ139" s="415"/>
      <c r="AK139" s="415"/>
      <c r="AL139" s="415"/>
      <c r="AM139" s="415" t="s">
        <v>379</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255</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568</v>
      </c>
      <c r="B146" s="316" t="s">
        <v>569</v>
      </c>
      <c r="C146" s="317"/>
      <c r="D146" s="317"/>
      <c r="E146" s="317"/>
      <c r="F146" s="318"/>
      <c r="G146" s="322" t="s">
        <v>570</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590</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411</v>
      </c>
      <c r="AF151" s="415"/>
      <c r="AG151" s="415"/>
      <c r="AH151" s="415"/>
      <c r="AI151" s="415" t="s">
        <v>563</v>
      </c>
      <c r="AJ151" s="415"/>
      <c r="AK151" s="415"/>
      <c r="AL151" s="415"/>
      <c r="AM151" s="415" t="s">
        <v>379</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3"/>
      <c r="H154" s="384"/>
      <c r="I154" s="384"/>
      <c r="J154" s="384"/>
      <c r="K154" s="384"/>
      <c r="L154" s="384"/>
      <c r="M154" s="384"/>
      <c r="N154" s="384"/>
      <c r="O154" s="385"/>
      <c r="P154" s="451"/>
      <c r="Q154" s="451"/>
      <c r="R154" s="451"/>
      <c r="S154" s="451"/>
      <c r="T154" s="451"/>
      <c r="U154" s="451"/>
      <c r="V154" s="451"/>
      <c r="W154" s="451"/>
      <c r="X154" s="452"/>
      <c r="Y154" s="894" t="s">
        <v>50</v>
      </c>
      <c r="Z154" s="786"/>
      <c r="AA154" s="787"/>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411</v>
      </c>
      <c r="AF156" s="415"/>
      <c r="AG156" s="415"/>
      <c r="AH156" s="415"/>
      <c r="AI156" s="415" t="s">
        <v>563</v>
      </c>
      <c r="AJ156" s="415"/>
      <c r="AK156" s="415"/>
      <c r="AL156" s="415"/>
      <c r="AM156" s="415" t="s">
        <v>379</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3"/>
      <c r="H159" s="384"/>
      <c r="I159" s="384"/>
      <c r="J159" s="384"/>
      <c r="K159" s="384"/>
      <c r="L159" s="384"/>
      <c r="M159" s="384"/>
      <c r="N159" s="384"/>
      <c r="O159" s="385"/>
      <c r="P159" s="451"/>
      <c r="Q159" s="451"/>
      <c r="R159" s="451"/>
      <c r="S159" s="451"/>
      <c r="T159" s="451"/>
      <c r="U159" s="451"/>
      <c r="V159" s="451"/>
      <c r="W159" s="451"/>
      <c r="X159" s="452"/>
      <c r="Y159" s="894" t="s">
        <v>50</v>
      </c>
      <c r="Z159" s="786"/>
      <c r="AA159" s="787"/>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411</v>
      </c>
      <c r="AF161" s="415"/>
      <c r="AG161" s="415"/>
      <c r="AH161" s="415"/>
      <c r="AI161" s="415" t="s">
        <v>563</v>
      </c>
      <c r="AJ161" s="415"/>
      <c r="AK161" s="415"/>
      <c r="AL161" s="415"/>
      <c r="AM161" s="415" t="s">
        <v>379</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3"/>
      <c r="H164" s="384"/>
      <c r="I164" s="384"/>
      <c r="J164" s="384"/>
      <c r="K164" s="384"/>
      <c r="L164" s="384"/>
      <c r="M164" s="384"/>
      <c r="N164" s="384"/>
      <c r="O164" s="385"/>
      <c r="P164" s="451"/>
      <c r="Q164" s="451"/>
      <c r="R164" s="451"/>
      <c r="S164" s="451"/>
      <c r="T164" s="451"/>
      <c r="U164" s="451"/>
      <c r="V164" s="451"/>
      <c r="W164" s="451"/>
      <c r="X164" s="452"/>
      <c r="Y164" s="894" t="s">
        <v>50</v>
      </c>
      <c r="Z164" s="786"/>
      <c r="AA164" s="787"/>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574</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575</v>
      </c>
      <c r="B167" s="317"/>
      <c r="C167" s="317"/>
      <c r="D167" s="317"/>
      <c r="E167" s="317"/>
      <c r="F167" s="318"/>
      <c r="G167" s="350" t="s">
        <v>567</v>
      </c>
      <c r="H167" s="351"/>
      <c r="I167" s="351"/>
      <c r="J167" s="351"/>
      <c r="K167" s="351"/>
      <c r="L167" s="351"/>
      <c r="M167" s="351"/>
      <c r="N167" s="351"/>
      <c r="O167" s="351"/>
      <c r="P167" s="352" t="s">
        <v>566</v>
      </c>
      <c r="Q167" s="351"/>
      <c r="R167" s="351"/>
      <c r="S167" s="351"/>
      <c r="T167" s="351"/>
      <c r="U167" s="351"/>
      <c r="V167" s="351"/>
      <c r="W167" s="351"/>
      <c r="X167" s="353"/>
      <c r="Y167" s="354"/>
      <c r="Z167" s="355"/>
      <c r="AA167" s="356"/>
      <c r="AB167" s="401" t="s">
        <v>11</v>
      </c>
      <c r="AC167" s="401"/>
      <c r="AD167" s="401"/>
      <c r="AE167" s="415" t="s">
        <v>411</v>
      </c>
      <c r="AF167" s="415"/>
      <c r="AG167" s="415"/>
      <c r="AH167" s="415"/>
      <c r="AI167" s="415" t="s">
        <v>563</v>
      </c>
      <c r="AJ167" s="415"/>
      <c r="AK167" s="415"/>
      <c r="AL167" s="415"/>
      <c r="AM167" s="415" t="s">
        <v>379</v>
      </c>
      <c r="AN167" s="415"/>
      <c r="AO167" s="415"/>
      <c r="AP167" s="415"/>
      <c r="AQ167" s="410" t="s">
        <v>410</v>
      </c>
      <c r="AR167" s="411"/>
      <c r="AS167" s="411"/>
      <c r="AT167" s="412"/>
      <c r="AU167" s="410" t="s">
        <v>588</v>
      </c>
      <c r="AV167" s="411"/>
      <c r="AW167" s="411"/>
      <c r="AX167" s="413"/>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576</v>
      </c>
      <c r="B170" s="341"/>
      <c r="C170" s="341"/>
      <c r="D170" s="341"/>
      <c r="E170" s="341"/>
      <c r="F170" s="462"/>
      <c r="G170" s="223" t="s">
        <v>577</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411</v>
      </c>
      <c r="AF170" s="415"/>
      <c r="AG170" s="415"/>
      <c r="AH170" s="415"/>
      <c r="AI170" s="415" t="s">
        <v>563</v>
      </c>
      <c r="AJ170" s="415"/>
      <c r="AK170" s="415"/>
      <c r="AL170" s="415"/>
      <c r="AM170" s="415" t="s">
        <v>379</v>
      </c>
      <c r="AN170" s="415"/>
      <c r="AO170" s="415"/>
      <c r="AP170" s="415"/>
      <c r="AQ170" s="416" t="s">
        <v>589</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578</v>
      </c>
      <c r="H171" s="395"/>
      <c r="I171" s="395"/>
      <c r="J171" s="395"/>
      <c r="K171" s="395"/>
      <c r="L171" s="395"/>
      <c r="M171" s="395"/>
      <c r="N171" s="395"/>
      <c r="O171" s="395"/>
      <c r="P171" s="395"/>
      <c r="Q171" s="395"/>
      <c r="R171" s="395"/>
      <c r="S171" s="395"/>
      <c r="T171" s="395"/>
      <c r="U171" s="395"/>
      <c r="V171" s="395"/>
      <c r="W171" s="395"/>
      <c r="X171" s="395"/>
      <c r="Y171" s="419" t="s">
        <v>576</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579</v>
      </c>
      <c r="Z172" s="399"/>
      <c r="AA172" s="400"/>
      <c r="AB172" s="425" t="s">
        <v>580</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3" t="s">
        <v>231</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411</v>
      </c>
      <c r="AF173" s="415"/>
      <c r="AG173" s="415"/>
      <c r="AH173" s="415"/>
      <c r="AI173" s="415" t="s">
        <v>563</v>
      </c>
      <c r="AJ173" s="415"/>
      <c r="AK173" s="415"/>
      <c r="AL173" s="415"/>
      <c r="AM173" s="415" t="s">
        <v>379</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255</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568</v>
      </c>
      <c r="B180" s="316" t="s">
        <v>569</v>
      </c>
      <c r="C180" s="317"/>
      <c r="D180" s="317"/>
      <c r="E180" s="317"/>
      <c r="F180" s="318"/>
      <c r="G180" s="322" t="s">
        <v>570</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590</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411</v>
      </c>
      <c r="AF185" s="415"/>
      <c r="AG185" s="415"/>
      <c r="AH185" s="415"/>
      <c r="AI185" s="415" t="s">
        <v>563</v>
      </c>
      <c r="AJ185" s="415"/>
      <c r="AK185" s="415"/>
      <c r="AL185" s="415"/>
      <c r="AM185" s="415" t="s">
        <v>379</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3"/>
      <c r="H188" s="384"/>
      <c r="I188" s="384"/>
      <c r="J188" s="384"/>
      <c r="K188" s="384"/>
      <c r="L188" s="384"/>
      <c r="M188" s="384"/>
      <c r="N188" s="384"/>
      <c r="O188" s="385"/>
      <c r="P188" s="451"/>
      <c r="Q188" s="451"/>
      <c r="R188" s="451"/>
      <c r="S188" s="451"/>
      <c r="T188" s="451"/>
      <c r="U188" s="451"/>
      <c r="V188" s="451"/>
      <c r="W188" s="451"/>
      <c r="X188" s="452"/>
      <c r="Y188" s="894" t="s">
        <v>50</v>
      </c>
      <c r="Z188" s="786"/>
      <c r="AA188" s="787"/>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411</v>
      </c>
      <c r="AF190" s="415"/>
      <c r="AG190" s="415"/>
      <c r="AH190" s="415"/>
      <c r="AI190" s="415" t="s">
        <v>563</v>
      </c>
      <c r="AJ190" s="415"/>
      <c r="AK190" s="415"/>
      <c r="AL190" s="415"/>
      <c r="AM190" s="415" t="s">
        <v>379</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3"/>
      <c r="H193" s="384"/>
      <c r="I193" s="384"/>
      <c r="J193" s="384"/>
      <c r="K193" s="384"/>
      <c r="L193" s="384"/>
      <c r="M193" s="384"/>
      <c r="N193" s="384"/>
      <c r="O193" s="385"/>
      <c r="P193" s="451"/>
      <c r="Q193" s="451"/>
      <c r="R193" s="451"/>
      <c r="S193" s="451"/>
      <c r="T193" s="451"/>
      <c r="U193" s="451"/>
      <c r="V193" s="451"/>
      <c r="W193" s="451"/>
      <c r="X193" s="452"/>
      <c r="Y193" s="894" t="s">
        <v>50</v>
      </c>
      <c r="Z193" s="786"/>
      <c r="AA193" s="787"/>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411</v>
      </c>
      <c r="AF195" s="415"/>
      <c r="AG195" s="415"/>
      <c r="AH195" s="415"/>
      <c r="AI195" s="415" t="s">
        <v>563</v>
      </c>
      <c r="AJ195" s="415"/>
      <c r="AK195" s="415"/>
      <c r="AL195" s="415"/>
      <c r="AM195" s="415" t="s">
        <v>379</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3"/>
      <c r="H198" s="384"/>
      <c r="I198" s="384"/>
      <c r="J198" s="384"/>
      <c r="K198" s="384"/>
      <c r="L198" s="384"/>
      <c r="M198" s="384"/>
      <c r="N198" s="384"/>
      <c r="O198" s="385"/>
      <c r="P198" s="451"/>
      <c r="Q198" s="451"/>
      <c r="R198" s="451"/>
      <c r="S198" s="451"/>
      <c r="T198" s="451"/>
      <c r="U198" s="451"/>
      <c r="V198" s="451"/>
      <c r="W198" s="451"/>
      <c r="X198" s="452"/>
      <c r="Y198" s="894" t="s">
        <v>50</v>
      </c>
      <c r="Z198" s="786"/>
      <c r="AA198" s="787"/>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232</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228</v>
      </c>
      <c r="X200" s="556"/>
      <c r="Y200" s="559"/>
      <c r="Z200" s="559"/>
      <c r="AA200" s="560"/>
      <c r="AB200" s="553" t="s">
        <v>11</v>
      </c>
      <c r="AC200" s="550"/>
      <c r="AD200" s="551"/>
      <c r="AE200" s="415" t="s">
        <v>411</v>
      </c>
      <c r="AF200" s="415"/>
      <c r="AG200" s="415"/>
      <c r="AH200" s="415"/>
      <c r="AI200" s="415" t="s">
        <v>563</v>
      </c>
      <c r="AJ200" s="415"/>
      <c r="AK200" s="415"/>
      <c r="AL200" s="415"/>
      <c r="AM200" s="415" t="s">
        <v>379</v>
      </c>
      <c r="AN200" s="415"/>
      <c r="AO200" s="415"/>
      <c r="AP200" s="415"/>
      <c r="AQ200" s="491" t="s">
        <v>174</v>
      </c>
      <c r="AR200" s="492"/>
      <c r="AS200" s="492"/>
      <c r="AT200" s="493"/>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0"/>
      <c r="AR201" s="431"/>
      <c r="AS201" s="432" t="s">
        <v>175</v>
      </c>
      <c r="AT201" s="433"/>
      <c r="AU201" s="434"/>
      <c r="AV201" s="434"/>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245</v>
      </c>
      <c r="AC202" s="543"/>
      <c r="AD202" s="543"/>
      <c r="AE202" s="389"/>
      <c r="AF202" s="373"/>
      <c r="AG202" s="373"/>
      <c r="AH202" s="373"/>
      <c r="AI202" s="389"/>
      <c r="AJ202" s="373"/>
      <c r="AK202" s="373"/>
      <c r="AL202" s="373"/>
      <c r="AM202" s="389"/>
      <c r="AN202" s="373"/>
      <c r="AO202" s="373"/>
      <c r="AP202" s="373"/>
      <c r="AQ202" s="389"/>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245</v>
      </c>
      <c r="AC203" s="586"/>
      <c r="AD203" s="586"/>
      <c r="AE203" s="389"/>
      <c r="AF203" s="373"/>
      <c r="AG203" s="373"/>
      <c r="AH203" s="373"/>
      <c r="AI203" s="389"/>
      <c r="AJ203" s="373"/>
      <c r="AK203" s="373"/>
      <c r="AL203" s="373"/>
      <c r="AM203" s="389"/>
      <c r="AN203" s="373"/>
      <c r="AO203" s="373"/>
      <c r="AP203" s="373"/>
      <c r="AQ203" s="389"/>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246</v>
      </c>
      <c r="AC204" s="564"/>
      <c r="AD204" s="564"/>
      <c r="AE204" s="565"/>
      <c r="AF204" s="566"/>
      <c r="AG204" s="566"/>
      <c r="AH204" s="566"/>
      <c r="AI204" s="565"/>
      <c r="AJ204" s="566"/>
      <c r="AK204" s="566"/>
      <c r="AL204" s="566"/>
      <c r="AM204" s="565"/>
      <c r="AN204" s="566"/>
      <c r="AO204" s="566"/>
      <c r="AP204" s="566"/>
      <c r="AQ204" s="389"/>
      <c r="AR204" s="373"/>
      <c r="AS204" s="373"/>
      <c r="AT204" s="563"/>
      <c r="AU204" s="373"/>
      <c r="AV204" s="373"/>
      <c r="AW204" s="373"/>
      <c r="AX204" s="374"/>
      <c r="AY204">
        <f t="shared" si="10"/>
        <v>0</v>
      </c>
    </row>
    <row r="205" spans="1:60" ht="23.25" hidden="1" customHeight="1" x14ac:dyDescent="0.15">
      <c r="A205" s="567" t="s">
        <v>235</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244</v>
      </c>
      <c r="X205" s="577"/>
      <c r="Y205" s="541" t="s">
        <v>12</v>
      </c>
      <c r="Z205" s="541"/>
      <c r="AA205" s="542"/>
      <c r="AB205" s="543" t="s">
        <v>245</v>
      </c>
      <c r="AC205" s="543"/>
      <c r="AD205" s="543"/>
      <c r="AE205" s="389"/>
      <c r="AF205" s="373"/>
      <c r="AG205" s="373"/>
      <c r="AH205" s="373"/>
      <c r="AI205" s="389"/>
      <c r="AJ205" s="373"/>
      <c r="AK205" s="373"/>
      <c r="AL205" s="373"/>
      <c r="AM205" s="389"/>
      <c r="AN205" s="373"/>
      <c r="AO205" s="373"/>
      <c r="AP205" s="373"/>
      <c r="AQ205" s="389"/>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245</v>
      </c>
      <c r="AC206" s="586"/>
      <c r="AD206" s="586"/>
      <c r="AE206" s="389"/>
      <c r="AF206" s="373"/>
      <c r="AG206" s="373"/>
      <c r="AH206" s="373"/>
      <c r="AI206" s="389"/>
      <c r="AJ206" s="373"/>
      <c r="AK206" s="373"/>
      <c r="AL206" s="373"/>
      <c r="AM206" s="389"/>
      <c r="AN206" s="373"/>
      <c r="AO206" s="373"/>
      <c r="AP206" s="373"/>
      <c r="AQ206" s="389"/>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246</v>
      </c>
      <c r="AC207" s="564"/>
      <c r="AD207" s="564"/>
      <c r="AE207" s="565"/>
      <c r="AF207" s="566"/>
      <c r="AG207" s="566"/>
      <c r="AH207" s="566"/>
      <c r="AI207" s="565"/>
      <c r="AJ207" s="566"/>
      <c r="AK207" s="566"/>
      <c r="AL207" s="566"/>
      <c r="AM207" s="565"/>
      <c r="AN207" s="566"/>
      <c r="AO207" s="566"/>
      <c r="AP207" s="585"/>
      <c r="AQ207" s="389"/>
      <c r="AR207" s="373"/>
      <c r="AS207" s="373"/>
      <c r="AT207" s="563"/>
      <c r="AU207" s="373"/>
      <c r="AV207" s="373"/>
      <c r="AW207" s="373"/>
      <c r="AX207" s="374"/>
      <c r="AY207">
        <f t="shared" si="10"/>
        <v>0</v>
      </c>
    </row>
    <row r="208" spans="1:60" ht="18.75" hidden="1" customHeight="1" x14ac:dyDescent="0.15">
      <c r="A208" s="591" t="s">
        <v>232</v>
      </c>
      <c r="B208" s="592"/>
      <c r="C208" s="592"/>
      <c r="D208" s="592"/>
      <c r="E208" s="592"/>
      <c r="F208" s="593"/>
      <c r="G208" s="594"/>
      <c r="H208" s="492" t="s">
        <v>139</v>
      </c>
      <c r="I208" s="492"/>
      <c r="J208" s="492"/>
      <c r="K208" s="492"/>
      <c r="L208" s="492"/>
      <c r="M208" s="492"/>
      <c r="N208" s="492"/>
      <c r="O208" s="493"/>
      <c r="P208" s="491" t="s">
        <v>55</v>
      </c>
      <c r="Q208" s="492"/>
      <c r="R208" s="492"/>
      <c r="S208" s="492"/>
      <c r="T208" s="492"/>
      <c r="U208" s="492"/>
      <c r="V208" s="492"/>
      <c r="W208" s="492"/>
      <c r="X208" s="493"/>
      <c r="Y208" s="597"/>
      <c r="Z208" s="598"/>
      <c r="AA208" s="599"/>
      <c r="AB208" s="344" t="s">
        <v>11</v>
      </c>
      <c r="AC208" s="341"/>
      <c r="AD208" s="342"/>
      <c r="AE208" s="136" t="s">
        <v>411</v>
      </c>
      <c r="AF208" s="136"/>
      <c r="AG208" s="136"/>
      <c r="AH208" s="136"/>
      <c r="AI208" s="415" t="s">
        <v>563</v>
      </c>
      <c r="AJ208" s="415"/>
      <c r="AK208" s="415"/>
      <c r="AL208" s="415"/>
      <c r="AM208" s="415" t="s">
        <v>379</v>
      </c>
      <c r="AN208" s="415"/>
      <c r="AO208" s="415"/>
      <c r="AP208" s="415"/>
      <c r="AQ208" s="491" t="s">
        <v>174</v>
      </c>
      <c r="AR208" s="492"/>
      <c r="AS208" s="492"/>
      <c r="AT208" s="493"/>
      <c r="AU208" s="587" t="s">
        <v>128</v>
      </c>
      <c r="AV208" s="588"/>
      <c r="AW208" s="588"/>
      <c r="AX208" s="589"/>
      <c r="AY208">
        <f>COUNTA($H$210)</f>
        <v>0</v>
      </c>
    </row>
    <row r="209" spans="1:51" ht="18.75" hidden="1" customHeight="1" x14ac:dyDescent="0.15">
      <c r="A209" s="567"/>
      <c r="B209" s="568"/>
      <c r="C209" s="568"/>
      <c r="D209" s="568"/>
      <c r="E209" s="568"/>
      <c r="F209" s="569"/>
      <c r="G209" s="595"/>
      <c r="H209" s="432"/>
      <c r="I209" s="432"/>
      <c r="J209" s="432"/>
      <c r="K209" s="432"/>
      <c r="L209" s="432"/>
      <c r="M209" s="432"/>
      <c r="N209" s="432"/>
      <c r="O209" s="433"/>
      <c r="P209" s="596"/>
      <c r="Q209" s="432"/>
      <c r="R209" s="432"/>
      <c r="S209" s="432"/>
      <c r="T209" s="432"/>
      <c r="U209" s="432"/>
      <c r="V209" s="432"/>
      <c r="W209" s="432"/>
      <c r="X209" s="433"/>
      <c r="Y209" s="600"/>
      <c r="Z209" s="601"/>
      <c r="AA209" s="602"/>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3"/>
      <c r="AV212" s="373"/>
      <c r="AW212" s="373"/>
      <c r="AX212" s="374"/>
      <c r="AY212">
        <f>$AY$208</f>
        <v>0</v>
      </c>
    </row>
    <row r="213" spans="1:51" ht="69.75" hidden="1" customHeight="1" x14ac:dyDescent="0.15">
      <c r="A213" s="646" t="s">
        <v>258</v>
      </c>
      <c r="B213" s="647"/>
      <c r="C213" s="647"/>
      <c r="D213" s="647"/>
      <c r="E213" s="571" t="s">
        <v>220</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3" t="s">
        <v>571</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227</v>
      </c>
      <c r="AP214" s="663"/>
      <c r="AQ214" s="663"/>
      <c r="AR214" s="81"/>
      <c r="AS214" s="662"/>
      <c r="AT214" s="663"/>
      <c r="AU214" s="663"/>
      <c r="AV214" s="663"/>
      <c r="AW214" s="663"/>
      <c r="AX214" s="664"/>
      <c r="AY214">
        <f>COUNTIF($AR$214,"☑")</f>
        <v>0</v>
      </c>
    </row>
    <row r="215" spans="1:51" ht="45" customHeight="1" x14ac:dyDescent="0.15">
      <c r="A215" s="652" t="s">
        <v>278</v>
      </c>
      <c r="B215" s="653"/>
      <c r="C215" s="655" t="s">
        <v>178</v>
      </c>
      <c r="D215" s="653"/>
      <c r="E215" s="656" t="s">
        <v>194</v>
      </c>
      <c r="F215" s="657"/>
      <c r="G215" s="658" t="s">
        <v>615</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5" t="s">
        <v>193</v>
      </c>
      <c r="F216" s="457"/>
      <c r="G216" s="138" t="s">
        <v>616</v>
      </c>
      <c r="H216" s="139"/>
      <c r="I216" s="139"/>
      <c r="J216" s="139"/>
      <c r="K216" s="139"/>
      <c r="L216" s="139"/>
      <c r="M216" s="139"/>
      <c r="N216" s="139"/>
      <c r="O216" s="139"/>
      <c r="P216" s="139"/>
      <c r="Q216" s="139"/>
      <c r="R216" s="139"/>
      <c r="S216" s="139"/>
      <c r="T216" s="139"/>
      <c r="U216" s="139"/>
      <c r="V216" s="140"/>
      <c r="W216" s="630" t="s">
        <v>581</v>
      </c>
      <c r="X216" s="631"/>
      <c r="Y216" s="631"/>
      <c r="Z216" s="631"/>
      <c r="AA216" s="632"/>
      <c r="AB216" s="633" t="s">
        <v>629</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582</v>
      </c>
      <c r="X217" s="637"/>
      <c r="Y217" s="637"/>
      <c r="Z217" s="637"/>
      <c r="AA217" s="638"/>
      <c r="AB217" s="633" t="s">
        <v>279</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62.45" customHeight="1" x14ac:dyDescent="0.15">
      <c r="A218" s="654"/>
      <c r="B218" s="642"/>
      <c r="C218" s="639" t="s">
        <v>594</v>
      </c>
      <c r="D218" s="640"/>
      <c r="E218" s="455" t="s">
        <v>274</v>
      </c>
      <c r="F218" s="457"/>
      <c r="G218" s="620" t="s">
        <v>181</v>
      </c>
      <c r="H218" s="621"/>
      <c r="I218" s="621"/>
      <c r="J218" s="643" t="s">
        <v>627</v>
      </c>
      <c r="K218" s="644"/>
      <c r="L218" s="644"/>
      <c r="M218" s="644"/>
      <c r="N218" s="644"/>
      <c r="O218" s="644"/>
      <c r="P218" s="644"/>
      <c r="Q218" s="644"/>
      <c r="R218" s="644"/>
      <c r="S218" s="644"/>
      <c r="T218" s="645"/>
      <c r="U218" s="618" t="s">
        <v>752</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595</v>
      </c>
      <c r="H219" s="621"/>
      <c r="I219" s="621"/>
      <c r="J219" s="621"/>
      <c r="K219" s="621"/>
      <c r="L219" s="621"/>
      <c r="M219" s="621"/>
      <c r="N219" s="621"/>
      <c r="O219" s="621"/>
      <c r="P219" s="621"/>
      <c r="Q219" s="621"/>
      <c r="R219" s="621"/>
      <c r="S219" s="621"/>
      <c r="T219" s="621"/>
      <c r="U219" s="617" t="s">
        <v>614</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582</v>
      </c>
      <c r="H220" s="621"/>
      <c r="I220" s="621"/>
      <c r="J220" s="621"/>
      <c r="K220" s="621"/>
      <c r="L220" s="621"/>
      <c r="M220" s="621"/>
      <c r="N220" s="621"/>
      <c r="O220" s="621"/>
      <c r="P220" s="621"/>
      <c r="Q220" s="621"/>
      <c r="R220" s="621"/>
      <c r="S220" s="621"/>
      <c r="T220" s="621"/>
      <c r="U220" s="144" t="s">
        <v>614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64.150000000000006"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606</v>
      </c>
      <c r="AE223" s="707"/>
      <c r="AF223" s="707"/>
      <c r="AG223" s="708" t="s">
        <v>653</v>
      </c>
      <c r="AH223" s="709"/>
      <c r="AI223" s="709"/>
      <c r="AJ223" s="709"/>
      <c r="AK223" s="709"/>
      <c r="AL223" s="709"/>
      <c r="AM223" s="709"/>
      <c r="AN223" s="709"/>
      <c r="AO223" s="709"/>
      <c r="AP223" s="709"/>
      <c r="AQ223" s="709"/>
      <c r="AR223" s="709"/>
      <c r="AS223" s="709"/>
      <c r="AT223" s="709"/>
      <c r="AU223" s="709"/>
      <c r="AV223" s="709"/>
      <c r="AW223" s="709"/>
      <c r="AX223" s="710"/>
    </row>
    <row r="224" spans="1:51" ht="97.1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606</v>
      </c>
      <c r="AE224" s="688"/>
      <c r="AF224" s="688"/>
      <c r="AG224" s="714" t="s">
        <v>680</v>
      </c>
      <c r="AH224" s="715"/>
      <c r="AI224" s="715"/>
      <c r="AJ224" s="715"/>
      <c r="AK224" s="715"/>
      <c r="AL224" s="715"/>
      <c r="AM224" s="715"/>
      <c r="AN224" s="715"/>
      <c r="AO224" s="715"/>
      <c r="AP224" s="715"/>
      <c r="AQ224" s="715"/>
      <c r="AR224" s="715"/>
      <c r="AS224" s="715"/>
      <c r="AT224" s="715"/>
      <c r="AU224" s="715"/>
      <c r="AV224" s="715"/>
      <c r="AW224" s="715"/>
      <c r="AX224" s="716"/>
    </row>
    <row r="225" spans="1:50" ht="88.9"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606</v>
      </c>
      <c r="AE225" s="721"/>
      <c r="AF225" s="721"/>
      <c r="AG225" s="678" t="s">
        <v>654</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606</v>
      </c>
      <c r="AE226" s="676"/>
      <c r="AF226" s="676"/>
      <c r="AG226" s="361" t="s">
        <v>655</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256</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618</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6"/>
      <c r="B228" s="667"/>
      <c r="C228" s="682"/>
      <c r="D228" s="683"/>
      <c r="E228" s="690" t="s">
        <v>214</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631</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56.4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617</v>
      </c>
      <c r="AE229" s="740"/>
      <c r="AF229" s="740"/>
      <c r="AG229" s="741" t="s">
        <v>279</v>
      </c>
      <c r="AH229" s="742"/>
      <c r="AI229" s="742"/>
      <c r="AJ229" s="742"/>
      <c r="AK229" s="742"/>
      <c r="AL229" s="742"/>
      <c r="AM229" s="742"/>
      <c r="AN229" s="742"/>
      <c r="AO229" s="742"/>
      <c r="AP229" s="742"/>
      <c r="AQ229" s="742"/>
      <c r="AR229" s="742"/>
      <c r="AS229" s="742"/>
      <c r="AT229" s="742"/>
      <c r="AU229" s="742"/>
      <c r="AV229" s="742"/>
      <c r="AW229" s="742"/>
      <c r="AX229" s="743"/>
    </row>
    <row r="230" spans="1:50" ht="73.900000000000006"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606</v>
      </c>
      <c r="AE230" s="688"/>
      <c r="AF230" s="688"/>
      <c r="AG230" s="714" t="s">
        <v>753</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617</v>
      </c>
      <c r="AE231" s="688"/>
      <c r="AF231" s="688"/>
      <c r="AG231" s="714" t="s">
        <v>614</v>
      </c>
      <c r="AH231" s="715"/>
      <c r="AI231" s="715"/>
      <c r="AJ231" s="715"/>
      <c r="AK231" s="715"/>
      <c r="AL231" s="715"/>
      <c r="AM231" s="715"/>
      <c r="AN231" s="715"/>
      <c r="AO231" s="715"/>
      <c r="AP231" s="715"/>
      <c r="AQ231" s="715"/>
      <c r="AR231" s="715"/>
      <c r="AS231" s="715"/>
      <c r="AT231" s="715"/>
      <c r="AU231" s="715"/>
      <c r="AV231" s="715"/>
      <c r="AW231" s="715"/>
      <c r="AX231" s="716"/>
    </row>
    <row r="232" spans="1:50" ht="61.9"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606</v>
      </c>
      <c r="AE232" s="688"/>
      <c r="AF232" s="688"/>
      <c r="AG232" s="714" t="s">
        <v>656</v>
      </c>
      <c r="AH232" s="715"/>
      <c r="AI232" s="715"/>
      <c r="AJ232" s="715"/>
      <c r="AK232" s="715"/>
      <c r="AL232" s="715"/>
      <c r="AM232" s="715"/>
      <c r="AN232" s="715"/>
      <c r="AO232" s="715"/>
      <c r="AP232" s="715"/>
      <c r="AQ232" s="715"/>
      <c r="AR232" s="715"/>
      <c r="AS232" s="715"/>
      <c r="AT232" s="715"/>
      <c r="AU232" s="715"/>
      <c r="AV232" s="715"/>
      <c r="AW232" s="715"/>
      <c r="AX232" s="716"/>
    </row>
    <row r="233" spans="1:50" ht="45.6" customHeight="1" x14ac:dyDescent="0.15">
      <c r="A233" s="666"/>
      <c r="B233" s="668"/>
      <c r="C233" s="734" t="s">
        <v>229</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617</v>
      </c>
      <c r="AE233" s="721"/>
      <c r="AF233" s="721"/>
      <c r="AG233" s="736" t="s">
        <v>279</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230</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617</v>
      </c>
      <c r="AE234" s="688"/>
      <c r="AF234" s="689"/>
      <c r="AG234" s="714" t="s">
        <v>614</v>
      </c>
      <c r="AH234" s="715"/>
      <c r="AI234" s="715"/>
      <c r="AJ234" s="715"/>
      <c r="AK234" s="715"/>
      <c r="AL234" s="715"/>
      <c r="AM234" s="715"/>
      <c r="AN234" s="715"/>
      <c r="AO234" s="715"/>
      <c r="AP234" s="715"/>
      <c r="AQ234" s="715"/>
      <c r="AR234" s="715"/>
      <c r="AS234" s="715"/>
      <c r="AT234" s="715"/>
      <c r="AU234" s="715"/>
      <c r="AV234" s="715"/>
      <c r="AW234" s="715"/>
      <c r="AX234" s="716"/>
    </row>
    <row r="235" spans="1:50" ht="52.9" customHeight="1" x14ac:dyDescent="0.15">
      <c r="A235" s="669"/>
      <c r="B235" s="670"/>
      <c r="C235" s="725" t="s">
        <v>217</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606</v>
      </c>
      <c r="AE235" s="729"/>
      <c r="AF235" s="730"/>
      <c r="AG235" s="731" t="s">
        <v>657</v>
      </c>
      <c r="AH235" s="732"/>
      <c r="AI235" s="732"/>
      <c r="AJ235" s="732"/>
      <c r="AK235" s="732"/>
      <c r="AL235" s="732"/>
      <c r="AM235" s="732"/>
      <c r="AN235" s="732"/>
      <c r="AO235" s="732"/>
      <c r="AP235" s="732"/>
      <c r="AQ235" s="732"/>
      <c r="AR235" s="732"/>
      <c r="AS235" s="732"/>
      <c r="AT235" s="732"/>
      <c r="AU235" s="732"/>
      <c r="AV235" s="732"/>
      <c r="AW235" s="732"/>
      <c r="AX235" s="733"/>
    </row>
    <row r="236" spans="1:50" ht="64.900000000000006" customHeight="1" x14ac:dyDescent="0.15">
      <c r="A236" s="122" t="s">
        <v>37</v>
      </c>
      <c r="B236" s="746"/>
      <c r="C236" s="747" t="s">
        <v>218</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606</v>
      </c>
      <c r="AE236" s="740"/>
      <c r="AF236" s="750"/>
      <c r="AG236" s="741" t="s">
        <v>754</v>
      </c>
      <c r="AH236" s="742"/>
      <c r="AI236" s="742"/>
      <c r="AJ236" s="742"/>
      <c r="AK236" s="742"/>
      <c r="AL236" s="742"/>
      <c r="AM236" s="742"/>
      <c r="AN236" s="742"/>
      <c r="AO236" s="742"/>
      <c r="AP236" s="742"/>
      <c r="AQ236" s="742"/>
      <c r="AR236" s="742"/>
      <c r="AS236" s="742"/>
      <c r="AT236" s="742"/>
      <c r="AU236" s="742"/>
      <c r="AV236" s="742"/>
      <c r="AW236" s="742"/>
      <c r="AX236" s="743"/>
    </row>
    <row r="237" spans="1:50" ht="86.4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606</v>
      </c>
      <c r="AE237" s="755"/>
      <c r="AF237" s="755"/>
      <c r="AG237" s="714" t="s">
        <v>658</v>
      </c>
      <c r="AH237" s="715"/>
      <c r="AI237" s="715"/>
      <c r="AJ237" s="715"/>
      <c r="AK237" s="715"/>
      <c r="AL237" s="715"/>
      <c r="AM237" s="715"/>
      <c r="AN237" s="715"/>
      <c r="AO237" s="715"/>
      <c r="AP237" s="715"/>
      <c r="AQ237" s="715"/>
      <c r="AR237" s="715"/>
      <c r="AS237" s="715"/>
      <c r="AT237" s="715"/>
      <c r="AU237" s="715"/>
      <c r="AV237" s="715"/>
      <c r="AW237" s="715"/>
      <c r="AX237" s="716"/>
    </row>
    <row r="238" spans="1:50" ht="45.6"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660</v>
      </c>
      <c r="AE238" s="688"/>
      <c r="AF238" s="688"/>
      <c r="AG238" s="714" t="s">
        <v>659</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617</v>
      </c>
      <c r="AE239" s="688"/>
      <c r="AF239" s="688"/>
      <c r="AG239" s="744" t="s">
        <v>614</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606</v>
      </c>
      <c r="AE240" s="676"/>
      <c r="AF240" s="767"/>
      <c r="AG240" s="361" t="s">
        <v>661</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600</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1"/>
      <c r="B242" s="762"/>
      <c r="C242" s="86">
        <v>2022</v>
      </c>
      <c r="D242" s="87"/>
      <c r="E242" s="88" t="s">
        <v>613</v>
      </c>
      <c r="F242" s="88"/>
      <c r="G242" s="88"/>
      <c r="H242" s="89">
        <v>21</v>
      </c>
      <c r="I242" s="89"/>
      <c r="J242" s="90">
        <v>191</v>
      </c>
      <c r="K242" s="90"/>
      <c r="L242" s="90"/>
      <c r="M242" s="89" t="s">
        <v>735</v>
      </c>
      <c r="N242" s="91"/>
      <c r="O242" s="92" t="s">
        <v>619</v>
      </c>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customHeight="1" x14ac:dyDescent="0.15">
      <c r="A243" s="761"/>
      <c r="B243" s="762"/>
      <c r="C243" s="107">
        <v>2022</v>
      </c>
      <c r="D243" s="108"/>
      <c r="E243" s="88" t="s">
        <v>613</v>
      </c>
      <c r="F243" s="88"/>
      <c r="G243" s="88"/>
      <c r="H243" s="89">
        <v>21</v>
      </c>
      <c r="I243" s="89"/>
      <c r="J243" s="756">
        <v>193</v>
      </c>
      <c r="K243" s="756"/>
      <c r="L243" s="756"/>
      <c r="M243" s="757" t="s">
        <v>735</v>
      </c>
      <c r="N243" s="758"/>
      <c r="O243" s="95" t="s">
        <v>620</v>
      </c>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customHeight="1" x14ac:dyDescent="0.15">
      <c r="A244" s="761"/>
      <c r="B244" s="762"/>
      <c r="C244" s="107">
        <v>2022</v>
      </c>
      <c r="D244" s="108"/>
      <c r="E244" s="88" t="s">
        <v>613</v>
      </c>
      <c r="F244" s="88"/>
      <c r="G244" s="88"/>
      <c r="H244" s="89">
        <v>21</v>
      </c>
      <c r="I244" s="89"/>
      <c r="J244" s="756">
        <v>194</v>
      </c>
      <c r="K244" s="756"/>
      <c r="L244" s="756"/>
      <c r="M244" s="757" t="s">
        <v>735</v>
      </c>
      <c r="N244" s="758"/>
      <c r="O244" s="95" t="s">
        <v>662</v>
      </c>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59.45" customHeight="1" x14ac:dyDescent="0.15">
      <c r="A247" s="122" t="s">
        <v>45</v>
      </c>
      <c r="B247" s="123"/>
      <c r="C247" s="126" t="s">
        <v>49</v>
      </c>
      <c r="D247" s="127"/>
      <c r="E247" s="127"/>
      <c r="F247" s="128"/>
      <c r="G247" s="129" t="s">
        <v>681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0.15" customHeight="1" thickBot="1" x14ac:dyDescent="0.2">
      <c r="A248" s="124"/>
      <c r="B248" s="125"/>
      <c r="C248" s="131" t="s">
        <v>53</v>
      </c>
      <c r="D248" s="132"/>
      <c r="E248" s="132"/>
      <c r="F248" s="133"/>
      <c r="G248" s="134" t="s">
        <v>748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8.25" customHeight="1" thickBot="1" x14ac:dyDescent="0.2">
      <c r="A250" s="112" t="s">
        <v>756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8" customHeight="1" thickBot="1" x14ac:dyDescent="0.2">
      <c r="A252" s="118" t="s">
        <v>132</v>
      </c>
      <c r="B252" s="119"/>
      <c r="C252" s="119"/>
      <c r="D252" s="119"/>
      <c r="E252" s="120"/>
      <c r="F252" s="121" t="s">
        <v>755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4.9" customHeight="1" thickBot="1" x14ac:dyDescent="0.2">
      <c r="A254" s="118" t="s">
        <v>132</v>
      </c>
      <c r="B254" s="119"/>
      <c r="C254" s="119"/>
      <c r="D254" s="119"/>
      <c r="E254" s="120"/>
      <c r="F254" s="775" t="s">
        <v>758</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1.15" customHeight="1" thickBot="1" x14ac:dyDescent="0.2">
      <c r="A256" s="781" t="s">
        <v>759</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233</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272</v>
      </c>
      <c r="B258" s="786"/>
      <c r="C258" s="786"/>
      <c r="D258" s="787"/>
      <c r="E258" s="771" t="s">
        <v>663</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271</v>
      </c>
      <c r="B259" s="136"/>
      <c r="C259" s="136"/>
      <c r="D259" s="136"/>
      <c r="E259" s="771" t="s">
        <v>621</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270</v>
      </c>
      <c r="B260" s="136"/>
      <c r="C260" s="136"/>
      <c r="D260" s="136"/>
      <c r="E260" s="771" t="s">
        <v>664</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269</v>
      </c>
      <c r="B261" s="136"/>
      <c r="C261" s="136"/>
      <c r="D261" s="136"/>
      <c r="E261" s="771" t="s">
        <v>665</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268</v>
      </c>
      <c r="B262" s="136"/>
      <c r="C262" s="136"/>
      <c r="D262" s="136"/>
      <c r="E262" s="771" t="s">
        <v>666</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267</v>
      </c>
      <c r="B263" s="136"/>
      <c r="C263" s="136"/>
      <c r="D263" s="136"/>
      <c r="E263" s="771" t="s">
        <v>667</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266</v>
      </c>
      <c r="B264" s="136"/>
      <c r="C264" s="136"/>
      <c r="D264" s="136"/>
      <c r="E264" s="771" t="s">
        <v>668</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265</v>
      </c>
      <c r="B265" s="136"/>
      <c r="C265" s="136"/>
      <c r="D265" s="136"/>
      <c r="E265" s="771" t="s">
        <v>669</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411</v>
      </c>
      <c r="B266" s="136"/>
      <c r="C266" s="136"/>
      <c r="D266" s="136"/>
      <c r="E266" s="790" t="s">
        <v>603</v>
      </c>
      <c r="F266" s="791"/>
      <c r="G266" s="791"/>
      <c r="H266" s="77" t="str">
        <f>IF(E266="","","-")</f>
        <v>-</v>
      </c>
      <c r="I266" s="791"/>
      <c r="J266" s="791"/>
      <c r="K266" s="77" t="str">
        <f>IF(I266="","","-")</f>
        <v/>
      </c>
      <c r="L266" s="106">
        <v>149</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591</v>
      </c>
      <c r="B267" s="136"/>
      <c r="C267" s="136"/>
      <c r="D267" s="136"/>
      <c r="E267" s="790" t="s">
        <v>603</v>
      </c>
      <c r="F267" s="791"/>
      <c r="G267" s="791"/>
      <c r="H267" s="77"/>
      <c r="I267" s="791"/>
      <c r="J267" s="791"/>
      <c r="K267" s="77"/>
      <c r="L267" s="106">
        <v>159</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379</v>
      </c>
      <c r="B268" s="136"/>
      <c r="C268" s="136"/>
      <c r="D268" s="136"/>
      <c r="E268" s="793">
        <v>2021</v>
      </c>
      <c r="F268" s="137"/>
      <c r="G268" s="791" t="s">
        <v>613</v>
      </c>
      <c r="H268" s="791"/>
      <c r="I268" s="791"/>
      <c r="J268" s="137">
        <v>20</v>
      </c>
      <c r="K268" s="137"/>
      <c r="L268" s="106">
        <v>189</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259</v>
      </c>
      <c r="B269" s="247"/>
      <c r="C269" s="247"/>
      <c r="D269" s="247"/>
      <c r="E269" s="247"/>
      <c r="F269" s="248"/>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1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19.899999999999999"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114.6"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146.44999999999999" customHeight="1" thickBo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261</v>
      </c>
      <c r="B308" s="798"/>
      <c r="C308" s="798"/>
      <c r="D308" s="798"/>
      <c r="E308" s="798"/>
      <c r="F308" s="799"/>
      <c r="G308" s="803" t="s">
        <v>682</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688</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8.9" customHeight="1" x14ac:dyDescent="0.15">
      <c r="A310" s="800"/>
      <c r="B310" s="801"/>
      <c r="C310" s="801"/>
      <c r="D310" s="801"/>
      <c r="E310" s="801"/>
      <c r="F310" s="802"/>
      <c r="G310" s="824" t="s">
        <v>683</v>
      </c>
      <c r="H310" s="825"/>
      <c r="I310" s="825"/>
      <c r="J310" s="825"/>
      <c r="K310" s="826"/>
      <c r="L310" s="827" t="s">
        <v>736</v>
      </c>
      <c r="M310" s="828"/>
      <c r="N310" s="828"/>
      <c r="O310" s="828"/>
      <c r="P310" s="828"/>
      <c r="Q310" s="828"/>
      <c r="R310" s="828"/>
      <c r="S310" s="828"/>
      <c r="T310" s="828"/>
      <c r="U310" s="828"/>
      <c r="V310" s="828"/>
      <c r="W310" s="828"/>
      <c r="X310" s="829"/>
      <c r="Y310" s="830">
        <v>48.9</v>
      </c>
      <c r="Z310" s="831"/>
      <c r="AA310" s="831"/>
      <c r="AB310" s="832"/>
      <c r="AC310" s="824" t="s">
        <v>622</v>
      </c>
      <c r="AD310" s="825"/>
      <c r="AE310" s="825"/>
      <c r="AF310" s="825"/>
      <c r="AG310" s="826"/>
      <c r="AH310" s="827" t="s">
        <v>689</v>
      </c>
      <c r="AI310" s="828"/>
      <c r="AJ310" s="828"/>
      <c r="AK310" s="828"/>
      <c r="AL310" s="828"/>
      <c r="AM310" s="828"/>
      <c r="AN310" s="828"/>
      <c r="AO310" s="828"/>
      <c r="AP310" s="828"/>
      <c r="AQ310" s="828"/>
      <c r="AR310" s="828"/>
      <c r="AS310" s="828"/>
      <c r="AT310" s="829"/>
      <c r="AU310" s="830">
        <v>12</v>
      </c>
      <c r="AV310" s="831"/>
      <c r="AW310" s="831"/>
      <c r="AX310" s="833"/>
    </row>
    <row r="311" spans="1:50" ht="24.6" customHeight="1" x14ac:dyDescent="0.15">
      <c r="A311" s="800"/>
      <c r="B311" s="801"/>
      <c r="C311" s="801"/>
      <c r="D311" s="801"/>
      <c r="E311" s="801"/>
      <c r="F311" s="802"/>
      <c r="G311" s="810" t="s">
        <v>622</v>
      </c>
      <c r="H311" s="811"/>
      <c r="I311" s="811"/>
      <c r="J311" s="811"/>
      <c r="K311" s="812"/>
      <c r="L311" s="813" t="s">
        <v>684</v>
      </c>
      <c r="M311" s="814"/>
      <c r="N311" s="814"/>
      <c r="O311" s="814"/>
      <c r="P311" s="814"/>
      <c r="Q311" s="814"/>
      <c r="R311" s="814"/>
      <c r="S311" s="814"/>
      <c r="T311" s="814"/>
      <c r="U311" s="814"/>
      <c r="V311" s="814"/>
      <c r="W311" s="814"/>
      <c r="X311" s="815"/>
      <c r="Y311" s="816">
        <v>2.2999999999999998</v>
      </c>
      <c r="Z311" s="817"/>
      <c r="AA311" s="817"/>
      <c r="AB311" s="818"/>
      <c r="AC311" s="810" t="s">
        <v>690</v>
      </c>
      <c r="AD311" s="811"/>
      <c r="AE311" s="811"/>
      <c r="AF311" s="811"/>
      <c r="AG311" s="812"/>
      <c r="AH311" s="813" t="s">
        <v>691</v>
      </c>
      <c r="AI311" s="814"/>
      <c r="AJ311" s="814"/>
      <c r="AK311" s="814"/>
      <c r="AL311" s="814"/>
      <c r="AM311" s="814"/>
      <c r="AN311" s="814"/>
      <c r="AO311" s="814"/>
      <c r="AP311" s="814"/>
      <c r="AQ311" s="814"/>
      <c r="AR311" s="814"/>
      <c r="AS311" s="814"/>
      <c r="AT311" s="815"/>
      <c r="AU311" s="816">
        <v>10.8</v>
      </c>
      <c r="AV311" s="817"/>
      <c r="AW311" s="817"/>
      <c r="AX311" s="819"/>
    </row>
    <row r="312" spans="1:50" ht="31.9" customHeight="1" x14ac:dyDescent="0.15">
      <c r="A312" s="800"/>
      <c r="B312" s="801"/>
      <c r="C312" s="801"/>
      <c r="D312" s="801"/>
      <c r="E312" s="801"/>
      <c r="F312" s="802"/>
      <c r="G312" s="810" t="s">
        <v>685</v>
      </c>
      <c r="H312" s="811"/>
      <c r="I312" s="811"/>
      <c r="J312" s="811"/>
      <c r="K312" s="812"/>
      <c r="L312" s="813" t="s">
        <v>686</v>
      </c>
      <c r="M312" s="814"/>
      <c r="N312" s="814"/>
      <c r="O312" s="814"/>
      <c r="P312" s="814"/>
      <c r="Q312" s="814"/>
      <c r="R312" s="814"/>
      <c r="S312" s="814"/>
      <c r="T312" s="814"/>
      <c r="U312" s="814"/>
      <c r="V312" s="814"/>
      <c r="W312" s="814"/>
      <c r="X312" s="815"/>
      <c r="Y312" s="816">
        <v>0.6</v>
      </c>
      <c r="Z312" s="817"/>
      <c r="AA312" s="817"/>
      <c r="AB312" s="818"/>
      <c r="AC312" s="810" t="s">
        <v>692</v>
      </c>
      <c r="AD312" s="811"/>
      <c r="AE312" s="811"/>
      <c r="AF312" s="811"/>
      <c r="AG312" s="812"/>
      <c r="AH312" s="813" t="s">
        <v>693</v>
      </c>
      <c r="AI312" s="814"/>
      <c r="AJ312" s="814"/>
      <c r="AK312" s="814"/>
      <c r="AL312" s="814"/>
      <c r="AM312" s="814"/>
      <c r="AN312" s="814"/>
      <c r="AO312" s="814"/>
      <c r="AP312" s="814"/>
      <c r="AQ312" s="814"/>
      <c r="AR312" s="814"/>
      <c r="AS312" s="814"/>
      <c r="AT312" s="815"/>
      <c r="AU312" s="816">
        <v>5.4</v>
      </c>
      <c r="AV312" s="817"/>
      <c r="AW312" s="817"/>
      <c r="AX312" s="819"/>
    </row>
    <row r="313" spans="1:50" ht="24.75" customHeight="1" x14ac:dyDescent="0.15">
      <c r="A313" s="800"/>
      <c r="B313" s="801"/>
      <c r="C313" s="801"/>
      <c r="D313" s="801"/>
      <c r="E313" s="801"/>
      <c r="F313" s="802"/>
      <c r="G313" s="810" t="s">
        <v>687</v>
      </c>
      <c r="H313" s="811"/>
      <c r="I313" s="811"/>
      <c r="J313" s="811"/>
      <c r="K313" s="812"/>
      <c r="L313" s="813" t="s">
        <v>737</v>
      </c>
      <c r="M313" s="814"/>
      <c r="N313" s="814"/>
      <c r="O313" s="814"/>
      <c r="P313" s="814"/>
      <c r="Q313" s="814"/>
      <c r="R313" s="814"/>
      <c r="S313" s="814"/>
      <c r="T313" s="814"/>
      <c r="U313" s="814"/>
      <c r="V313" s="814"/>
      <c r="W313" s="814"/>
      <c r="X313" s="815"/>
      <c r="Y313" s="816">
        <v>0.1</v>
      </c>
      <c r="Z313" s="817"/>
      <c r="AA313" s="817"/>
      <c r="AB313" s="818"/>
      <c r="AC313" s="810" t="s">
        <v>694</v>
      </c>
      <c r="AD313" s="811"/>
      <c r="AE313" s="811"/>
      <c r="AF313" s="811"/>
      <c r="AG313" s="812"/>
      <c r="AH313" s="813" t="s">
        <v>695</v>
      </c>
      <c r="AI313" s="814"/>
      <c r="AJ313" s="814"/>
      <c r="AK313" s="814"/>
      <c r="AL313" s="814"/>
      <c r="AM313" s="814"/>
      <c r="AN313" s="814"/>
      <c r="AO313" s="814"/>
      <c r="AP313" s="814"/>
      <c r="AQ313" s="814"/>
      <c r="AR313" s="814"/>
      <c r="AS313" s="814"/>
      <c r="AT313" s="815"/>
      <c r="AU313" s="816">
        <v>1.4</v>
      </c>
      <c r="AV313" s="817"/>
      <c r="AW313" s="817"/>
      <c r="AX313" s="819"/>
    </row>
    <row r="314" spans="1:50" ht="24.75"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t="s">
        <v>738</v>
      </c>
      <c r="AD314" s="811"/>
      <c r="AE314" s="811"/>
      <c r="AF314" s="811"/>
      <c r="AG314" s="812"/>
      <c r="AH314" s="813" t="s">
        <v>739</v>
      </c>
      <c r="AI314" s="814"/>
      <c r="AJ314" s="814"/>
      <c r="AK314" s="814"/>
      <c r="AL314" s="814"/>
      <c r="AM314" s="814"/>
      <c r="AN314" s="814"/>
      <c r="AO314" s="814"/>
      <c r="AP314" s="814"/>
      <c r="AQ314" s="814"/>
      <c r="AR314" s="814"/>
      <c r="AS314" s="814"/>
      <c r="AT314" s="815"/>
      <c r="AU314" s="816">
        <v>1</v>
      </c>
      <c r="AV314" s="817"/>
      <c r="AW314" s="817"/>
      <c r="AX314" s="819"/>
    </row>
    <row r="315" spans="1:50" ht="24.75"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t="s">
        <v>696</v>
      </c>
      <c r="AD315" s="811"/>
      <c r="AE315" s="811"/>
      <c r="AF315" s="811"/>
      <c r="AG315" s="812"/>
      <c r="AH315" s="813" t="s">
        <v>697</v>
      </c>
      <c r="AI315" s="814"/>
      <c r="AJ315" s="814"/>
      <c r="AK315" s="814"/>
      <c r="AL315" s="814"/>
      <c r="AM315" s="814"/>
      <c r="AN315" s="814"/>
      <c r="AO315" s="814"/>
      <c r="AP315" s="814"/>
      <c r="AQ315" s="814"/>
      <c r="AR315" s="814"/>
      <c r="AS315" s="814"/>
      <c r="AT315" s="815"/>
      <c r="AU315" s="816">
        <v>1</v>
      </c>
      <c r="AV315" s="817"/>
      <c r="AW315" s="817"/>
      <c r="AX315" s="819"/>
    </row>
    <row r="316" spans="1:50" ht="24.75"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t="s">
        <v>698</v>
      </c>
      <c r="AD316" s="811"/>
      <c r="AE316" s="811"/>
      <c r="AF316" s="811"/>
      <c r="AG316" s="812"/>
      <c r="AH316" s="813" t="s">
        <v>698</v>
      </c>
      <c r="AI316" s="814"/>
      <c r="AJ316" s="814"/>
      <c r="AK316" s="814"/>
      <c r="AL316" s="814"/>
      <c r="AM316" s="814"/>
      <c r="AN316" s="814"/>
      <c r="AO316" s="814"/>
      <c r="AP316" s="814"/>
      <c r="AQ316" s="814"/>
      <c r="AR316" s="814"/>
      <c r="AS316" s="814"/>
      <c r="AT316" s="815"/>
      <c r="AU316" s="816">
        <v>0.2</v>
      </c>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51.9</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31.8</v>
      </c>
      <c r="AV320" s="840"/>
      <c r="AW320" s="840"/>
      <c r="AX320" s="842"/>
    </row>
    <row r="321" spans="1:51" ht="24.75" customHeight="1" x14ac:dyDescent="0.15">
      <c r="A321" s="800"/>
      <c r="B321" s="801"/>
      <c r="C321" s="801"/>
      <c r="D321" s="801"/>
      <c r="E321" s="801"/>
      <c r="F321" s="802"/>
      <c r="G321" s="803" t="s">
        <v>751</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713</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2</v>
      </c>
    </row>
    <row r="323" spans="1:51" ht="24.75" customHeight="1" x14ac:dyDescent="0.15">
      <c r="A323" s="800"/>
      <c r="B323" s="801"/>
      <c r="C323" s="801"/>
      <c r="D323" s="801"/>
      <c r="E323" s="801"/>
      <c r="F323" s="802"/>
      <c r="G323" s="824" t="s">
        <v>699</v>
      </c>
      <c r="H323" s="825"/>
      <c r="I323" s="825"/>
      <c r="J323" s="825"/>
      <c r="K323" s="826"/>
      <c r="L323" s="827" t="s">
        <v>700</v>
      </c>
      <c r="M323" s="828"/>
      <c r="N323" s="828"/>
      <c r="O323" s="828"/>
      <c r="P323" s="828"/>
      <c r="Q323" s="828"/>
      <c r="R323" s="828"/>
      <c r="S323" s="828"/>
      <c r="T323" s="828"/>
      <c r="U323" s="828"/>
      <c r="V323" s="828"/>
      <c r="W323" s="828"/>
      <c r="X323" s="829"/>
      <c r="Y323" s="830">
        <v>6.2</v>
      </c>
      <c r="Z323" s="831"/>
      <c r="AA323" s="831"/>
      <c r="AB323" s="832"/>
      <c r="AC323" s="824" t="s">
        <v>706</v>
      </c>
      <c r="AD323" s="825"/>
      <c r="AE323" s="825"/>
      <c r="AF323" s="825"/>
      <c r="AG323" s="826"/>
      <c r="AH323" s="827" t="s">
        <v>714</v>
      </c>
      <c r="AI323" s="828"/>
      <c r="AJ323" s="828"/>
      <c r="AK323" s="828"/>
      <c r="AL323" s="828"/>
      <c r="AM323" s="828"/>
      <c r="AN323" s="828"/>
      <c r="AO323" s="828"/>
      <c r="AP323" s="828"/>
      <c r="AQ323" s="828"/>
      <c r="AR323" s="828"/>
      <c r="AS323" s="828"/>
      <c r="AT323" s="829"/>
      <c r="AU323" s="830">
        <v>3.9</v>
      </c>
      <c r="AV323" s="831"/>
      <c r="AW323" s="831"/>
      <c r="AX323" s="833"/>
      <c r="AY323">
        <f t="shared" si="11"/>
        <v>2</v>
      </c>
    </row>
    <row r="324" spans="1:51" ht="24.75" customHeight="1" x14ac:dyDescent="0.15">
      <c r="A324" s="800"/>
      <c r="B324" s="801"/>
      <c r="C324" s="801"/>
      <c r="D324" s="801"/>
      <c r="E324" s="801"/>
      <c r="F324" s="802"/>
      <c r="G324" s="810" t="s">
        <v>701</v>
      </c>
      <c r="H324" s="811"/>
      <c r="I324" s="811"/>
      <c r="J324" s="811"/>
      <c r="K324" s="812"/>
      <c r="L324" s="813" t="s">
        <v>702</v>
      </c>
      <c r="M324" s="814"/>
      <c r="N324" s="814"/>
      <c r="O324" s="814"/>
      <c r="P324" s="814"/>
      <c r="Q324" s="814"/>
      <c r="R324" s="814"/>
      <c r="S324" s="814"/>
      <c r="T324" s="814"/>
      <c r="U324" s="814"/>
      <c r="V324" s="814"/>
      <c r="W324" s="814"/>
      <c r="X324" s="815"/>
      <c r="Y324" s="816">
        <v>0.7</v>
      </c>
      <c r="Z324" s="817"/>
      <c r="AA324" s="817"/>
      <c r="AB324" s="818"/>
      <c r="AC324" s="810" t="s">
        <v>715</v>
      </c>
      <c r="AD324" s="811"/>
      <c r="AE324" s="811"/>
      <c r="AF324" s="811"/>
      <c r="AG324" s="812"/>
      <c r="AH324" s="813" t="s">
        <v>716</v>
      </c>
      <c r="AI324" s="814"/>
      <c r="AJ324" s="814"/>
      <c r="AK324" s="814"/>
      <c r="AL324" s="814"/>
      <c r="AM324" s="814"/>
      <c r="AN324" s="814"/>
      <c r="AO324" s="814"/>
      <c r="AP324" s="814"/>
      <c r="AQ324" s="814"/>
      <c r="AR324" s="814"/>
      <c r="AS324" s="814"/>
      <c r="AT324" s="815"/>
      <c r="AU324" s="816">
        <v>0.1</v>
      </c>
      <c r="AV324" s="817"/>
      <c r="AW324" s="817"/>
      <c r="AX324" s="819"/>
      <c r="AY324">
        <f t="shared" si="11"/>
        <v>2</v>
      </c>
    </row>
    <row r="325" spans="1:51" ht="24.75" customHeight="1" x14ac:dyDescent="0.15">
      <c r="A325" s="800"/>
      <c r="B325" s="801"/>
      <c r="C325" s="801"/>
      <c r="D325" s="801"/>
      <c r="E325" s="801"/>
      <c r="F325" s="802"/>
      <c r="G325" s="810" t="s">
        <v>696</v>
      </c>
      <c r="H325" s="811"/>
      <c r="I325" s="811"/>
      <c r="J325" s="811"/>
      <c r="K325" s="812"/>
      <c r="L325" s="813" t="s">
        <v>703</v>
      </c>
      <c r="M325" s="814"/>
      <c r="N325" s="814"/>
      <c r="O325" s="814"/>
      <c r="P325" s="814"/>
      <c r="Q325" s="814"/>
      <c r="R325" s="814"/>
      <c r="S325" s="814"/>
      <c r="T325" s="814"/>
      <c r="U325" s="814"/>
      <c r="V325" s="814"/>
      <c r="W325" s="814"/>
      <c r="X325" s="815"/>
      <c r="Y325" s="816">
        <v>0.6</v>
      </c>
      <c r="Z325" s="817"/>
      <c r="AA325" s="817"/>
      <c r="AB325" s="818"/>
      <c r="AC325" s="810" t="s">
        <v>717</v>
      </c>
      <c r="AD325" s="811"/>
      <c r="AE325" s="811"/>
      <c r="AF325" s="811"/>
      <c r="AG325" s="812"/>
      <c r="AH325" s="813" t="s">
        <v>712</v>
      </c>
      <c r="AI325" s="814"/>
      <c r="AJ325" s="814"/>
      <c r="AK325" s="814"/>
      <c r="AL325" s="814"/>
      <c r="AM325" s="814"/>
      <c r="AN325" s="814"/>
      <c r="AO325" s="814"/>
      <c r="AP325" s="814"/>
      <c r="AQ325" s="814"/>
      <c r="AR325" s="814"/>
      <c r="AS325" s="814"/>
      <c r="AT325" s="815"/>
      <c r="AU325" s="816">
        <v>0.1</v>
      </c>
      <c r="AV325" s="817"/>
      <c r="AW325" s="817"/>
      <c r="AX325" s="819"/>
      <c r="AY325">
        <f t="shared" si="11"/>
        <v>2</v>
      </c>
    </row>
    <row r="326" spans="1:51" ht="24.75" customHeight="1" x14ac:dyDescent="0.15">
      <c r="A326" s="800"/>
      <c r="B326" s="801"/>
      <c r="C326" s="801"/>
      <c r="D326" s="801"/>
      <c r="E326" s="801"/>
      <c r="F326" s="802"/>
      <c r="G326" s="810" t="s">
        <v>704</v>
      </c>
      <c r="H326" s="811"/>
      <c r="I326" s="811"/>
      <c r="J326" s="811"/>
      <c r="K326" s="812"/>
      <c r="L326" s="813" t="s">
        <v>705</v>
      </c>
      <c r="M326" s="814"/>
      <c r="N326" s="814"/>
      <c r="O326" s="814"/>
      <c r="P326" s="814"/>
      <c r="Q326" s="814"/>
      <c r="R326" s="814"/>
      <c r="S326" s="814"/>
      <c r="T326" s="814"/>
      <c r="U326" s="814"/>
      <c r="V326" s="814"/>
      <c r="W326" s="814"/>
      <c r="X326" s="815"/>
      <c r="Y326" s="816">
        <v>0.4</v>
      </c>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2</v>
      </c>
    </row>
    <row r="327" spans="1:51" ht="24.75" customHeight="1" x14ac:dyDescent="0.15">
      <c r="A327" s="800"/>
      <c r="B327" s="801"/>
      <c r="C327" s="801"/>
      <c r="D327" s="801"/>
      <c r="E327" s="801"/>
      <c r="F327" s="802"/>
      <c r="G327" s="810" t="s">
        <v>706</v>
      </c>
      <c r="H327" s="811"/>
      <c r="I327" s="811"/>
      <c r="J327" s="811"/>
      <c r="K327" s="812"/>
      <c r="L327" s="813" t="s">
        <v>707</v>
      </c>
      <c r="M327" s="814"/>
      <c r="N327" s="814"/>
      <c r="O327" s="814"/>
      <c r="P327" s="814"/>
      <c r="Q327" s="814"/>
      <c r="R327" s="814"/>
      <c r="S327" s="814"/>
      <c r="T327" s="814"/>
      <c r="U327" s="814"/>
      <c r="V327" s="814"/>
      <c r="W327" s="814"/>
      <c r="X327" s="815"/>
      <c r="Y327" s="816">
        <v>0.3</v>
      </c>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2</v>
      </c>
    </row>
    <row r="328" spans="1:51" ht="38.450000000000003" customHeight="1" x14ac:dyDescent="0.15">
      <c r="A328" s="800"/>
      <c r="B328" s="801"/>
      <c r="C328" s="801"/>
      <c r="D328" s="801"/>
      <c r="E328" s="801"/>
      <c r="F328" s="802"/>
      <c r="G328" s="810" t="s">
        <v>708</v>
      </c>
      <c r="H328" s="811"/>
      <c r="I328" s="811"/>
      <c r="J328" s="811"/>
      <c r="K328" s="812"/>
      <c r="L328" s="813" t="s">
        <v>709</v>
      </c>
      <c r="M328" s="814"/>
      <c r="N328" s="814"/>
      <c r="O328" s="814"/>
      <c r="P328" s="814"/>
      <c r="Q328" s="814"/>
      <c r="R328" s="814"/>
      <c r="S328" s="814"/>
      <c r="T328" s="814"/>
      <c r="U328" s="814"/>
      <c r="V328" s="814"/>
      <c r="W328" s="814"/>
      <c r="X328" s="815"/>
      <c r="Y328" s="816">
        <v>0.2</v>
      </c>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2</v>
      </c>
    </row>
    <row r="329" spans="1:51" ht="24.75" customHeight="1" x14ac:dyDescent="0.15">
      <c r="A329" s="800"/>
      <c r="B329" s="801"/>
      <c r="C329" s="801"/>
      <c r="D329" s="801"/>
      <c r="E329" s="801"/>
      <c r="F329" s="802"/>
      <c r="G329" s="810" t="s">
        <v>698</v>
      </c>
      <c r="H329" s="811"/>
      <c r="I329" s="811"/>
      <c r="J329" s="811"/>
      <c r="K329" s="812"/>
      <c r="L329" s="813" t="s">
        <v>710</v>
      </c>
      <c r="M329" s="814"/>
      <c r="N329" s="814"/>
      <c r="O329" s="814"/>
      <c r="P329" s="814"/>
      <c r="Q329" s="814"/>
      <c r="R329" s="814"/>
      <c r="S329" s="814"/>
      <c r="T329" s="814"/>
      <c r="U329" s="814"/>
      <c r="V329" s="814"/>
      <c r="W329" s="814"/>
      <c r="X329" s="815"/>
      <c r="Y329" s="816">
        <v>0.2</v>
      </c>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2</v>
      </c>
    </row>
    <row r="330" spans="1:51" ht="24.75" customHeight="1" x14ac:dyDescent="0.15">
      <c r="A330" s="800"/>
      <c r="B330" s="801"/>
      <c r="C330" s="801"/>
      <c r="D330" s="801"/>
      <c r="E330" s="801"/>
      <c r="F330" s="802"/>
      <c r="G330" s="810" t="s">
        <v>711</v>
      </c>
      <c r="H330" s="811"/>
      <c r="I330" s="811"/>
      <c r="J330" s="811"/>
      <c r="K330" s="812"/>
      <c r="L330" s="813" t="s">
        <v>712</v>
      </c>
      <c r="M330" s="814"/>
      <c r="N330" s="814"/>
      <c r="O330" s="814"/>
      <c r="P330" s="814"/>
      <c r="Q330" s="814"/>
      <c r="R330" s="814"/>
      <c r="S330" s="814"/>
      <c r="T330" s="814"/>
      <c r="U330" s="814"/>
      <c r="V330" s="814"/>
      <c r="W330" s="814"/>
      <c r="X330" s="815"/>
      <c r="Y330" s="816">
        <v>0.1</v>
      </c>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2</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2</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2</v>
      </c>
    </row>
    <row r="333" spans="1:51" ht="24.75"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8.6999999999999993</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4.0999999999999996</v>
      </c>
      <c r="AV333" s="840"/>
      <c r="AW333" s="840"/>
      <c r="AX333" s="842"/>
      <c r="AY333">
        <f t="shared" si="11"/>
        <v>2</v>
      </c>
    </row>
    <row r="334" spans="1:51" ht="24.75" customHeight="1" x14ac:dyDescent="0.15">
      <c r="A334" s="800"/>
      <c r="B334" s="801"/>
      <c r="C334" s="801"/>
      <c r="D334" s="801"/>
      <c r="E334" s="801"/>
      <c r="F334" s="802"/>
      <c r="G334" s="803" t="s">
        <v>718</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722</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2</v>
      </c>
    </row>
    <row r="335" spans="1:51" ht="24.75"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2</v>
      </c>
    </row>
    <row r="336" spans="1:51" ht="24.75" customHeight="1" x14ac:dyDescent="0.15">
      <c r="A336" s="800"/>
      <c r="B336" s="801"/>
      <c r="C336" s="801"/>
      <c r="D336" s="801"/>
      <c r="E336" s="801"/>
      <c r="F336" s="802"/>
      <c r="G336" s="824" t="s">
        <v>706</v>
      </c>
      <c r="H336" s="825"/>
      <c r="I336" s="825"/>
      <c r="J336" s="825"/>
      <c r="K336" s="826"/>
      <c r="L336" s="827" t="s">
        <v>719</v>
      </c>
      <c r="M336" s="828"/>
      <c r="N336" s="828"/>
      <c r="O336" s="828"/>
      <c r="P336" s="828"/>
      <c r="Q336" s="828"/>
      <c r="R336" s="828"/>
      <c r="S336" s="828"/>
      <c r="T336" s="828"/>
      <c r="U336" s="828"/>
      <c r="V336" s="828"/>
      <c r="W336" s="828"/>
      <c r="X336" s="829"/>
      <c r="Y336" s="830">
        <v>3.8</v>
      </c>
      <c r="Z336" s="831"/>
      <c r="AA336" s="831"/>
      <c r="AB336" s="832"/>
      <c r="AC336" s="824" t="s">
        <v>740</v>
      </c>
      <c r="AD336" s="825"/>
      <c r="AE336" s="825"/>
      <c r="AF336" s="825"/>
      <c r="AG336" s="826"/>
      <c r="AH336" s="827" t="s">
        <v>741</v>
      </c>
      <c r="AI336" s="828"/>
      <c r="AJ336" s="828"/>
      <c r="AK336" s="828"/>
      <c r="AL336" s="828"/>
      <c r="AM336" s="828"/>
      <c r="AN336" s="828"/>
      <c r="AO336" s="828"/>
      <c r="AP336" s="828"/>
      <c r="AQ336" s="828"/>
      <c r="AR336" s="828"/>
      <c r="AS336" s="828"/>
      <c r="AT336" s="829"/>
      <c r="AU336" s="830">
        <v>0.1</v>
      </c>
      <c r="AV336" s="831"/>
      <c r="AW336" s="831"/>
      <c r="AX336" s="833"/>
      <c r="AY336">
        <f t="shared" si="12"/>
        <v>2</v>
      </c>
    </row>
    <row r="337" spans="1:51" ht="24.75" customHeight="1" x14ac:dyDescent="0.15">
      <c r="A337" s="800"/>
      <c r="B337" s="801"/>
      <c r="C337" s="801"/>
      <c r="D337" s="801"/>
      <c r="E337" s="801"/>
      <c r="F337" s="802"/>
      <c r="G337" s="810" t="s">
        <v>720</v>
      </c>
      <c r="H337" s="811"/>
      <c r="I337" s="811"/>
      <c r="J337" s="811"/>
      <c r="K337" s="812"/>
      <c r="L337" s="813" t="s">
        <v>697</v>
      </c>
      <c r="M337" s="814"/>
      <c r="N337" s="814"/>
      <c r="O337" s="814"/>
      <c r="P337" s="814"/>
      <c r="Q337" s="814"/>
      <c r="R337" s="814"/>
      <c r="S337" s="814"/>
      <c r="T337" s="814"/>
      <c r="U337" s="814"/>
      <c r="V337" s="814"/>
      <c r="W337" s="814"/>
      <c r="X337" s="815"/>
      <c r="Y337" s="816">
        <v>0.2</v>
      </c>
      <c r="Z337" s="817"/>
      <c r="AA337" s="817"/>
      <c r="AB337" s="818"/>
      <c r="AC337" s="810" t="s">
        <v>742</v>
      </c>
      <c r="AD337" s="811"/>
      <c r="AE337" s="811"/>
      <c r="AF337" s="811"/>
      <c r="AG337" s="812"/>
      <c r="AH337" s="813" t="s">
        <v>743</v>
      </c>
      <c r="AI337" s="814"/>
      <c r="AJ337" s="814"/>
      <c r="AK337" s="814"/>
      <c r="AL337" s="814"/>
      <c r="AM337" s="814"/>
      <c r="AN337" s="814"/>
      <c r="AO337" s="814"/>
      <c r="AP337" s="814"/>
      <c r="AQ337" s="814"/>
      <c r="AR337" s="814"/>
      <c r="AS337" s="814"/>
      <c r="AT337" s="815"/>
      <c r="AU337" s="816">
        <v>0.1</v>
      </c>
      <c r="AV337" s="817"/>
      <c r="AW337" s="817"/>
      <c r="AX337" s="819"/>
      <c r="AY337">
        <f t="shared" si="12"/>
        <v>2</v>
      </c>
    </row>
    <row r="338" spans="1:51" ht="37.9" customHeight="1" x14ac:dyDescent="0.15">
      <c r="A338" s="800"/>
      <c r="B338" s="801"/>
      <c r="C338" s="801"/>
      <c r="D338" s="801"/>
      <c r="E338" s="801"/>
      <c r="F338" s="802"/>
      <c r="G338" s="810" t="s">
        <v>708</v>
      </c>
      <c r="H338" s="811"/>
      <c r="I338" s="811"/>
      <c r="J338" s="811"/>
      <c r="K338" s="812"/>
      <c r="L338" s="813" t="s">
        <v>721</v>
      </c>
      <c r="M338" s="814"/>
      <c r="N338" s="814"/>
      <c r="O338" s="814"/>
      <c r="P338" s="814"/>
      <c r="Q338" s="814"/>
      <c r="R338" s="814"/>
      <c r="S338" s="814"/>
      <c r="T338" s="814"/>
      <c r="U338" s="814"/>
      <c r="V338" s="814"/>
      <c r="W338" s="814"/>
      <c r="X338" s="815"/>
      <c r="Y338" s="816">
        <v>0.1</v>
      </c>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2</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2</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2</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2</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2</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2</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2</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2</v>
      </c>
    </row>
    <row r="346" spans="1:51" ht="24.75"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4.0999999999999996</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0.2</v>
      </c>
      <c r="AV346" s="840"/>
      <c r="AW346" s="840"/>
      <c r="AX346" s="842"/>
      <c r="AY346">
        <f t="shared" si="13"/>
        <v>2</v>
      </c>
    </row>
    <row r="347" spans="1:51" ht="24.75" customHeight="1" x14ac:dyDescent="0.15">
      <c r="A347" s="800"/>
      <c r="B347" s="801"/>
      <c r="C347" s="801"/>
      <c r="D347" s="801"/>
      <c r="E347" s="801"/>
      <c r="F347" s="802"/>
      <c r="G347" s="803" t="s">
        <v>723</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2</v>
      </c>
    </row>
    <row r="348" spans="1:51" ht="24.75"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2</v>
      </c>
    </row>
    <row r="349" spans="1:51" s="16" customFormat="1" ht="24.75" customHeight="1" x14ac:dyDescent="0.15">
      <c r="A349" s="800"/>
      <c r="B349" s="801"/>
      <c r="C349" s="801"/>
      <c r="D349" s="801"/>
      <c r="E349" s="801"/>
      <c r="F349" s="802"/>
      <c r="G349" s="824" t="s">
        <v>724</v>
      </c>
      <c r="H349" s="825"/>
      <c r="I349" s="825"/>
      <c r="J349" s="825"/>
      <c r="K349" s="826"/>
      <c r="L349" s="827" t="s">
        <v>725</v>
      </c>
      <c r="M349" s="828"/>
      <c r="N349" s="828"/>
      <c r="O349" s="828"/>
      <c r="P349" s="828"/>
      <c r="Q349" s="828"/>
      <c r="R349" s="828"/>
      <c r="S349" s="828"/>
      <c r="T349" s="828"/>
      <c r="U349" s="828"/>
      <c r="V349" s="828"/>
      <c r="W349" s="828"/>
      <c r="X349" s="829"/>
      <c r="Y349" s="830">
        <v>51</v>
      </c>
      <c r="Z349" s="831"/>
      <c r="AA349" s="831"/>
      <c r="AB349" s="832"/>
      <c r="AC349" s="824" t="s">
        <v>728</v>
      </c>
      <c r="AD349" s="825"/>
      <c r="AE349" s="825"/>
      <c r="AF349" s="825"/>
      <c r="AG349" s="826"/>
      <c r="AH349" s="827" t="s">
        <v>728</v>
      </c>
      <c r="AI349" s="828"/>
      <c r="AJ349" s="828"/>
      <c r="AK349" s="828"/>
      <c r="AL349" s="828"/>
      <c r="AM349" s="828"/>
      <c r="AN349" s="828"/>
      <c r="AO349" s="828"/>
      <c r="AP349" s="828"/>
      <c r="AQ349" s="828"/>
      <c r="AR349" s="828"/>
      <c r="AS349" s="828"/>
      <c r="AT349" s="829"/>
      <c r="AU349" s="830" t="s">
        <v>728</v>
      </c>
      <c r="AV349" s="831"/>
      <c r="AW349" s="831"/>
      <c r="AX349" s="833"/>
      <c r="AY349">
        <f t="shared" ref="AY349:AY359" si="14">$AY$347</f>
        <v>2</v>
      </c>
    </row>
    <row r="350" spans="1:51" ht="24.75" customHeight="1" x14ac:dyDescent="0.15">
      <c r="A350" s="800"/>
      <c r="B350" s="801"/>
      <c r="C350" s="801"/>
      <c r="D350" s="801"/>
      <c r="E350" s="801"/>
      <c r="F350" s="802"/>
      <c r="G350" s="810" t="s">
        <v>715</v>
      </c>
      <c r="H350" s="811"/>
      <c r="I350" s="811"/>
      <c r="J350" s="811"/>
      <c r="K350" s="812"/>
      <c r="L350" s="813" t="s">
        <v>726</v>
      </c>
      <c r="M350" s="814"/>
      <c r="N350" s="814"/>
      <c r="O350" s="814"/>
      <c r="P350" s="814"/>
      <c r="Q350" s="814"/>
      <c r="R350" s="814"/>
      <c r="S350" s="814"/>
      <c r="T350" s="814"/>
      <c r="U350" s="814"/>
      <c r="V350" s="814"/>
      <c r="W350" s="814"/>
      <c r="X350" s="815"/>
      <c r="Y350" s="816">
        <v>1</v>
      </c>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2</v>
      </c>
    </row>
    <row r="351" spans="1:51" ht="24.75" customHeight="1" x14ac:dyDescent="0.15">
      <c r="A351" s="800"/>
      <c r="B351" s="801"/>
      <c r="C351" s="801"/>
      <c r="D351" s="801"/>
      <c r="E351" s="801"/>
      <c r="F351" s="802"/>
      <c r="G351" s="810" t="s">
        <v>727</v>
      </c>
      <c r="H351" s="811"/>
      <c r="I351" s="811"/>
      <c r="J351" s="811"/>
      <c r="K351" s="812"/>
      <c r="L351" s="813" t="s">
        <v>704</v>
      </c>
      <c r="M351" s="814"/>
      <c r="N351" s="814"/>
      <c r="O351" s="814"/>
      <c r="P351" s="814"/>
      <c r="Q351" s="814"/>
      <c r="R351" s="814"/>
      <c r="S351" s="814"/>
      <c r="T351" s="814"/>
      <c r="U351" s="814"/>
      <c r="V351" s="814"/>
      <c r="W351" s="814"/>
      <c r="X351" s="815"/>
      <c r="Y351" s="816">
        <v>1</v>
      </c>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2</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2</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2</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2</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2</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2</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2</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2</v>
      </c>
    </row>
    <row r="359" spans="1:51" ht="24.75"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53</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2</v>
      </c>
    </row>
    <row r="360" spans="1:51" ht="24.75" hidden="1" customHeight="1" thickBot="1" x14ac:dyDescent="0.2">
      <c r="A360" s="843" t="s">
        <v>572</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227</v>
      </c>
      <c r="AM360" s="847"/>
      <c r="AN360" s="847"/>
      <c r="AO360" s="79"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196</v>
      </c>
      <c r="K365" s="136"/>
      <c r="L365" s="136"/>
      <c r="M365" s="136"/>
      <c r="N365" s="136"/>
      <c r="O365" s="136"/>
      <c r="P365" s="415" t="s">
        <v>25</v>
      </c>
      <c r="Q365" s="415"/>
      <c r="R365" s="415"/>
      <c r="S365" s="415"/>
      <c r="T365" s="415"/>
      <c r="U365" s="415"/>
      <c r="V365" s="415"/>
      <c r="W365" s="415"/>
      <c r="X365" s="415"/>
      <c r="Y365" s="850" t="s">
        <v>195</v>
      </c>
      <c r="Z365" s="851"/>
      <c r="AA365" s="851"/>
      <c r="AB365" s="851"/>
      <c r="AC365" s="849" t="s">
        <v>225</v>
      </c>
      <c r="AD365" s="849"/>
      <c r="AE365" s="849"/>
      <c r="AF365" s="849"/>
      <c r="AG365" s="849"/>
      <c r="AH365" s="850" t="s">
        <v>243</v>
      </c>
      <c r="AI365" s="848"/>
      <c r="AJ365" s="848"/>
      <c r="AK365" s="848"/>
      <c r="AL365" s="848" t="s">
        <v>19</v>
      </c>
      <c r="AM365" s="848"/>
      <c r="AN365" s="848"/>
      <c r="AO365" s="852"/>
      <c r="AP365" s="873" t="s">
        <v>197</v>
      </c>
      <c r="AQ365" s="873"/>
      <c r="AR365" s="873"/>
      <c r="AS365" s="873"/>
      <c r="AT365" s="873"/>
      <c r="AU365" s="873"/>
      <c r="AV365" s="873"/>
      <c r="AW365" s="873"/>
      <c r="AX365" s="873"/>
    </row>
    <row r="366" spans="1:51" ht="43.9" customHeight="1" x14ac:dyDescent="0.15">
      <c r="A366" s="859">
        <v>1</v>
      </c>
      <c r="B366" s="859">
        <v>1</v>
      </c>
      <c r="C366" s="860" t="s">
        <v>670</v>
      </c>
      <c r="D366" s="861"/>
      <c r="E366" s="861"/>
      <c r="F366" s="861"/>
      <c r="G366" s="861"/>
      <c r="H366" s="861"/>
      <c r="I366" s="861"/>
      <c r="J366" s="862">
        <v>7000020010006</v>
      </c>
      <c r="K366" s="863"/>
      <c r="L366" s="863"/>
      <c r="M366" s="863"/>
      <c r="N366" s="863"/>
      <c r="O366" s="863"/>
      <c r="P366" s="864" t="s">
        <v>677</v>
      </c>
      <c r="Q366" s="865"/>
      <c r="R366" s="865"/>
      <c r="S366" s="865"/>
      <c r="T366" s="865"/>
      <c r="U366" s="865"/>
      <c r="V366" s="865"/>
      <c r="W366" s="865"/>
      <c r="X366" s="865"/>
      <c r="Y366" s="866">
        <v>51.9</v>
      </c>
      <c r="Z366" s="867"/>
      <c r="AA366" s="867"/>
      <c r="AB366" s="868"/>
      <c r="AC366" s="869" t="s">
        <v>624</v>
      </c>
      <c r="AD366" s="870"/>
      <c r="AE366" s="870"/>
      <c r="AF366" s="870"/>
      <c r="AG366" s="870"/>
      <c r="AH366" s="853" t="s">
        <v>614</v>
      </c>
      <c r="AI366" s="854"/>
      <c r="AJ366" s="854"/>
      <c r="AK366" s="854"/>
      <c r="AL366" s="855" t="s">
        <v>614</v>
      </c>
      <c r="AM366" s="856"/>
      <c r="AN366" s="856"/>
      <c r="AO366" s="857"/>
      <c r="AP366" s="858" t="s">
        <v>614</v>
      </c>
      <c r="AQ366" s="858"/>
      <c r="AR366" s="858"/>
      <c r="AS366" s="858"/>
      <c r="AT366" s="858"/>
      <c r="AU366" s="858"/>
      <c r="AV366" s="858"/>
      <c r="AW366" s="858"/>
      <c r="AX366" s="858"/>
    </row>
    <row r="367" spans="1:51" ht="40.9" customHeight="1" x14ac:dyDescent="0.15">
      <c r="A367" s="859">
        <v>2</v>
      </c>
      <c r="B367" s="859">
        <v>1</v>
      </c>
      <c r="C367" s="860" t="s">
        <v>671</v>
      </c>
      <c r="D367" s="861"/>
      <c r="E367" s="861"/>
      <c r="F367" s="861"/>
      <c r="G367" s="861"/>
      <c r="H367" s="861"/>
      <c r="I367" s="861"/>
      <c r="J367" s="862">
        <v>5000020150002</v>
      </c>
      <c r="K367" s="863"/>
      <c r="L367" s="863"/>
      <c r="M367" s="863"/>
      <c r="N367" s="863"/>
      <c r="O367" s="863"/>
      <c r="P367" s="864" t="s">
        <v>677</v>
      </c>
      <c r="Q367" s="865"/>
      <c r="R367" s="865"/>
      <c r="S367" s="865"/>
      <c r="T367" s="865"/>
      <c r="U367" s="865"/>
      <c r="V367" s="865"/>
      <c r="W367" s="865"/>
      <c r="X367" s="865"/>
      <c r="Y367" s="866">
        <v>50.9</v>
      </c>
      <c r="Z367" s="867"/>
      <c r="AA367" s="867"/>
      <c r="AB367" s="868"/>
      <c r="AC367" s="869" t="s">
        <v>624</v>
      </c>
      <c r="AD367" s="870"/>
      <c r="AE367" s="870"/>
      <c r="AF367" s="870"/>
      <c r="AG367" s="870"/>
      <c r="AH367" s="853" t="s">
        <v>614</v>
      </c>
      <c r="AI367" s="854"/>
      <c r="AJ367" s="854"/>
      <c r="AK367" s="854"/>
      <c r="AL367" s="855" t="s">
        <v>614</v>
      </c>
      <c r="AM367" s="856"/>
      <c r="AN367" s="856"/>
      <c r="AO367" s="857"/>
      <c r="AP367" s="858" t="s">
        <v>614</v>
      </c>
      <c r="AQ367" s="858"/>
      <c r="AR367" s="858"/>
      <c r="AS367" s="858"/>
      <c r="AT367" s="858"/>
      <c r="AU367" s="858"/>
      <c r="AV367" s="858"/>
      <c r="AW367" s="858"/>
      <c r="AX367" s="858"/>
      <c r="AY367">
        <f>COUNTA($C$367)</f>
        <v>1</v>
      </c>
    </row>
    <row r="368" spans="1:51" ht="48" customHeight="1" x14ac:dyDescent="0.15">
      <c r="A368" s="859">
        <v>3</v>
      </c>
      <c r="B368" s="859">
        <v>1</v>
      </c>
      <c r="C368" s="860" t="s">
        <v>672</v>
      </c>
      <c r="D368" s="861"/>
      <c r="E368" s="861"/>
      <c r="F368" s="861"/>
      <c r="G368" s="861"/>
      <c r="H368" s="861"/>
      <c r="I368" s="861"/>
      <c r="J368" s="862">
        <v>2000020170003</v>
      </c>
      <c r="K368" s="863"/>
      <c r="L368" s="863"/>
      <c r="M368" s="863"/>
      <c r="N368" s="863"/>
      <c r="O368" s="863"/>
      <c r="P368" s="864" t="s">
        <v>677</v>
      </c>
      <c r="Q368" s="865"/>
      <c r="R368" s="865"/>
      <c r="S368" s="865"/>
      <c r="T368" s="865"/>
      <c r="U368" s="865"/>
      <c r="V368" s="865"/>
      <c r="W368" s="865"/>
      <c r="X368" s="865"/>
      <c r="Y368" s="866">
        <v>50.8</v>
      </c>
      <c r="Z368" s="867"/>
      <c r="AA368" s="867"/>
      <c r="AB368" s="868"/>
      <c r="AC368" s="869" t="s">
        <v>624</v>
      </c>
      <c r="AD368" s="870"/>
      <c r="AE368" s="870"/>
      <c r="AF368" s="870"/>
      <c r="AG368" s="870"/>
      <c r="AH368" s="871" t="s">
        <v>614</v>
      </c>
      <c r="AI368" s="872"/>
      <c r="AJ368" s="872"/>
      <c r="AK368" s="872"/>
      <c r="AL368" s="855" t="s">
        <v>614</v>
      </c>
      <c r="AM368" s="856"/>
      <c r="AN368" s="856"/>
      <c r="AO368" s="857"/>
      <c r="AP368" s="858" t="s">
        <v>614</v>
      </c>
      <c r="AQ368" s="858"/>
      <c r="AR368" s="858"/>
      <c r="AS368" s="858"/>
      <c r="AT368" s="858"/>
      <c r="AU368" s="858"/>
      <c r="AV368" s="858"/>
      <c r="AW368" s="858"/>
      <c r="AX368" s="858"/>
      <c r="AY368">
        <f>COUNTA($C$368)</f>
        <v>1</v>
      </c>
    </row>
    <row r="369" spans="1:51" ht="43.9" customHeight="1" x14ac:dyDescent="0.15">
      <c r="A369" s="859">
        <v>4</v>
      </c>
      <c r="B369" s="859">
        <v>1</v>
      </c>
      <c r="C369" s="860" t="s">
        <v>673</v>
      </c>
      <c r="D369" s="861"/>
      <c r="E369" s="861"/>
      <c r="F369" s="861"/>
      <c r="G369" s="861"/>
      <c r="H369" s="861"/>
      <c r="I369" s="861"/>
      <c r="J369" s="862">
        <v>7000020340006</v>
      </c>
      <c r="K369" s="863"/>
      <c r="L369" s="863"/>
      <c r="M369" s="863"/>
      <c r="N369" s="863"/>
      <c r="O369" s="863"/>
      <c r="P369" s="864" t="s">
        <v>677</v>
      </c>
      <c r="Q369" s="865"/>
      <c r="R369" s="865"/>
      <c r="S369" s="865"/>
      <c r="T369" s="865"/>
      <c r="U369" s="865"/>
      <c r="V369" s="865"/>
      <c r="W369" s="865"/>
      <c r="X369" s="865"/>
      <c r="Y369" s="866">
        <v>50.7</v>
      </c>
      <c r="Z369" s="867"/>
      <c r="AA369" s="867"/>
      <c r="AB369" s="868"/>
      <c r="AC369" s="869" t="s">
        <v>624</v>
      </c>
      <c r="AD369" s="870"/>
      <c r="AE369" s="870"/>
      <c r="AF369" s="870"/>
      <c r="AG369" s="870"/>
      <c r="AH369" s="871" t="s">
        <v>614</v>
      </c>
      <c r="AI369" s="872"/>
      <c r="AJ369" s="872"/>
      <c r="AK369" s="872"/>
      <c r="AL369" s="855" t="s">
        <v>614</v>
      </c>
      <c r="AM369" s="856"/>
      <c r="AN369" s="856"/>
      <c r="AO369" s="857"/>
      <c r="AP369" s="858" t="s">
        <v>614</v>
      </c>
      <c r="AQ369" s="858"/>
      <c r="AR369" s="858"/>
      <c r="AS369" s="858"/>
      <c r="AT369" s="858"/>
      <c r="AU369" s="858"/>
      <c r="AV369" s="858"/>
      <c r="AW369" s="858"/>
      <c r="AX369" s="858"/>
      <c r="AY369">
        <f>COUNTA($C$369)</f>
        <v>1</v>
      </c>
    </row>
    <row r="370" spans="1:51" ht="30" customHeight="1" x14ac:dyDescent="0.15">
      <c r="A370" s="859">
        <v>5</v>
      </c>
      <c r="B370" s="859">
        <v>1</v>
      </c>
      <c r="C370" s="860" t="s">
        <v>623</v>
      </c>
      <c r="D370" s="861"/>
      <c r="E370" s="861"/>
      <c r="F370" s="861"/>
      <c r="G370" s="861"/>
      <c r="H370" s="861"/>
      <c r="I370" s="861"/>
      <c r="J370" s="862">
        <v>8000020130001</v>
      </c>
      <c r="K370" s="863"/>
      <c r="L370" s="863"/>
      <c r="M370" s="863"/>
      <c r="N370" s="863"/>
      <c r="O370" s="863"/>
      <c r="P370" s="864" t="s">
        <v>633</v>
      </c>
      <c r="Q370" s="865"/>
      <c r="R370" s="865"/>
      <c r="S370" s="865"/>
      <c r="T370" s="865"/>
      <c r="U370" s="865"/>
      <c r="V370" s="865"/>
      <c r="W370" s="865"/>
      <c r="X370" s="865"/>
      <c r="Y370" s="866">
        <v>39.9</v>
      </c>
      <c r="Z370" s="867"/>
      <c r="AA370" s="867"/>
      <c r="AB370" s="868"/>
      <c r="AC370" s="869" t="s">
        <v>624</v>
      </c>
      <c r="AD370" s="870"/>
      <c r="AE370" s="870"/>
      <c r="AF370" s="870"/>
      <c r="AG370" s="870"/>
      <c r="AH370" s="871" t="s">
        <v>614</v>
      </c>
      <c r="AI370" s="872"/>
      <c r="AJ370" s="872"/>
      <c r="AK370" s="872"/>
      <c r="AL370" s="855" t="s">
        <v>614</v>
      </c>
      <c r="AM370" s="856"/>
      <c r="AN370" s="856"/>
      <c r="AO370" s="857"/>
      <c r="AP370" s="858" t="s">
        <v>614</v>
      </c>
      <c r="AQ370" s="858"/>
      <c r="AR370" s="858"/>
      <c r="AS370" s="858"/>
      <c r="AT370" s="858"/>
      <c r="AU370" s="858"/>
      <c r="AV370" s="858"/>
      <c r="AW370" s="858"/>
      <c r="AX370" s="858"/>
      <c r="AY370">
        <f>COUNTA($C$370)</f>
        <v>1</v>
      </c>
    </row>
    <row r="371" spans="1:51" ht="30" customHeight="1" x14ac:dyDescent="0.15">
      <c r="A371" s="859">
        <v>6</v>
      </c>
      <c r="B371" s="859">
        <v>1</v>
      </c>
      <c r="C371" s="860" t="s">
        <v>626</v>
      </c>
      <c r="D371" s="861"/>
      <c r="E371" s="861"/>
      <c r="F371" s="861"/>
      <c r="G371" s="861"/>
      <c r="H371" s="861"/>
      <c r="I371" s="861"/>
      <c r="J371" s="862">
        <v>3000020141003</v>
      </c>
      <c r="K371" s="863"/>
      <c r="L371" s="863"/>
      <c r="M371" s="863"/>
      <c r="N371" s="863"/>
      <c r="O371" s="863"/>
      <c r="P371" s="864" t="s">
        <v>633</v>
      </c>
      <c r="Q371" s="865"/>
      <c r="R371" s="865"/>
      <c r="S371" s="865"/>
      <c r="T371" s="865"/>
      <c r="U371" s="865"/>
      <c r="V371" s="865"/>
      <c r="W371" s="865"/>
      <c r="X371" s="865"/>
      <c r="Y371" s="866">
        <v>11.7</v>
      </c>
      <c r="Z371" s="867"/>
      <c r="AA371" s="867"/>
      <c r="AB371" s="868"/>
      <c r="AC371" s="869" t="s">
        <v>624</v>
      </c>
      <c r="AD371" s="870"/>
      <c r="AE371" s="870"/>
      <c r="AF371" s="870"/>
      <c r="AG371" s="870"/>
      <c r="AH371" s="871" t="s">
        <v>614</v>
      </c>
      <c r="AI371" s="872"/>
      <c r="AJ371" s="872"/>
      <c r="AK371" s="872"/>
      <c r="AL371" s="855" t="s">
        <v>614</v>
      </c>
      <c r="AM371" s="856"/>
      <c r="AN371" s="856"/>
      <c r="AO371" s="857"/>
      <c r="AP371" s="858" t="s">
        <v>614</v>
      </c>
      <c r="AQ371" s="858"/>
      <c r="AR371" s="858"/>
      <c r="AS371" s="858"/>
      <c r="AT371" s="858"/>
      <c r="AU371" s="858"/>
      <c r="AV371" s="858"/>
      <c r="AW371" s="858"/>
      <c r="AX371" s="858"/>
      <c r="AY371">
        <f>COUNTA($C$371)</f>
        <v>1</v>
      </c>
    </row>
    <row r="372" spans="1:51" ht="30" customHeight="1" x14ac:dyDescent="0.15">
      <c r="A372" s="859">
        <v>7</v>
      </c>
      <c r="B372" s="859">
        <v>1</v>
      </c>
      <c r="C372" s="860" t="s">
        <v>625</v>
      </c>
      <c r="D372" s="861"/>
      <c r="E372" s="861"/>
      <c r="F372" s="861"/>
      <c r="G372" s="861"/>
      <c r="H372" s="861"/>
      <c r="I372" s="861"/>
      <c r="J372" s="862">
        <v>4000020120006</v>
      </c>
      <c r="K372" s="863"/>
      <c r="L372" s="863"/>
      <c r="M372" s="863"/>
      <c r="N372" s="863"/>
      <c r="O372" s="863"/>
      <c r="P372" s="864" t="s">
        <v>633</v>
      </c>
      <c r="Q372" s="865"/>
      <c r="R372" s="865"/>
      <c r="S372" s="865"/>
      <c r="T372" s="865"/>
      <c r="U372" s="865"/>
      <c r="V372" s="865"/>
      <c r="W372" s="865"/>
      <c r="X372" s="865"/>
      <c r="Y372" s="866">
        <v>5.2</v>
      </c>
      <c r="Z372" s="867"/>
      <c r="AA372" s="867"/>
      <c r="AB372" s="868"/>
      <c r="AC372" s="869" t="s">
        <v>624</v>
      </c>
      <c r="AD372" s="870"/>
      <c r="AE372" s="870"/>
      <c r="AF372" s="870"/>
      <c r="AG372" s="870"/>
      <c r="AH372" s="871" t="s">
        <v>614</v>
      </c>
      <c r="AI372" s="872"/>
      <c r="AJ372" s="872"/>
      <c r="AK372" s="872"/>
      <c r="AL372" s="855" t="s">
        <v>614</v>
      </c>
      <c r="AM372" s="856"/>
      <c r="AN372" s="856"/>
      <c r="AO372" s="857"/>
      <c r="AP372" s="858" t="s">
        <v>614</v>
      </c>
      <c r="AQ372" s="858"/>
      <c r="AR372" s="858"/>
      <c r="AS372" s="858"/>
      <c r="AT372" s="858"/>
      <c r="AU372" s="858"/>
      <c r="AV372" s="858"/>
      <c r="AW372" s="858"/>
      <c r="AX372" s="858"/>
      <c r="AY372">
        <f>COUNTA($C$372)</f>
        <v>1</v>
      </c>
    </row>
    <row r="373" spans="1:51" ht="30" customHeight="1" x14ac:dyDescent="0.15">
      <c r="A373" s="859">
        <v>8</v>
      </c>
      <c r="B373" s="859">
        <v>1</v>
      </c>
      <c r="C373" s="860" t="s">
        <v>674</v>
      </c>
      <c r="D373" s="861"/>
      <c r="E373" s="861"/>
      <c r="F373" s="861"/>
      <c r="G373" s="861"/>
      <c r="H373" s="861"/>
      <c r="I373" s="861"/>
      <c r="J373" s="862">
        <v>7000020250007</v>
      </c>
      <c r="K373" s="863"/>
      <c r="L373" s="863"/>
      <c r="M373" s="863"/>
      <c r="N373" s="863"/>
      <c r="O373" s="863"/>
      <c r="P373" s="864" t="s">
        <v>633</v>
      </c>
      <c r="Q373" s="865"/>
      <c r="R373" s="865"/>
      <c r="S373" s="865"/>
      <c r="T373" s="865"/>
      <c r="U373" s="865"/>
      <c r="V373" s="865"/>
      <c r="W373" s="865"/>
      <c r="X373" s="865"/>
      <c r="Y373" s="866">
        <v>4.8</v>
      </c>
      <c r="Z373" s="867"/>
      <c r="AA373" s="867"/>
      <c r="AB373" s="868"/>
      <c r="AC373" s="869" t="s">
        <v>624</v>
      </c>
      <c r="AD373" s="870"/>
      <c r="AE373" s="870"/>
      <c r="AF373" s="870"/>
      <c r="AG373" s="870"/>
      <c r="AH373" s="871" t="s">
        <v>614</v>
      </c>
      <c r="AI373" s="872"/>
      <c r="AJ373" s="872"/>
      <c r="AK373" s="872"/>
      <c r="AL373" s="855" t="s">
        <v>614</v>
      </c>
      <c r="AM373" s="856"/>
      <c r="AN373" s="856"/>
      <c r="AO373" s="857"/>
      <c r="AP373" s="858" t="s">
        <v>614</v>
      </c>
      <c r="AQ373" s="858"/>
      <c r="AR373" s="858"/>
      <c r="AS373" s="858"/>
      <c r="AT373" s="858"/>
      <c r="AU373" s="858"/>
      <c r="AV373" s="858"/>
      <c r="AW373" s="858"/>
      <c r="AX373" s="858"/>
      <c r="AY373">
        <f>COUNTA($C$373)</f>
        <v>1</v>
      </c>
    </row>
    <row r="374" spans="1:51" ht="30" customHeight="1" x14ac:dyDescent="0.15">
      <c r="A374" s="859">
        <v>9</v>
      </c>
      <c r="B374" s="859">
        <v>1</v>
      </c>
      <c r="C374" s="860" t="s">
        <v>675</v>
      </c>
      <c r="D374" s="861"/>
      <c r="E374" s="861"/>
      <c r="F374" s="861"/>
      <c r="G374" s="861"/>
      <c r="H374" s="861"/>
      <c r="I374" s="861"/>
      <c r="J374" s="862">
        <v>1000020470007</v>
      </c>
      <c r="K374" s="863"/>
      <c r="L374" s="863"/>
      <c r="M374" s="863"/>
      <c r="N374" s="863"/>
      <c r="O374" s="863"/>
      <c r="P374" s="864" t="s">
        <v>633</v>
      </c>
      <c r="Q374" s="865"/>
      <c r="R374" s="865"/>
      <c r="S374" s="865"/>
      <c r="T374" s="865"/>
      <c r="U374" s="865"/>
      <c r="V374" s="865"/>
      <c r="W374" s="865"/>
      <c r="X374" s="865"/>
      <c r="Y374" s="866">
        <v>4.5999999999999996</v>
      </c>
      <c r="Z374" s="867"/>
      <c r="AA374" s="867"/>
      <c r="AB374" s="868"/>
      <c r="AC374" s="869" t="s">
        <v>624</v>
      </c>
      <c r="AD374" s="870"/>
      <c r="AE374" s="870"/>
      <c r="AF374" s="870"/>
      <c r="AG374" s="870"/>
      <c r="AH374" s="871" t="s">
        <v>614</v>
      </c>
      <c r="AI374" s="872"/>
      <c r="AJ374" s="872"/>
      <c r="AK374" s="872"/>
      <c r="AL374" s="855" t="s">
        <v>614</v>
      </c>
      <c r="AM374" s="856"/>
      <c r="AN374" s="856"/>
      <c r="AO374" s="857"/>
      <c r="AP374" s="858" t="s">
        <v>614</v>
      </c>
      <c r="AQ374" s="858"/>
      <c r="AR374" s="858"/>
      <c r="AS374" s="858"/>
      <c r="AT374" s="858"/>
      <c r="AU374" s="858"/>
      <c r="AV374" s="858"/>
      <c r="AW374" s="858"/>
      <c r="AX374" s="858"/>
      <c r="AY374">
        <f>COUNTA($C$374)</f>
        <v>1</v>
      </c>
    </row>
    <row r="375" spans="1:51" ht="30" customHeight="1" x14ac:dyDescent="0.15">
      <c r="A375" s="859">
        <v>10</v>
      </c>
      <c r="B375" s="859">
        <v>1</v>
      </c>
      <c r="C375" s="860" t="s">
        <v>676</v>
      </c>
      <c r="D375" s="861"/>
      <c r="E375" s="861"/>
      <c r="F375" s="861"/>
      <c r="G375" s="861"/>
      <c r="H375" s="861"/>
      <c r="I375" s="861"/>
      <c r="J375" s="862">
        <v>1000020140007</v>
      </c>
      <c r="K375" s="863"/>
      <c r="L375" s="863"/>
      <c r="M375" s="863"/>
      <c r="N375" s="863"/>
      <c r="O375" s="863"/>
      <c r="P375" s="864" t="s">
        <v>633</v>
      </c>
      <c r="Q375" s="865"/>
      <c r="R375" s="865"/>
      <c r="S375" s="865"/>
      <c r="T375" s="865"/>
      <c r="U375" s="865"/>
      <c r="V375" s="865"/>
      <c r="W375" s="865"/>
      <c r="X375" s="865"/>
      <c r="Y375" s="866">
        <v>3.7</v>
      </c>
      <c r="Z375" s="867"/>
      <c r="AA375" s="867"/>
      <c r="AB375" s="868"/>
      <c r="AC375" s="869" t="s">
        <v>624</v>
      </c>
      <c r="AD375" s="870"/>
      <c r="AE375" s="870"/>
      <c r="AF375" s="870"/>
      <c r="AG375" s="870"/>
      <c r="AH375" s="871" t="s">
        <v>614</v>
      </c>
      <c r="AI375" s="872"/>
      <c r="AJ375" s="872"/>
      <c r="AK375" s="872"/>
      <c r="AL375" s="855" t="s">
        <v>614</v>
      </c>
      <c r="AM375" s="856"/>
      <c r="AN375" s="856"/>
      <c r="AO375" s="857"/>
      <c r="AP375" s="858" t="s">
        <v>614</v>
      </c>
      <c r="AQ375" s="858"/>
      <c r="AR375" s="858"/>
      <c r="AS375" s="858"/>
      <c r="AT375" s="858"/>
      <c r="AU375" s="858"/>
      <c r="AV375" s="858"/>
      <c r="AW375" s="858"/>
      <c r="AX375" s="858"/>
      <c r="AY375">
        <f>COUNTA($C$375)</f>
        <v>1</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69.599999999999994" customHeight="1" x14ac:dyDescent="0.15">
      <c r="A398" s="848"/>
      <c r="B398" s="848"/>
      <c r="C398" s="848" t="s">
        <v>24</v>
      </c>
      <c r="D398" s="848"/>
      <c r="E398" s="848"/>
      <c r="F398" s="848"/>
      <c r="G398" s="848"/>
      <c r="H398" s="848"/>
      <c r="I398" s="848"/>
      <c r="J398" s="849" t="s">
        <v>196</v>
      </c>
      <c r="K398" s="136"/>
      <c r="L398" s="136"/>
      <c r="M398" s="136"/>
      <c r="N398" s="136"/>
      <c r="O398" s="136"/>
      <c r="P398" s="415" t="s">
        <v>25</v>
      </c>
      <c r="Q398" s="415"/>
      <c r="R398" s="415"/>
      <c r="S398" s="415"/>
      <c r="T398" s="415"/>
      <c r="U398" s="415"/>
      <c r="V398" s="415"/>
      <c r="W398" s="415"/>
      <c r="X398" s="415"/>
      <c r="Y398" s="850" t="s">
        <v>195</v>
      </c>
      <c r="Z398" s="851"/>
      <c r="AA398" s="851"/>
      <c r="AB398" s="851"/>
      <c r="AC398" s="849" t="s">
        <v>225</v>
      </c>
      <c r="AD398" s="849"/>
      <c r="AE398" s="849"/>
      <c r="AF398" s="849"/>
      <c r="AG398" s="849"/>
      <c r="AH398" s="850" t="s">
        <v>243</v>
      </c>
      <c r="AI398" s="848"/>
      <c r="AJ398" s="848"/>
      <c r="AK398" s="848"/>
      <c r="AL398" s="848" t="s">
        <v>19</v>
      </c>
      <c r="AM398" s="848"/>
      <c r="AN398" s="848"/>
      <c r="AO398" s="852"/>
      <c r="AP398" s="873" t="s">
        <v>197</v>
      </c>
      <c r="AQ398" s="873"/>
      <c r="AR398" s="873"/>
      <c r="AS398" s="873"/>
      <c r="AT398" s="873"/>
      <c r="AU398" s="873"/>
      <c r="AV398" s="873"/>
      <c r="AW398" s="873"/>
      <c r="AX398" s="873"/>
      <c r="AY398">
        <f>$AY$396</f>
        <v>1</v>
      </c>
    </row>
    <row r="399" spans="1:51" ht="42.6" customHeight="1" x14ac:dyDescent="0.15">
      <c r="A399" s="859">
        <v>1</v>
      </c>
      <c r="B399" s="859">
        <v>1</v>
      </c>
      <c r="C399" s="860" t="s">
        <v>761</v>
      </c>
      <c r="D399" s="861"/>
      <c r="E399" s="861"/>
      <c r="F399" s="861"/>
      <c r="G399" s="861"/>
      <c r="H399" s="861"/>
      <c r="I399" s="861"/>
      <c r="J399" s="862">
        <v>6430005004014</v>
      </c>
      <c r="K399" s="863"/>
      <c r="L399" s="863"/>
      <c r="M399" s="863"/>
      <c r="N399" s="863"/>
      <c r="O399" s="863"/>
      <c r="P399" s="864" t="s">
        <v>729</v>
      </c>
      <c r="Q399" s="865"/>
      <c r="R399" s="865"/>
      <c r="S399" s="865"/>
      <c r="T399" s="865"/>
      <c r="U399" s="865"/>
      <c r="V399" s="865"/>
      <c r="W399" s="865"/>
      <c r="X399" s="865"/>
      <c r="Y399" s="866">
        <v>31.8</v>
      </c>
      <c r="Z399" s="867"/>
      <c r="AA399" s="867"/>
      <c r="AB399" s="868"/>
      <c r="AC399" s="869" t="s">
        <v>254</v>
      </c>
      <c r="AD399" s="870"/>
      <c r="AE399" s="870"/>
      <c r="AF399" s="870"/>
      <c r="AG399" s="870"/>
      <c r="AH399" s="853" t="s">
        <v>630</v>
      </c>
      <c r="AI399" s="854"/>
      <c r="AJ399" s="854"/>
      <c r="AK399" s="854"/>
      <c r="AL399" s="855">
        <v>100</v>
      </c>
      <c r="AM399" s="856"/>
      <c r="AN399" s="856"/>
      <c r="AO399" s="857"/>
      <c r="AP399" s="858" t="s">
        <v>630</v>
      </c>
      <c r="AQ399" s="858"/>
      <c r="AR399" s="858"/>
      <c r="AS399" s="858"/>
      <c r="AT399" s="858"/>
      <c r="AU399" s="858"/>
      <c r="AV399" s="858"/>
      <c r="AW399" s="858"/>
      <c r="AX399" s="858"/>
      <c r="AY399">
        <f>$AY$396</f>
        <v>1</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75" customHeight="1" x14ac:dyDescent="0.15">
      <c r="A431" s="848"/>
      <c r="B431" s="848"/>
      <c r="C431" s="848" t="s">
        <v>24</v>
      </c>
      <c r="D431" s="848"/>
      <c r="E431" s="848"/>
      <c r="F431" s="848"/>
      <c r="G431" s="848"/>
      <c r="H431" s="848"/>
      <c r="I431" s="848"/>
      <c r="J431" s="849" t="s">
        <v>196</v>
      </c>
      <c r="K431" s="136"/>
      <c r="L431" s="136"/>
      <c r="M431" s="136"/>
      <c r="N431" s="136"/>
      <c r="O431" s="136"/>
      <c r="P431" s="415" t="s">
        <v>25</v>
      </c>
      <c r="Q431" s="415"/>
      <c r="R431" s="415"/>
      <c r="S431" s="415"/>
      <c r="T431" s="415"/>
      <c r="U431" s="415"/>
      <c r="V431" s="415"/>
      <c r="W431" s="415"/>
      <c r="X431" s="415"/>
      <c r="Y431" s="850" t="s">
        <v>195</v>
      </c>
      <c r="Z431" s="851"/>
      <c r="AA431" s="851"/>
      <c r="AB431" s="851"/>
      <c r="AC431" s="849" t="s">
        <v>225</v>
      </c>
      <c r="AD431" s="849"/>
      <c r="AE431" s="849"/>
      <c r="AF431" s="849"/>
      <c r="AG431" s="849"/>
      <c r="AH431" s="850" t="s">
        <v>243</v>
      </c>
      <c r="AI431" s="848"/>
      <c r="AJ431" s="848"/>
      <c r="AK431" s="848"/>
      <c r="AL431" s="848" t="s">
        <v>19</v>
      </c>
      <c r="AM431" s="848"/>
      <c r="AN431" s="848"/>
      <c r="AO431" s="852"/>
      <c r="AP431" s="873" t="s">
        <v>197</v>
      </c>
      <c r="AQ431" s="873"/>
      <c r="AR431" s="873"/>
      <c r="AS431" s="873"/>
      <c r="AT431" s="873"/>
      <c r="AU431" s="873"/>
      <c r="AV431" s="873"/>
      <c r="AW431" s="873"/>
      <c r="AX431" s="873"/>
      <c r="AY431">
        <f>$AY$429</f>
        <v>1</v>
      </c>
    </row>
    <row r="432" spans="1:51" ht="30" customHeight="1" x14ac:dyDescent="0.15">
      <c r="A432" s="859">
        <v>1</v>
      </c>
      <c r="B432" s="859">
        <v>1</v>
      </c>
      <c r="C432" s="860" t="s">
        <v>750</v>
      </c>
      <c r="D432" s="861"/>
      <c r="E432" s="861"/>
      <c r="F432" s="861"/>
      <c r="G432" s="861"/>
      <c r="H432" s="861"/>
      <c r="I432" s="861"/>
      <c r="J432" s="862">
        <v>1011105003191</v>
      </c>
      <c r="K432" s="863"/>
      <c r="L432" s="863"/>
      <c r="M432" s="863"/>
      <c r="N432" s="863"/>
      <c r="O432" s="863"/>
      <c r="P432" s="864" t="s">
        <v>730</v>
      </c>
      <c r="Q432" s="865"/>
      <c r="R432" s="865"/>
      <c r="S432" s="865"/>
      <c r="T432" s="865"/>
      <c r="U432" s="865"/>
      <c r="V432" s="865"/>
      <c r="W432" s="865"/>
      <c r="X432" s="865"/>
      <c r="Y432" s="866">
        <v>8.6999999999999993</v>
      </c>
      <c r="Z432" s="867"/>
      <c r="AA432" s="867"/>
      <c r="AB432" s="868"/>
      <c r="AC432" s="869" t="s">
        <v>254</v>
      </c>
      <c r="AD432" s="870"/>
      <c r="AE432" s="870"/>
      <c r="AF432" s="870"/>
      <c r="AG432" s="870"/>
      <c r="AH432" s="853" t="s">
        <v>728</v>
      </c>
      <c r="AI432" s="854"/>
      <c r="AJ432" s="854"/>
      <c r="AK432" s="854"/>
      <c r="AL432" s="855">
        <v>100</v>
      </c>
      <c r="AM432" s="856"/>
      <c r="AN432" s="856"/>
      <c r="AO432" s="857"/>
      <c r="AP432" s="858" t="s">
        <v>728</v>
      </c>
      <c r="AQ432" s="858"/>
      <c r="AR432" s="858"/>
      <c r="AS432" s="858"/>
      <c r="AT432" s="858"/>
      <c r="AU432" s="858"/>
      <c r="AV432" s="858"/>
      <c r="AW432" s="858"/>
      <c r="AX432" s="858"/>
      <c r="AY432">
        <f>$AY$429</f>
        <v>1</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78.599999999999994" customHeight="1" x14ac:dyDescent="0.15">
      <c r="A464" s="848"/>
      <c r="B464" s="848"/>
      <c r="C464" s="848" t="s">
        <v>24</v>
      </c>
      <c r="D464" s="848"/>
      <c r="E464" s="848"/>
      <c r="F464" s="848"/>
      <c r="G464" s="848"/>
      <c r="H464" s="848"/>
      <c r="I464" s="848"/>
      <c r="J464" s="849" t="s">
        <v>196</v>
      </c>
      <c r="K464" s="136"/>
      <c r="L464" s="136"/>
      <c r="M464" s="136"/>
      <c r="N464" s="136"/>
      <c r="O464" s="136"/>
      <c r="P464" s="415" t="s">
        <v>25</v>
      </c>
      <c r="Q464" s="415"/>
      <c r="R464" s="415"/>
      <c r="S464" s="415"/>
      <c r="T464" s="415"/>
      <c r="U464" s="415"/>
      <c r="V464" s="415"/>
      <c r="W464" s="415"/>
      <c r="X464" s="415"/>
      <c r="Y464" s="850" t="s">
        <v>195</v>
      </c>
      <c r="Z464" s="851"/>
      <c r="AA464" s="851"/>
      <c r="AB464" s="851"/>
      <c r="AC464" s="849" t="s">
        <v>225</v>
      </c>
      <c r="AD464" s="849"/>
      <c r="AE464" s="849"/>
      <c r="AF464" s="849"/>
      <c r="AG464" s="849"/>
      <c r="AH464" s="850" t="s">
        <v>243</v>
      </c>
      <c r="AI464" s="848"/>
      <c r="AJ464" s="848"/>
      <c r="AK464" s="848"/>
      <c r="AL464" s="848" t="s">
        <v>19</v>
      </c>
      <c r="AM464" s="848"/>
      <c r="AN464" s="848"/>
      <c r="AO464" s="852"/>
      <c r="AP464" s="873" t="s">
        <v>197</v>
      </c>
      <c r="AQ464" s="873"/>
      <c r="AR464" s="873"/>
      <c r="AS464" s="873"/>
      <c r="AT464" s="873"/>
      <c r="AU464" s="873"/>
      <c r="AV464" s="873"/>
      <c r="AW464" s="873"/>
      <c r="AX464" s="873"/>
      <c r="AY464">
        <f>$AY$462</f>
        <v>1</v>
      </c>
    </row>
    <row r="465" spans="1:51" ht="47.45" customHeight="1" x14ac:dyDescent="0.15">
      <c r="A465" s="859">
        <v>1</v>
      </c>
      <c r="B465" s="859">
        <v>1</v>
      </c>
      <c r="C465" s="860" t="s">
        <v>762</v>
      </c>
      <c r="D465" s="861"/>
      <c r="E465" s="861"/>
      <c r="F465" s="861"/>
      <c r="G465" s="861"/>
      <c r="H465" s="861"/>
      <c r="I465" s="861"/>
      <c r="J465" s="862">
        <v>2450005001797</v>
      </c>
      <c r="K465" s="863"/>
      <c r="L465" s="863"/>
      <c r="M465" s="863"/>
      <c r="N465" s="863"/>
      <c r="O465" s="863"/>
      <c r="P465" s="864" t="s">
        <v>749</v>
      </c>
      <c r="Q465" s="865"/>
      <c r="R465" s="865"/>
      <c r="S465" s="865"/>
      <c r="T465" s="865"/>
      <c r="U465" s="865"/>
      <c r="V465" s="865"/>
      <c r="W465" s="865"/>
      <c r="X465" s="865"/>
      <c r="Y465" s="866">
        <v>4.0999999999999996</v>
      </c>
      <c r="Z465" s="867"/>
      <c r="AA465" s="867"/>
      <c r="AB465" s="868"/>
      <c r="AC465" s="869" t="s">
        <v>254</v>
      </c>
      <c r="AD465" s="870"/>
      <c r="AE465" s="870"/>
      <c r="AF465" s="870"/>
      <c r="AG465" s="870"/>
      <c r="AH465" s="853" t="s">
        <v>728</v>
      </c>
      <c r="AI465" s="854"/>
      <c r="AJ465" s="854"/>
      <c r="AK465" s="854"/>
      <c r="AL465" s="855">
        <v>100</v>
      </c>
      <c r="AM465" s="856"/>
      <c r="AN465" s="856"/>
      <c r="AO465" s="857"/>
      <c r="AP465" s="858" t="s">
        <v>728</v>
      </c>
      <c r="AQ465" s="858"/>
      <c r="AR465" s="858"/>
      <c r="AS465" s="858"/>
      <c r="AT465" s="858"/>
      <c r="AU465" s="858"/>
      <c r="AV465" s="858"/>
      <c r="AW465" s="858"/>
      <c r="AX465" s="858"/>
      <c r="AY465">
        <f>$AY$462</f>
        <v>1</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82.15" customHeight="1" x14ac:dyDescent="0.15">
      <c r="A497" s="848"/>
      <c r="B497" s="848"/>
      <c r="C497" s="848" t="s">
        <v>24</v>
      </c>
      <c r="D497" s="848"/>
      <c r="E497" s="848"/>
      <c r="F497" s="848"/>
      <c r="G497" s="848"/>
      <c r="H497" s="848"/>
      <c r="I497" s="848"/>
      <c r="J497" s="849" t="s">
        <v>196</v>
      </c>
      <c r="K497" s="136"/>
      <c r="L497" s="136"/>
      <c r="M497" s="136"/>
      <c r="N497" s="136"/>
      <c r="O497" s="136"/>
      <c r="P497" s="415" t="s">
        <v>25</v>
      </c>
      <c r="Q497" s="415"/>
      <c r="R497" s="415"/>
      <c r="S497" s="415"/>
      <c r="T497" s="415"/>
      <c r="U497" s="415"/>
      <c r="V497" s="415"/>
      <c r="W497" s="415"/>
      <c r="X497" s="415"/>
      <c r="Y497" s="850" t="s">
        <v>195</v>
      </c>
      <c r="Z497" s="851"/>
      <c r="AA497" s="851"/>
      <c r="AB497" s="851"/>
      <c r="AC497" s="849" t="s">
        <v>225</v>
      </c>
      <c r="AD497" s="849"/>
      <c r="AE497" s="849"/>
      <c r="AF497" s="849"/>
      <c r="AG497" s="849"/>
      <c r="AH497" s="850" t="s">
        <v>243</v>
      </c>
      <c r="AI497" s="848"/>
      <c r="AJ497" s="848"/>
      <c r="AK497" s="848"/>
      <c r="AL497" s="848" t="s">
        <v>19</v>
      </c>
      <c r="AM497" s="848"/>
      <c r="AN497" s="848"/>
      <c r="AO497" s="852"/>
      <c r="AP497" s="873" t="s">
        <v>197</v>
      </c>
      <c r="AQ497" s="873"/>
      <c r="AR497" s="873"/>
      <c r="AS497" s="873"/>
      <c r="AT497" s="873"/>
      <c r="AU497" s="873"/>
      <c r="AV497" s="873"/>
      <c r="AW497" s="873"/>
      <c r="AX497" s="873"/>
      <c r="AY497">
        <f>$AY$495</f>
        <v>1</v>
      </c>
    </row>
    <row r="498" spans="1:51" ht="55.15" customHeight="1" x14ac:dyDescent="0.15">
      <c r="A498" s="859">
        <v>1</v>
      </c>
      <c r="B498" s="859">
        <v>1</v>
      </c>
      <c r="C498" s="860" t="s">
        <v>763</v>
      </c>
      <c r="D498" s="861"/>
      <c r="E498" s="861"/>
      <c r="F498" s="861"/>
      <c r="G498" s="861"/>
      <c r="H498" s="861"/>
      <c r="I498" s="861"/>
      <c r="J498" s="862">
        <v>8430005004986</v>
      </c>
      <c r="K498" s="863"/>
      <c r="L498" s="863"/>
      <c r="M498" s="863"/>
      <c r="N498" s="863"/>
      <c r="O498" s="863"/>
      <c r="P498" s="864" t="s">
        <v>749</v>
      </c>
      <c r="Q498" s="865"/>
      <c r="R498" s="865"/>
      <c r="S498" s="865"/>
      <c r="T498" s="865"/>
      <c r="U498" s="865"/>
      <c r="V498" s="865"/>
      <c r="W498" s="865"/>
      <c r="X498" s="865"/>
      <c r="Y498" s="866">
        <v>4.0999999999999996</v>
      </c>
      <c r="Z498" s="867"/>
      <c r="AA498" s="867"/>
      <c r="AB498" s="868"/>
      <c r="AC498" s="869" t="s">
        <v>254</v>
      </c>
      <c r="AD498" s="870"/>
      <c r="AE498" s="870"/>
      <c r="AF498" s="870"/>
      <c r="AG498" s="870"/>
      <c r="AH498" s="853" t="s">
        <v>728</v>
      </c>
      <c r="AI498" s="854"/>
      <c r="AJ498" s="854"/>
      <c r="AK498" s="854"/>
      <c r="AL498" s="855">
        <v>100</v>
      </c>
      <c r="AM498" s="856"/>
      <c r="AN498" s="856"/>
      <c r="AO498" s="857"/>
      <c r="AP498" s="858" t="s">
        <v>728</v>
      </c>
      <c r="AQ498" s="858"/>
      <c r="AR498" s="858"/>
      <c r="AS498" s="858"/>
      <c r="AT498" s="858"/>
      <c r="AU498" s="858"/>
      <c r="AV498" s="858"/>
      <c r="AW498" s="858"/>
      <c r="AX498" s="858"/>
      <c r="AY498">
        <f>$AY$495</f>
        <v>1</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69" customHeight="1" x14ac:dyDescent="0.15">
      <c r="A530" s="848"/>
      <c r="B530" s="848"/>
      <c r="C530" s="848" t="s">
        <v>24</v>
      </c>
      <c r="D530" s="848"/>
      <c r="E530" s="848"/>
      <c r="F530" s="848"/>
      <c r="G530" s="848"/>
      <c r="H530" s="848"/>
      <c r="I530" s="848"/>
      <c r="J530" s="849" t="s">
        <v>196</v>
      </c>
      <c r="K530" s="136"/>
      <c r="L530" s="136"/>
      <c r="M530" s="136"/>
      <c r="N530" s="136"/>
      <c r="O530" s="136"/>
      <c r="P530" s="415" t="s">
        <v>25</v>
      </c>
      <c r="Q530" s="415"/>
      <c r="R530" s="415"/>
      <c r="S530" s="415"/>
      <c r="T530" s="415"/>
      <c r="U530" s="415"/>
      <c r="V530" s="415"/>
      <c r="W530" s="415"/>
      <c r="X530" s="415"/>
      <c r="Y530" s="850" t="s">
        <v>195</v>
      </c>
      <c r="Z530" s="851"/>
      <c r="AA530" s="851"/>
      <c r="AB530" s="851"/>
      <c r="AC530" s="849" t="s">
        <v>225</v>
      </c>
      <c r="AD530" s="849"/>
      <c r="AE530" s="849"/>
      <c r="AF530" s="849"/>
      <c r="AG530" s="849"/>
      <c r="AH530" s="850" t="s">
        <v>243</v>
      </c>
      <c r="AI530" s="848"/>
      <c r="AJ530" s="848"/>
      <c r="AK530" s="848"/>
      <c r="AL530" s="848" t="s">
        <v>19</v>
      </c>
      <c r="AM530" s="848"/>
      <c r="AN530" s="848"/>
      <c r="AO530" s="852"/>
      <c r="AP530" s="873" t="s">
        <v>197</v>
      </c>
      <c r="AQ530" s="873"/>
      <c r="AR530" s="873"/>
      <c r="AS530" s="873"/>
      <c r="AT530" s="873"/>
      <c r="AU530" s="873"/>
      <c r="AV530" s="873"/>
      <c r="AW530" s="873"/>
      <c r="AX530" s="873"/>
      <c r="AY530">
        <f>$AY$528</f>
        <v>1</v>
      </c>
    </row>
    <row r="531" spans="1:51" ht="47.45" customHeight="1" x14ac:dyDescent="0.15">
      <c r="A531" s="859">
        <v>1</v>
      </c>
      <c r="B531" s="859">
        <v>1</v>
      </c>
      <c r="C531" s="860" t="s">
        <v>764</v>
      </c>
      <c r="D531" s="861"/>
      <c r="E531" s="861"/>
      <c r="F531" s="861"/>
      <c r="G531" s="861"/>
      <c r="H531" s="861"/>
      <c r="I531" s="861"/>
      <c r="J531" s="862">
        <v>7020005008492</v>
      </c>
      <c r="K531" s="863"/>
      <c r="L531" s="863"/>
      <c r="M531" s="863"/>
      <c r="N531" s="863"/>
      <c r="O531" s="863"/>
      <c r="P531" s="864" t="s">
        <v>744</v>
      </c>
      <c r="Q531" s="865"/>
      <c r="R531" s="865"/>
      <c r="S531" s="865"/>
      <c r="T531" s="865"/>
      <c r="U531" s="865"/>
      <c r="V531" s="865"/>
      <c r="W531" s="865"/>
      <c r="X531" s="865"/>
      <c r="Y531" s="866">
        <v>0.2</v>
      </c>
      <c r="Z531" s="867"/>
      <c r="AA531" s="867"/>
      <c r="AB531" s="868"/>
      <c r="AC531" s="869" t="s">
        <v>254</v>
      </c>
      <c r="AD531" s="870"/>
      <c r="AE531" s="870"/>
      <c r="AF531" s="870"/>
      <c r="AG531" s="870"/>
      <c r="AH531" s="853" t="s">
        <v>728</v>
      </c>
      <c r="AI531" s="854"/>
      <c r="AJ531" s="854"/>
      <c r="AK531" s="854"/>
      <c r="AL531" s="855">
        <v>100</v>
      </c>
      <c r="AM531" s="856"/>
      <c r="AN531" s="856"/>
      <c r="AO531" s="857"/>
      <c r="AP531" s="858" t="s">
        <v>745</v>
      </c>
      <c r="AQ531" s="858"/>
      <c r="AR531" s="858"/>
      <c r="AS531" s="858"/>
      <c r="AT531" s="858"/>
      <c r="AU531" s="858"/>
      <c r="AV531" s="858"/>
      <c r="AW531" s="858"/>
      <c r="AX531" s="858"/>
      <c r="AY531">
        <f>$AY$528</f>
        <v>1</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76.150000000000006" customHeight="1" x14ac:dyDescent="0.15">
      <c r="A563" s="848"/>
      <c r="B563" s="848"/>
      <c r="C563" s="848" t="s">
        <v>24</v>
      </c>
      <c r="D563" s="848"/>
      <c r="E563" s="848"/>
      <c r="F563" s="848"/>
      <c r="G563" s="848"/>
      <c r="H563" s="848"/>
      <c r="I563" s="848"/>
      <c r="J563" s="849" t="s">
        <v>196</v>
      </c>
      <c r="K563" s="136"/>
      <c r="L563" s="136"/>
      <c r="M563" s="136"/>
      <c r="N563" s="136"/>
      <c r="O563" s="136"/>
      <c r="P563" s="415" t="s">
        <v>25</v>
      </c>
      <c r="Q563" s="415"/>
      <c r="R563" s="415"/>
      <c r="S563" s="415"/>
      <c r="T563" s="415"/>
      <c r="U563" s="415"/>
      <c r="V563" s="415"/>
      <c r="W563" s="415"/>
      <c r="X563" s="415"/>
      <c r="Y563" s="850" t="s">
        <v>195</v>
      </c>
      <c r="Z563" s="851"/>
      <c r="AA563" s="851"/>
      <c r="AB563" s="851"/>
      <c r="AC563" s="849" t="s">
        <v>225</v>
      </c>
      <c r="AD563" s="849"/>
      <c r="AE563" s="849"/>
      <c r="AF563" s="849"/>
      <c r="AG563" s="849"/>
      <c r="AH563" s="850" t="s">
        <v>243</v>
      </c>
      <c r="AI563" s="848"/>
      <c r="AJ563" s="848"/>
      <c r="AK563" s="848"/>
      <c r="AL563" s="848" t="s">
        <v>19</v>
      </c>
      <c r="AM563" s="848"/>
      <c r="AN563" s="848"/>
      <c r="AO563" s="852"/>
      <c r="AP563" s="873" t="s">
        <v>197</v>
      </c>
      <c r="AQ563" s="873"/>
      <c r="AR563" s="873"/>
      <c r="AS563" s="873"/>
      <c r="AT563" s="873"/>
      <c r="AU563" s="873"/>
      <c r="AV563" s="873"/>
      <c r="AW563" s="873"/>
      <c r="AX563" s="873"/>
      <c r="AY563">
        <f>$AY$561</f>
        <v>1</v>
      </c>
    </row>
    <row r="564" spans="1:51" ht="30" customHeight="1" x14ac:dyDescent="0.15">
      <c r="A564" s="859">
        <v>1</v>
      </c>
      <c r="B564" s="859">
        <v>1</v>
      </c>
      <c r="C564" s="860" t="s">
        <v>732</v>
      </c>
      <c r="D564" s="861"/>
      <c r="E564" s="861"/>
      <c r="F564" s="861"/>
      <c r="G564" s="861"/>
      <c r="H564" s="861"/>
      <c r="I564" s="861"/>
      <c r="J564" s="862">
        <v>9010005016602</v>
      </c>
      <c r="K564" s="863"/>
      <c r="L564" s="863"/>
      <c r="M564" s="863"/>
      <c r="N564" s="863"/>
      <c r="O564" s="863"/>
      <c r="P564" s="864" t="s">
        <v>733</v>
      </c>
      <c r="Q564" s="865"/>
      <c r="R564" s="865"/>
      <c r="S564" s="865"/>
      <c r="T564" s="865"/>
      <c r="U564" s="865"/>
      <c r="V564" s="865"/>
      <c r="W564" s="865"/>
      <c r="X564" s="865"/>
      <c r="Y564" s="866">
        <v>53</v>
      </c>
      <c r="Z564" s="867"/>
      <c r="AA564" s="867"/>
      <c r="AB564" s="868"/>
      <c r="AC564" s="869" t="s">
        <v>624</v>
      </c>
      <c r="AD564" s="870"/>
      <c r="AE564" s="870"/>
      <c r="AF564" s="870"/>
      <c r="AG564" s="870"/>
      <c r="AH564" s="853" t="s">
        <v>728</v>
      </c>
      <c r="AI564" s="854"/>
      <c r="AJ564" s="854"/>
      <c r="AK564" s="854"/>
      <c r="AL564" s="855" t="s">
        <v>728</v>
      </c>
      <c r="AM564" s="856"/>
      <c r="AN564" s="856"/>
      <c r="AO564" s="857"/>
      <c r="AP564" s="858" t="s">
        <v>731</v>
      </c>
      <c r="AQ564" s="858"/>
      <c r="AR564" s="858"/>
      <c r="AS564" s="858"/>
      <c r="AT564" s="858"/>
      <c r="AU564" s="858"/>
      <c r="AV564" s="858"/>
      <c r="AW564" s="858"/>
      <c r="AX564" s="858"/>
      <c r="AY564">
        <f>$AY$561</f>
        <v>1</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196</v>
      </c>
      <c r="K596" s="136"/>
      <c r="L596" s="136"/>
      <c r="M596" s="136"/>
      <c r="N596" s="136"/>
      <c r="O596" s="136"/>
      <c r="P596" s="415" t="s">
        <v>25</v>
      </c>
      <c r="Q596" s="415"/>
      <c r="R596" s="415"/>
      <c r="S596" s="415"/>
      <c r="T596" s="415"/>
      <c r="U596" s="415"/>
      <c r="V596" s="415"/>
      <c r="W596" s="415"/>
      <c r="X596" s="415"/>
      <c r="Y596" s="850" t="s">
        <v>195</v>
      </c>
      <c r="Z596" s="851"/>
      <c r="AA596" s="851"/>
      <c r="AB596" s="851"/>
      <c r="AC596" s="849" t="s">
        <v>225</v>
      </c>
      <c r="AD596" s="849"/>
      <c r="AE596" s="849"/>
      <c r="AF596" s="849"/>
      <c r="AG596" s="849"/>
      <c r="AH596" s="850" t="s">
        <v>243</v>
      </c>
      <c r="AI596" s="848"/>
      <c r="AJ596" s="848"/>
      <c r="AK596" s="848"/>
      <c r="AL596" s="848" t="s">
        <v>19</v>
      </c>
      <c r="AM596" s="848"/>
      <c r="AN596" s="848"/>
      <c r="AO596" s="852"/>
      <c r="AP596" s="873" t="s">
        <v>197</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573</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227</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196</v>
      </c>
      <c r="K630" s="849"/>
      <c r="L630" s="849"/>
      <c r="M630" s="849"/>
      <c r="N630" s="849"/>
      <c r="O630" s="849"/>
      <c r="P630" s="849" t="s">
        <v>25</v>
      </c>
      <c r="Q630" s="849"/>
      <c r="R630" s="849"/>
      <c r="S630" s="849"/>
      <c r="T630" s="849"/>
      <c r="U630" s="849"/>
      <c r="V630" s="849"/>
      <c r="W630" s="849"/>
      <c r="X630" s="849"/>
      <c r="Y630" s="849" t="s">
        <v>198</v>
      </c>
      <c r="Z630" s="880"/>
      <c r="AA630" s="880"/>
      <c r="AB630" s="880"/>
      <c r="AC630" s="849" t="s">
        <v>180</v>
      </c>
      <c r="AD630" s="849"/>
      <c r="AE630" s="849"/>
      <c r="AF630" s="849"/>
      <c r="AG630" s="849"/>
      <c r="AH630" s="849" t="s">
        <v>187</v>
      </c>
      <c r="AI630" s="880"/>
      <c r="AJ630" s="880"/>
      <c r="AK630" s="880"/>
      <c r="AL630" s="880" t="s">
        <v>19</v>
      </c>
      <c r="AM630" s="880"/>
      <c r="AN630" s="880"/>
      <c r="AO630" s="879"/>
      <c r="AP630" s="873" t="s">
        <v>221</v>
      </c>
      <c r="AQ630" s="873"/>
      <c r="AR630" s="873"/>
      <c r="AS630" s="873"/>
      <c r="AT630" s="873"/>
      <c r="AU630" s="873"/>
      <c r="AV630" s="873"/>
      <c r="AW630" s="873"/>
      <c r="AX630" s="873"/>
    </row>
    <row r="631" spans="1:51" ht="30" customHeight="1" x14ac:dyDescent="0.15">
      <c r="A631" s="859">
        <v>1</v>
      </c>
      <c r="B631" s="859">
        <v>1</v>
      </c>
      <c r="C631" s="881"/>
      <c r="D631" s="881"/>
      <c r="E631" s="649" t="s">
        <v>632</v>
      </c>
      <c r="F631" s="882"/>
      <c r="G631" s="882"/>
      <c r="H631" s="882"/>
      <c r="I631" s="882"/>
      <c r="J631" s="862" t="s">
        <v>632</v>
      </c>
      <c r="K631" s="863"/>
      <c r="L631" s="863"/>
      <c r="M631" s="863"/>
      <c r="N631" s="863"/>
      <c r="O631" s="863"/>
      <c r="P631" s="864" t="s">
        <v>632</v>
      </c>
      <c r="Q631" s="865"/>
      <c r="R631" s="865"/>
      <c r="S631" s="865"/>
      <c r="T631" s="865"/>
      <c r="U631" s="865"/>
      <c r="V631" s="865"/>
      <c r="W631" s="865"/>
      <c r="X631" s="865"/>
      <c r="Y631" s="866" t="s">
        <v>632</v>
      </c>
      <c r="Z631" s="867"/>
      <c r="AA631" s="867"/>
      <c r="AB631" s="868"/>
      <c r="AC631" s="869"/>
      <c r="AD631" s="870"/>
      <c r="AE631" s="870"/>
      <c r="AF631" s="870"/>
      <c r="AG631" s="870"/>
      <c r="AH631" s="871" t="s">
        <v>632</v>
      </c>
      <c r="AI631" s="872"/>
      <c r="AJ631" s="872"/>
      <c r="AK631" s="872"/>
      <c r="AL631" s="855" t="s">
        <v>632</v>
      </c>
      <c r="AM631" s="856"/>
      <c r="AN631" s="856"/>
      <c r="AO631" s="857"/>
      <c r="AP631" s="858" t="s">
        <v>632</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3" priority="915">
      <formula>IF(RIGHT(TEXT(P14,"0.#"),1)=".",FALSE,TRUE)</formula>
    </cfRule>
    <cfRule type="expression" dxfId="812" priority="916">
      <formula>IF(RIGHT(TEXT(P14,"0.#"),1)=".",TRUE,FALSE)</formula>
    </cfRule>
  </conditionalFormatting>
  <conditionalFormatting sqref="P18:AX18">
    <cfRule type="expression" dxfId="811" priority="913">
      <formula>IF(RIGHT(TEXT(P18,"0.#"),1)=".",FALSE,TRUE)</formula>
    </cfRule>
    <cfRule type="expression" dxfId="810" priority="914">
      <formula>IF(RIGHT(TEXT(P18,"0.#"),1)=".",TRUE,FALSE)</formula>
    </cfRule>
  </conditionalFormatting>
  <conditionalFormatting sqref="Y311">
    <cfRule type="expression" dxfId="809" priority="911">
      <formula>IF(RIGHT(TEXT(Y311,"0.#"),1)=".",FALSE,TRUE)</formula>
    </cfRule>
    <cfRule type="expression" dxfId="808" priority="912">
      <formula>IF(RIGHT(TEXT(Y311,"0.#"),1)=".",TRUE,FALSE)</formula>
    </cfRule>
  </conditionalFormatting>
  <conditionalFormatting sqref="Y320">
    <cfRule type="expression" dxfId="807" priority="909">
      <formula>IF(RIGHT(TEXT(Y320,"0.#"),1)=".",FALSE,TRUE)</formula>
    </cfRule>
    <cfRule type="expression" dxfId="806" priority="910">
      <formula>IF(RIGHT(TEXT(Y320,"0.#"),1)=".",TRUE,FALSE)</formula>
    </cfRule>
  </conditionalFormatting>
  <conditionalFormatting sqref="Y351:Y358 Y349 Y338:Y345 Y336 Y325:Y332 Y323">
    <cfRule type="expression" dxfId="805" priority="889">
      <formula>IF(RIGHT(TEXT(Y323,"0.#"),1)=".",FALSE,TRUE)</formula>
    </cfRule>
    <cfRule type="expression" dxfId="804" priority="890">
      <formula>IF(RIGHT(TEXT(Y323,"0.#"),1)=".",TRUE,FALSE)</formula>
    </cfRule>
  </conditionalFormatting>
  <conditionalFormatting sqref="P16:AQ17 P15:AX15 P13:AX13">
    <cfRule type="expression" dxfId="803" priority="907">
      <formula>IF(RIGHT(TEXT(P13,"0.#"),1)=".",FALSE,TRUE)</formula>
    </cfRule>
    <cfRule type="expression" dxfId="802" priority="908">
      <formula>IF(RIGHT(TEXT(P13,"0.#"),1)=".",TRUE,FALSE)</formula>
    </cfRule>
  </conditionalFormatting>
  <conditionalFormatting sqref="P19:AJ19">
    <cfRule type="expression" dxfId="801" priority="905">
      <formula>IF(RIGHT(TEXT(P19,"0.#"),1)=".",FALSE,TRUE)</formula>
    </cfRule>
    <cfRule type="expression" dxfId="800" priority="906">
      <formula>IF(RIGHT(TEXT(P19,"0.#"),1)=".",TRUE,FALSE)</formula>
    </cfRule>
  </conditionalFormatting>
  <conditionalFormatting sqref="AE32 AQ32">
    <cfRule type="expression" dxfId="799" priority="903">
      <formula>IF(RIGHT(TEXT(AE32,"0.#"),1)=".",FALSE,TRUE)</formula>
    </cfRule>
    <cfRule type="expression" dxfId="798" priority="904">
      <formula>IF(RIGHT(TEXT(AE32,"0.#"),1)=".",TRUE,FALSE)</formula>
    </cfRule>
  </conditionalFormatting>
  <conditionalFormatting sqref="Y312:Y319 Y310">
    <cfRule type="expression" dxfId="797" priority="901">
      <formula>IF(RIGHT(TEXT(Y310,"0.#"),1)=".",FALSE,TRUE)</formula>
    </cfRule>
    <cfRule type="expression" dxfId="796" priority="902">
      <formula>IF(RIGHT(TEXT(Y310,"0.#"),1)=".",TRUE,FALSE)</formula>
    </cfRule>
  </conditionalFormatting>
  <conditionalFormatting sqref="AU311">
    <cfRule type="expression" dxfId="795" priority="899">
      <formula>IF(RIGHT(TEXT(AU311,"0.#"),1)=".",FALSE,TRUE)</formula>
    </cfRule>
    <cfRule type="expression" dxfId="794" priority="900">
      <formula>IF(RIGHT(TEXT(AU311,"0.#"),1)=".",TRUE,FALSE)</formula>
    </cfRule>
  </conditionalFormatting>
  <conditionalFormatting sqref="AU320">
    <cfRule type="expression" dxfId="793" priority="897">
      <formula>IF(RIGHT(TEXT(AU320,"0.#"),1)=".",FALSE,TRUE)</formula>
    </cfRule>
    <cfRule type="expression" dxfId="792" priority="898">
      <formula>IF(RIGHT(TEXT(AU320,"0.#"),1)=".",TRUE,FALSE)</formula>
    </cfRule>
  </conditionalFormatting>
  <conditionalFormatting sqref="AU317:AU319 AU310">
    <cfRule type="expression" dxfId="791" priority="895">
      <formula>IF(RIGHT(TEXT(AU310,"0.#"),1)=".",FALSE,TRUE)</formula>
    </cfRule>
    <cfRule type="expression" dxfId="790" priority="896">
      <formula>IF(RIGHT(TEXT(AU310,"0.#"),1)=".",TRUE,FALSE)</formula>
    </cfRule>
  </conditionalFormatting>
  <conditionalFormatting sqref="Y350 Y337 Y324">
    <cfRule type="expression" dxfId="789" priority="893">
      <formula>IF(RIGHT(TEXT(Y324,"0.#"),1)=".",FALSE,TRUE)</formula>
    </cfRule>
    <cfRule type="expression" dxfId="788" priority="894">
      <formula>IF(RIGHT(TEXT(Y324,"0.#"),1)=".",TRUE,FALSE)</formula>
    </cfRule>
  </conditionalFormatting>
  <conditionalFormatting sqref="Y359 Y346 Y333">
    <cfRule type="expression" dxfId="787" priority="891">
      <formula>IF(RIGHT(TEXT(Y333,"0.#"),1)=".",FALSE,TRUE)</formula>
    </cfRule>
    <cfRule type="expression" dxfId="786" priority="892">
      <formula>IF(RIGHT(TEXT(Y333,"0.#"),1)=".",TRUE,FALSE)</formula>
    </cfRule>
  </conditionalFormatting>
  <conditionalFormatting sqref="AU350 AU337 AU324">
    <cfRule type="expression" dxfId="785" priority="887">
      <formula>IF(RIGHT(TEXT(AU324,"0.#"),1)=".",FALSE,TRUE)</formula>
    </cfRule>
    <cfRule type="expression" dxfId="784" priority="888">
      <formula>IF(RIGHT(TEXT(AU324,"0.#"),1)=".",TRUE,FALSE)</formula>
    </cfRule>
  </conditionalFormatting>
  <conditionalFormatting sqref="AU359 AU346 AU333">
    <cfRule type="expression" dxfId="783" priority="885">
      <formula>IF(RIGHT(TEXT(AU333,"0.#"),1)=".",FALSE,TRUE)</formula>
    </cfRule>
    <cfRule type="expression" dxfId="782" priority="886">
      <formula>IF(RIGHT(TEXT(AU333,"0.#"),1)=".",TRUE,FALSE)</formula>
    </cfRule>
  </conditionalFormatting>
  <conditionalFormatting sqref="AU351:AU358 AU349 AU338:AU345 AU336 AU325:AU332 AU323">
    <cfRule type="expression" dxfId="781" priority="883">
      <formula>IF(RIGHT(TEXT(AU323,"0.#"),1)=".",FALSE,TRUE)</formula>
    </cfRule>
    <cfRule type="expression" dxfId="780" priority="884">
      <formula>IF(RIGHT(TEXT(AU323,"0.#"),1)=".",TRUE,FALSE)</formula>
    </cfRule>
  </conditionalFormatting>
  <conditionalFormatting sqref="AI32">
    <cfRule type="expression" dxfId="779" priority="881">
      <formula>IF(RIGHT(TEXT(AI32,"0.#"),1)=".",FALSE,TRUE)</formula>
    </cfRule>
    <cfRule type="expression" dxfId="778" priority="882">
      <formula>IF(RIGHT(TEXT(AI32,"0.#"),1)=".",TRUE,FALSE)</formula>
    </cfRule>
  </conditionalFormatting>
  <conditionalFormatting sqref="AM32">
    <cfRule type="expression" dxfId="777" priority="879">
      <formula>IF(RIGHT(TEXT(AM32,"0.#"),1)=".",FALSE,TRUE)</formula>
    </cfRule>
    <cfRule type="expression" dxfId="776" priority="880">
      <formula>IF(RIGHT(TEXT(AM32,"0.#"),1)=".",TRUE,FALSE)</formula>
    </cfRule>
  </conditionalFormatting>
  <conditionalFormatting sqref="AE33">
    <cfRule type="expression" dxfId="775" priority="877">
      <formula>IF(RIGHT(TEXT(AE33,"0.#"),1)=".",FALSE,TRUE)</formula>
    </cfRule>
    <cfRule type="expression" dxfId="774" priority="878">
      <formula>IF(RIGHT(TEXT(AE33,"0.#"),1)=".",TRUE,FALSE)</formula>
    </cfRule>
  </conditionalFormatting>
  <conditionalFormatting sqref="AI33">
    <cfRule type="expression" dxfId="773" priority="875">
      <formula>IF(RIGHT(TEXT(AI33,"0.#"),1)=".",FALSE,TRUE)</formula>
    </cfRule>
    <cfRule type="expression" dxfId="772" priority="876">
      <formula>IF(RIGHT(TEXT(AI33,"0.#"),1)=".",TRUE,FALSE)</formula>
    </cfRule>
  </conditionalFormatting>
  <conditionalFormatting sqref="AM33">
    <cfRule type="expression" dxfId="771" priority="873">
      <formula>IF(RIGHT(TEXT(AM33,"0.#"),1)=".",FALSE,TRUE)</formula>
    </cfRule>
    <cfRule type="expression" dxfId="770" priority="874">
      <formula>IF(RIGHT(TEXT(AM33,"0.#"),1)=".",TRUE,FALSE)</formula>
    </cfRule>
  </conditionalFormatting>
  <conditionalFormatting sqref="AQ33">
    <cfRule type="expression" dxfId="769" priority="871">
      <formula>IF(RIGHT(TEXT(AQ33,"0.#"),1)=".",FALSE,TRUE)</formula>
    </cfRule>
    <cfRule type="expression" dxfId="768" priority="872">
      <formula>IF(RIGHT(TEXT(AQ33,"0.#"),1)=".",TRUE,FALSE)</formula>
    </cfRule>
  </conditionalFormatting>
  <conditionalFormatting sqref="AE210">
    <cfRule type="expression" dxfId="767" priority="869">
      <formula>IF(RIGHT(TEXT(AE210,"0.#"),1)=".",FALSE,TRUE)</formula>
    </cfRule>
    <cfRule type="expression" dxfId="766" priority="870">
      <formula>IF(RIGHT(TEXT(AE210,"0.#"),1)=".",TRUE,FALSE)</formula>
    </cfRule>
  </conditionalFormatting>
  <conditionalFormatting sqref="AE211">
    <cfRule type="expression" dxfId="765" priority="867">
      <formula>IF(RIGHT(TEXT(AE211,"0.#"),1)=".",FALSE,TRUE)</formula>
    </cfRule>
    <cfRule type="expression" dxfId="764" priority="868">
      <formula>IF(RIGHT(TEXT(AE211,"0.#"),1)=".",TRUE,FALSE)</formula>
    </cfRule>
  </conditionalFormatting>
  <conditionalFormatting sqref="AE212">
    <cfRule type="expression" dxfId="763" priority="865">
      <formula>IF(RIGHT(TEXT(AE212,"0.#"),1)=".",FALSE,TRUE)</formula>
    </cfRule>
    <cfRule type="expression" dxfId="762" priority="866">
      <formula>IF(RIGHT(TEXT(AE212,"0.#"),1)=".",TRUE,FALSE)</formula>
    </cfRule>
  </conditionalFormatting>
  <conditionalFormatting sqref="AI212">
    <cfRule type="expression" dxfId="761" priority="863">
      <formula>IF(RIGHT(TEXT(AI212,"0.#"),1)=".",FALSE,TRUE)</formula>
    </cfRule>
    <cfRule type="expression" dxfId="760" priority="864">
      <formula>IF(RIGHT(TEXT(AI212,"0.#"),1)=".",TRUE,FALSE)</formula>
    </cfRule>
  </conditionalFormatting>
  <conditionalFormatting sqref="AI211">
    <cfRule type="expression" dxfId="759" priority="861">
      <formula>IF(RIGHT(TEXT(AI211,"0.#"),1)=".",FALSE,TRUE)</formula>
    </cfRule>
    <cfRule type="expression" dxfId="758" priority="862">
      <formula>IF(RIGHT(TEXT(AI211,"0.#"),1)=".",TRUE,FALSE)</formula>
    </cfRule>
  </conditionalFormatting>
  <conditionalFormatting sqref="AI210">
    <cfRule type="expression" dxfId="757" priority="859">
      <formula>IF(RIGHT(TEXT(AI210,"0.#"),1)=".",FALSE,TRUE)</formula>
    </cfRule>
    <cfRule type="expression" dxfId="756" priority="860">
      <formula>IF(RIGHT(TEXT(AI210,"0.#"),1)=".",TRUE,FALSE)</formula>
    </cfRule>
  </conditionalFormatting>
  <conditionalFormatting sqref="AM210">
    <cfRule type="expression" dxfId="755" priority="857">
      <formula>IF(RIGHT(TEXT(AM210,"0.#"),1)=".",FALSE,TRUE)</formula>
    </cfRule>
    <cfRule type="expression" dxfId="754" priority="858">
      <formula>IF(RIGHT(TEXT(AM210,"0.#"),1)=".",TRUE,FALSE)</formula>
    </cfRule>
  </conditionalFormatting>
  <conditionalFormatting sqref="AM211">
    <cfRule type="expression" dxfId="753" priority="855">
      <formula>IF(RIGHT(TEXT(AM211,"0.#"),1)=".",FALSE,TRUE)</formula>
    </cfRule>
    <cfRule type="expression" dxfId="752" priority="856">
      <formula>IF(RIGHT(TEXT(AM211,"0.#"),1)=".",TRUE,FALSE)</formula>
    </cfRule>
  </conditionalFormatting>
  <conditionalFormatting sqref="AM212">
    <cfRule type="expression" dxfId="751" priority="853">
      <formula>IF(RIGHT(TEXT(AM212,"0.#"),1)=".",FALSE,TRUE)</formula>
    </cfRule>
    <cfRule type="expression" dxfId="750" priority="854">
      <formula>IF(RIGHT(TEXT(AM212,"0.#"),1)=".",TRUE,FALSE)</formula>
    </cfRule>
  </conditionalFormatting>
  <conditionalFormatting sqref="AL368:AO395">
    <cfRule type="expression" dxfId="749" priority="849">
      <formula>IF(AND(AL368&gt;=0, RIGHT(TEXT(AL368,"0.#"),1)&lt;&gt;"."),TRUE,FALSE)</formula>
    </cfRule>
    <cfRule type="expression" dxfId="748" priority="850">
      <formula>IF(AND(AL368&gt;=0, RIGHT(TEXT(AL368,"0.#"),1)="."),TRUE,FALSE)</formula>
    </cfRule>
    <cfRule type="expression" dxfId="747" priority="851">
      <formula>IF(AND(AL368&lt;0, RIGHT(TEXT(AL368,"0.#"),1)&lt;&gt;"."),TRUE,FALSE)</formula>
    </cfRule>
    <cfRule type="expression" dxfId="746" priority="852">
      <formula>IF(AND(AL368&lt;0, RIGHT(TEXT(AL368,"0.#"),1)="."),TRUE,FALSE)</formula>
    </cfRule>
  </conditionalFormatting>
  <conditionalFormatting sqref="AQ210:AQ212">
    <cfRule type="expression" dxfId="745" priority="847">
      <formula>IF(RIGHT(TEXT(AQ210,"0.#"),1)=".",FALSE,TRUE)</formula>
    </cfRule>
    <cfRule type="expression" dxfId="744" priority="848">
      <formula>IF(RIGHT(TEXT(AQ210,"0.#"),1)=".",TRUE,FALSE)</formula>
    </cfRule>
  </conditionalFormatting>
  <conditionalFormatting sqref="AU210:AU212">
    <cfRule type="expression" dxfId="743" priority="845">
      <formula>IF(RIGHT(TEXT(AU210,"0.#"),1)=".",FALSE,TRUE)</formula>
    </cfRule>
    <cfRule type="expression" dxfId="742" priority="846">
      <formula>IF(RIGHT(TEXT(AU210,"0.#"),1)=".",TRUE,FALSE)</formula>
    </cfRule>
  </conditionalFormatting>
  <conditionalFormatting sqref="Y368:Y395">
    <cfRule type="expression" dxfId="741" priority="843">
      <formula>IF(RIGHT(TEXT(Y368,"0.#"),1)=".",FALSE,TRUE)</formula>
    </cfRule>
    <cfRule type="expression" dxfId="740" priority="844">
      <formula>IF(RIGHT(TEXT(Y368,"0.#"),1)=".",TRUE,FALSE)</formula>
    </cfRule>
  </conditionalFormatting>
  <conditionalFormatting sqref="AL631:AO660">
    <cfRule type="expression" dxfId="739" priority="839">
      <formula>IF(AND(AL631&gt;=0, RIGHT(TEXT(AL631,"0.#"),1)&lt;&gt;"."),TRUE,FALSE)</formula>
    </cfRule>
    <cfRule type="expression" dxfId="738" priority="840">
      <formula>IF(AND(AL631&gt;=0, RIGHT(TEXT(AL631,"0.#"),1)="."),TRUE,FALSE)</formula>
    </cfRule>
    <cfRule type="expression" dxfId="737" priority="841">
      <formula>IF(AND(AL631&lt;0, RIGHT(TEXT(AL631,"0.#"),1)&lt;&gt;"."),TRUE,FALSE)</formula>
    </cfRule>
    <cfRule type="expression" dxfId="736" priority="842">
      <formula>IF(AND(AL631&lt;0, RIGHT(TEXT(AL631,"0.#"),1)="."),TRUE,FALSE)</formula>
    </cfRule>
  </conditionalFormatting>
  <conditionalFormatting sqref="Y631:Y660">
    <cfRule type="expression" dxfId="735" priority="837">
      <formula>IF(RIGHT(TEXT(Y631,"0.#"),1)=".",FALSE,TRUE)</formula>
    </cfRule>
    <cfRule type="expression" dxfId="734" priority="838">
      <formula>IF(RIGHT(TEXT(Y631,"0.#"),1)=".",TRUE,FALSE)</formula>
    </cfRule>
  </conditionalFormatting>
  <conditionalFormatting sqref="AL366:AO367">
    <cfRule type="expression" dxfId="733" priority="833">
      <formula>IF(AND(AL366&gt;=0, RIGHT(TEXT(AL366,"0.#"),1)&lt;&gt;"."),TRUE,FALSE)</formula>
    </cfRule>
    <cfRule type="expression" dxfId="732" priority="834">
      <formula>IF(AND(AL366&gt;=0, RIGHT(TEXT(AL366,"0.#"),1)="."),TRUE,FALSE)</formula>
    </cfRule>
    <cfRule type="expression" dxfId="731" priority="835">
      <formula>IF(AND(AL366&lt;0, RIGHT(TEXT(AL366,"0.#"),1)&lt;&gt;"."),TRUE,FALSE)</formula>
    </cfRule>
    <cfRule type="expression" dxfId="730" priority="836">
      <formula>IF(AND(AL366&lt;0, RIGHT(TEXT(AL366,"0.#"),1)="."),TRUE,FALSE)</formula>
    </cfRule>
  </conditionalFormatting>
  <conditionalFormatting sqref="Y366:Y367">
    <cfRule type="expression" dxfId="729" priority="831">
      <formula>IF(RIGHT(TEXT(Y366,"0.#"),1)=".",FALSE,TRUE)</formula>
    </cfRule>
    <cfRule type="expression" dxfId="728" priority="832">
      <formula>IF(RIGHT(TEXT(Y366,"0.#"),1)=".",TRUE,FALSE)</formula>
    </cfRule>
  </conditionalFormatting>
  <conditionalFormatting sqref="Y401:Y428">
    <cfRule type="expression" dxfId="727" priority="769">
      <formula>IF(RIGHT(TEXT(Y401,"0.#"),1)=".",FALSE,TRUE)</formula>
    </cfRule>
    <cfRule type="expression" dxfId="726" priority="770">
      <formula>IF(RIGHT(TEXT(Y401,"0.#"),1)=".",TRUE,FALSE)</formula>
    </cfRule>
  </conditionalFormatting>
  <conditionalFormatting sqref="Y399:Y400">
    <cfRule type="expression" dxfId="725" priority="763">
      <formula>IF(RIGHT(TEXT(Y399,"0.#"),1)=".",FALSE,TRUE)</formula>
    </cfRule>
    <cfRule type="expression" dxfId="724" priority="764">
      <formula>IF(RIGHT(TEXT(Y399,"0.#"),1)=".",TRUE,FALSE)</formula>
    </cfRule>
  </conditionalFormatting>
  <conditionalFormatting sqref="Y434:Y461">
    <cfRule type="expression" dxfId="723" priority="757">
      <formula>IF(RIGHT(TEXT(Y434,"0.#"),1)=".",FALSE,TRUE)</formula>
    </cfRule>
    <cfRule type="expression" dxfId="722" priority="758">
      <formula>IF(RIGHT(TEXT(Y434,"0.#"),1)=".",TRUE,FALSE)</formula>
    </cfRule>
  </conditionalFormatting>
  <conditionalFormatting sqref="Y432:Y433">
    <cfRule type="expression" dxfId="721" priority="751">
      <formula>IF(RIGHT(TEXT(Y432,"0.#"),1)=".",FALSE,TRUE)</formula>
    </cfRule>
    <cfRule type="expression" dxfId="720" priority="752">
      <formula>IF(RIGHT(TEXT(Y432,"0.#"),1)=".",TRUE,FALSE)</formula>
    </cfRule>
  </conditionalFormatting>
  <conditionalFormatting sqref="Y467:Y494">
    <cfRule type="expression" dxfId="719" priority="745">
      <formula>IF(RIGHT(TEXT(Y467,"0.#"),1)=".",FALSE,TRUE)</formula>
    </cfRule>
    <cfRule type="expression" dxfId="718" priority="746">
      <formula>IF(RIGHT(TEXT(Y467,"0.#"),1)=".",TRUE,FALSE)</formula>
    </cfRule>
  </conditionalFormatting>
  <conditionalFormatting sqref="Y465:Y466">
    <cfRule type="expression" dxfId="717" priority="739">
      <formula>IF(RIGHT(TEXT(Y465,"0.#"),1)=".",FALSE,TRUE)</formula>
    </cfRule>
    <cfRule type="expression" dxfId="716" priority="740">
      <formula>IF(RIGHT(TEXT(Y465,"0.#"),1)=".",TRUE,FALSE)</formula>
    </cfRule>
  </conditionalFormatting>
  <conditionalFormatting sqref="Y500:Y527">
    <cfRule type="expression" dxfId="715" priority="733">
      <formula>IF(RIGHT(TEXT(Y500,"0.#"),1)=".",FALSE,TRUE)</formula>
    </cfRule>
    <cfRule type="expression" dxfId="714" priority="734">
      <formula>IF(RIGHT(TEXT(Y500,"0.#"),1)=".",TRUE,FALSE)</formula>
    </cfRule>
  </conditionalFormatting>
  <conditionalFormatting sqref="Y498:Y499">
    <cfRule type="expression" dxfId="713" priority="727">
      <formula>IF(RIGHT(TEXT(Y498,"0.#"),1)=".",FALSE,TRUE)</formula>
    </cfRule>
    <cfRule type="expression" dxfId="712" priority="728">
      <formula>IF(RIGHT(TEXT(Y498,"0.#"),1)=".",TRUE,FALSE)</formula>
    </cfRule>
  </conditionalFormatting>
  <conditionalFormatting sqref="Y533:Y560">
    <cfRule type="expression" dxfId="711" priority="721">
      <formula>IF(RIGHT(TEXT(Y533,"0.#"),1)=".",FALSE,TRUE)</formula>
    </cfRule>
    <cfRule type="expression" dxfId="710" priority="722">
      <formula>IF(RIGHT(TEXT(Y533,"0.#"),1)=".",TRUE,FALSE)</formula>
    </cfRule>
  </conditionalFormatting>
  <conditionalFormatting sqref="W23">
    <cfRule type="expression" dxfId="709" priority="829">
      <formula>IF(RIGHT(TEXT(W23,"0.#"),1)=".",FALSE,TRUE)</formula>
    </cfRule>
    <cfRule type="expression" dxfId="708" priority="830">
      <formula>IF(RIGHT(TEXT(W23,"0.#"),1)=".",TRUE,FALSE)</formula>
    </cfRule>
  </conditionalFormatting>
  <conditionalFormatting sqref="W24:W27">
    <cfRule type="expression" dxfId="707" priority="827">
      <formula>IF(RIGHT(TEXT(W24,"0.#"),1)=".",FALSE,TRUE)</formula>
    </cfRule>
    <cfRule type="expression" dxfId="706" priority="828">
      <formula>IF(RIGHT(TEXT(W24,"0.#"),1)=".",TRUE,FALSE)</formula>
    </cfRule>
  </conditionalFormatting>
  <conditionalFormatting sqref="W28">
    <cfRule type="expression" dxfId="705" priority="825">
      <formula>IF(RIGHT(TEXT(W28,"0.#"),1)=".",FALSE,TRUE)</formula>
    </cfRule>
    <cfRule type="expression" dxfId="704" priority="826">
      <formula>IF(RIGHT(TEXT(W28,"0.#"),1)=".",TRUE,FALSE)</formula>
    </cfRule>
  </conditionalFormatting>
  <conditionalFormatting sqref="P23">
    <cfRule type="expression" dxfId="703" priority="823">
      <formula>IF(RIGHT(TEXT(P23,"0.#"),1)=".",FALSE,TRUE)</formula>
    </cfRule>
    <cfRule type="expression" dxfId="702" priority="824">
      <formula>IF(RIGHT(TEXT(P23,"0.#"),1)=".",TRUE,FALSE)</formula>
    </cfRule>
  </conditionalFormatting>
  <conditionalFormatting sqref="P24:P27">
    <cfRule type="expression" dxfId="701" priority="821">
      <formula>IF(RIGHT(TEXT(P24,"0.#"),1)=".",FALSE,TRUE)</formula>
    </cfRule>
    <cfRule type="expression" dxfId="700" priority="822">
      <formula>IF(RIGHT(TEXT(P24,"0.#"),1)=".",TRUE,FALSE)</formula>
    </cfRule>
  </conditionalFormatting>
  <conditionalFormatting sqref="P28">
    <cfRule type="expression" dxfId="699" priority="819">
      <formula>IF(RIGHT(TEXT(P28,"0.#"),1)=".",FALSE,TRUE)</formula>
    </cfRule>
    <cfRule type="expression" dxfId="698" priority="820">
      <formula>IF(RIGHT(TEXT(P28,"0.#"),1)=".",TRUE,FALSE)</formula>
    </cfRule>
  </conditionalFormatting>
  <conditionalFormatting sqref="AE202">
    <cfRule type="expression" dxfId="697" priority="817">
      <formula>IF(RIGHT(TEXT(AE202,"0.#"),1)=".",FALSE,TRUE)</formula>
    </cfRule>
    <cfRule type="expression" dxfId="696" priority="818">
      <formula>IF(RIGHT(TEXT(AE202,"0.#"),1)=".",TRUE,FALSE)</formula>
    </cfRule>
  </conditionalFormatting>
  <conditionalFormatting sqref="AE203">
    <cfRule type="expression" dxfId="695" priority="815">
      <formula>IF(RIGHT(TEXT(AE203,"0.#"),1)=".",FALSE,TRUE)</formula>
    </cfRule>
    <cfRule type="expression" dxfId="694" priority="816">
      <formula>IF(RIGHT(TEXT(AE203,"0.#"),1)=".",TRUE,FALSE)</formula>
    </cfRule>
  </conditionalFormatting>
  <conditionalFormatting sqref="AE204">
    <cfRule type="expression" dxfId="693" priority="813">
      <formula>IF(RIGHT(TEXT(AE204,"0.#"),1)=".",FALSE,TRUE)</formula>
    </cfRule>
    <cfRule type="expression" dxfId="692" priority="814">
      <formula>IF(RIGHT(TEXT(AE204,"0.#"),1)=".",TRUE,FALSE)</formula>
    </cfRule>
  </conditionalFormatting>
  <conditionalFormatting sqref="AI204">
    <cfRule type="expression" dxfId="691" priority="811">
      <formula>IF(RIGHT(TEXT(AI204,"0.#"),1)=".",FALSE,TRUE)</formula>
    </cfRule>
    <cfRule type="expression" dxfId="690" priority="812">
      <formula>IF(RIGHT(TEXT(AI204,"0.#"),1)=".",TRUE,FALSE)</formula>
    </cfRule>
  </conditionalFormatting>
  <conditionalFormatting sqref="AI203">
    <cfRule type="expression" dxfId="689" priority="809">
      <formula>IF(RIGHT(TEXT(AI203,"0.#"),1)=".",FALSE,TRUE)</formula>
    </cfRule>
    <cfRule type="expression" dxfId="688" priority="810">
      <formula>IF(RIGHT(TEXT(AI203,"0.#"),1)=".",TRUE,FALSE)</formula>
    </cfRule>
  </conditionalFormatting>
  <conditionalFormatting sqref="AI202">
    <cfRule type="expression" dxfId="687" priority="807">
      <formula>IF(RIGHT(TEXT(AI202,"0.#"),1)=".",FALSE,TRUE)</formula>
    </cfRule>
    <cfRule type="expression" dxfId="686" priority="808">
      <formula>IF(RIGHT(TEXT(AI202,"0.#"),1)=".",TRUE,FALSE)</formula>
    </cfRule>
  </conditionalFormatting>
  <conditionalFormatting sqref="AM202">
    <cfRule type="expression" dxfId="685" priority="805">
      <formula>IF(RIGHT(TEXT(AM202,"0.#"),1)=".",FALSE,TRUE)</formula>
    </cfRule>
    <cfRule type="expression" dxfId="684" priority="806">
      <formula>IF(RIGHT(TEXT(AM202,"0.#"),1)=".",TRUE,FALSE)</formula>
    </cfRule>
  </conditionalFormatting>
  <conditionalFormatting sqref="AM203">
    <cfRule type="expression" dxfId="683" priority="803">
      <formula>IF(RIGHT(TEXT(AM203,"0.#"),1)=".",FALSE,TRUE)</formula>
    </cfRule>
    <cfRule type="expression" dxfId="682" priority="804">
      <formula>IF(RIGHT(TEXT(AM203,"0.#"),1)=".",TRUE,FALSE)</formula>
    </cfRule>
  </conditionalFormatting>
  <conditionalFormatting sqref="AM204">
    <cfRule type="expression" dxfId="681" priority="801">
      <formula>IF(RIGHT(TEXT(AM204,"0.#"),1)=".",FALSE,TRUE)</formula>
    </cfRule>
    <cfRule type="expression" dxfId="680" priority="802">
      <formula>IF(RIGHT(TEXT(AM204,"0.#"),1)=".",TRUE,FALSE)</formula>
    </cfRule>
  </conditionalFormatting>
  <conditionalFormatting sqref="AQ202:AQ204">
    <cfRule type="expression" dxfId="679" priority="799">
      <formula>IF(RIGHT(TEXT(AQ202,"0.#"),1)=".",FALSE,TRUE)</formula>
    </cfRule>
    <cfRule type="expression" dxfId="678" priority="800">
      <formula>IF(RIGHT(TEXT(AQ202,"0.#"),1)=".",TRUE,FALSE)</formula>
    </cfRule>
  </conditionalFormatting>
  <conditionalFormatting sqref="AU202:AU204">
    <cfRule type="expression" dxfId="677" priority="797">
      <formula>IF(RIGHT(TEXT(AU202,"0.#"),1)=".",FALSE,TRUE)</formula>
    </cfRule>
    <cfRule type="expression" dxfId="676" priority="798">
      <formula>IF(RIGHT(TEXT(AU202,"0.#"),1)=".",TRUE,FALSE)</formula>
    </cfRule>
  </conditionalFormatting>
  <conditionalFormatting sqref="AE205">
    <cfRule type="expression" dxfId="675" priority="795">
      <formula>IF(RIGHT(TEXT(AE205,"0.#"),1)=".",FALSE,TRUE)</formula>
    </cfRule>
    <cfRule type="expression" dxfId="674" priority="796">
      <formula>IF(RIGHT(TEXT(AE205,"0.#"),1)=".",TRUE,FALSE)</formula>
    </cfRule>
  </conditionalFormatting>
  <conditionalFormatting sqref="AE206">
    <cfRule type="expression" dxfId="673" priority="793">
      <formula>IF(RIGHT(TEXT(AE206,"0.#"),1)=".",FALSE,TRUE)</formula>
    </cfRule>
    <cfRule type="expression" dxfId="672" priority="794">
      <formula>IF(RIGHT(TEXT(AE206,"0.#"),1)=".",TRUE,FALSE)</formula>
    </cfRule>
  </conditionalFormatting>
  <conditionalFormatting sqref="AE207">
    <cfRule type="expression" dxfId="671" priority="791">
      <formula>IF(RIGHT(TEXT(AE207,"0.#"),1)=".",FALSE,TRUE)</formula>
    </cfRule>
    <cfRule type="expression" dxfId="670" priority="792">
      <formula>IF(RIGHT(TEXT(AE207,"0.#"),1)=".",TRUE,FALSE)</formula>
    </cfRule>
  </conditionalFormatting>
  <conditionalFormatting sqref="AI207">
    <cfRule type="expression" dxfId="669" priority="789">
      <formula>IF(RIGHT(TEXT(AI207,"0.#"),1)=".",FALSE,TRUE)</formula>
    </cfRule>
    <cfRule type="expression" dxfId="668" priority="790">
      <formula>IF(RIGHT(TEXT(AI207,"0.#"),1)=".",TRUE,FALSE)</formula>
    </cfRule>
  </conditionalFormatting>
  <conditionalFormatting sqref="AI206">
    <cfRule type="expression" dxfId="667" priority="787">
      <formula>IF(RIGHT(TEXT(AI206,"0.#"),1)=".",FALSE,TRUE)</formula>
    </cfRule>
    <cfRule type="expression" dxfId="666" priority="788">
      <formula>IF(RIGHT(TEXT(AI206,"0.#"),1)=".",TRUE,FALSE)</formula>
    </cfRule>
  </conditionalFormatting>
  <conditionalFormatting sqref="AI205">
    <cfRule type="expression" dxfId="665" priority="785">
      <formula>IF(RIGHT(TEXT(AI205,"0.#"),1)=".",FALSE,TRUE)</formula>
    </cfRule>
    <cfRule type="expression" dxfId="664" priority="786">
      <formula>IF(RIGHT(TEXT(AI205,"0.#"),1)=".",TRUE,FALSE)</formula>
    </cfRule>
  </conditionalFormatting>
  <conditionalFormatting sqref="AM205">
    <cfRule type="expression" dxfId="663" priority="783">
      <formula>IF(RIGHT(TEXT(AM205,"0.#"),1)=".",FALSE,TRUE)</formula>
    </cfRule>
    <cfRule type="expression" dxfId="662" priority="784">
      <formula>IF(RIGHT(TEXT(AM205,"0.#"),1)=".",TRUE,FALSE)</formula>
    </cfRule>
  </conditionalFormatting>
  <conditionalFormatting sqref="AM206">
    <cfRule type="expression" dxfId="661" priority="781">
      <formula>IF(RIGHT(TEXT(AM206,"0.#"),1)=".",FALSE,TRUE)</formula>
    </cfRule>
    <cfRule type="expression" dxfId="660" priority="782">
      <formula>IF(RIGHT(TEXT(AM206,"0.#"),1)=".",TRUE,FALSE)</formula>
    </cfRule>
  </conditionalFormatting>
  <conditionalFormatting sqref="AM207">
    <cfRule type="expression" dxfId="659" priority="779">
      <formula>IF(RIGHT(TEXT(AM207,"0.#"),1)=".",FALSE,TRUE)</formula>
    </cfRule>
    <cfRule type="expression" dxfId="658" priority="780">
      <formula>IF(RIGHT(TEXT(AM207,"0.#"),1)=".",TRUE,FALSE)</formula>
    </cfRule>
  </conditionalFormatting>
  <conditionalFormatting sqref="AQ205:AQ207">
    <cfRule type="expression" dxfId="657" priority="777">
      <formula>IF(RIGHT(TEXT(AQ205,"0.#"),1)=".",FALSE,TRUE)</formula>
    </cfRule>
    <cfRule type="expression" dxfId="656" priority="778">
      <formula>IF(RIGHT(TEXT(AQ205,"0.#"),1)=".",TRUE,FALSE)</formula>
    </cfRule>
  </conditionalFormatting>
  <conditionalFormatting sqref="AU205:AU207">
    <cfRule type="expression" dxfId="655" priority="775">
      <formula>IF(RIGHT(TEXT(AU205,"0.#"),1)=".",FALSE,TRUE)</formula>
    </cfRule>
    <cfRule type="expression" dxfId="654" priority="776">
      <formula>IF(RIGHT(TEXT(AU205,"0.#"),1)=".",TRUE,FALSE)</formula>
    </cfRule>
  </conditionalFormatting>
  <conditionalFormatting sqref="AL401:AO428">
    <cfRule type="expression" dxfId="653" priority="771">
      <formula>IF(AND(AL401&gt;=0, RIGHT(TEXT(AL401,"0.#"),1)&lt;&gt;"."),TRUE,FALSE)</formula>
    </cfRule>
    <cfRule type="expression" dxfId="652" priority="772">
      <formula>IF(AND(AL401&gt;=0, RIGHT(TEXT(AL401,"0.#"),1)="."),TRUE,FALSE)</formula>
    </cfRule>
    <cfRule type="expression" dxfId="651" priority="773">
      <formula>IF(AND(AL401&lt;0, RIGHT(TEXT(AL401,"0.#"),1)&lt;&gt;"."),TRUE,FALSE)</formula>
    </cfRule>
    <cfRule type="expression" dxfId="650" priority="774">
      <formula>IF(AND(AL401&lt;0, RIGHT(TEXT(AL401,"0.#"),1)="."),TRUE,FALSE)</formula>
    </cfRule>
  </conditionalFormatting>
  <conditionalFormatting sqref="AL399:AO400">
    <cfRule type="expression" dxfId="649" priority="765">
      <formula>IF(AND(AL399&gt;=0, RIGHT(TEXT(AL399,"0.#"),1)&lt;&gt;"."),TRUE,FALSE)</formula>
    </cfRule>
    <cfRule type="expression" dxfId="648" priority="766">
      <formula>IF(AND(AL399&gt;=0, RIGHT(TEXT(AL399,"0.#"),1)="."),TRUE,FALSE)</formula>
    </cfRule>
    <cfRule type="expression" dxfId="647" priority="767">
      <formula>IF(AND(AL399&lt;0, RIGHT(TEXT(AL399,"0.#"),1)&lt;&gt;"."),TRUE,FALSE)</formula>
    </cfRule>
    <cfRule type="expression" dxfId="646" priority="768">
      <formula>IF(AND(AL399&lt;0, RIGHT(TEXT(AL399,"0.#"),1)="."),TRUE,FALSE)</formula>
    </cfRule>
  </conditionalFormatting>
  <conditionalFormatting sqref="AL434:AO461">
    <cfRule type="expression" dxfId="645" priority="759">
      <formula>IF(AND(AL434&gt;=0, RIGHT(TEXT(AL434,"0.#"),1)&lt;&gt;"."),TRUE,FALSE)</formula>
    </cfRule>
    <cfRule type="expression" dxfId="644" priority="760">
      <formula>IF(AND(AL434&gt;=0, RIGHT(TEXT(AL434,"0.#"),1)="."),TRUE,FALSE)</formula>
    </cfRule>
    <cfRule type="expression" dxfId="643" priority="761">
      <formula>IF(AND(AL434&lt;0, RIGHT(TEXT(AL434,"0.#"),1)&lt;&gt;"."),TRUE,FALSE)</formula>
    </cfRule>
    <cfRule type="expression" dxfId="642" priority="762">
      <formula>IF(AND(AL434&lt;0, RIGHT(TEXT(AL434,"0.#"),1)="."),TRUE,FALSE)</formula>
    </cfRule>
  </conditionalFormatting>
  <conditionalFormatting sqref="AL432:AO433">
    <cfRule type="expression" dxfId="641" priority="753">
      <formula>IF(AND(AL432&gt;=0, RIGHT(TEXT(AL432,"0.#"),1)&lt;&gt;"."),TRUE,FALSE)</formula>
    </cfRule>
    <cfRule type="expression" dxfId="640" priority="754">
      <formula>IF(AND(AL432&gt;=0, RIGHT(TEXT(AL432,"0.#"),1)="."),TRUE,FALSE)</formula>
    </cfRule>
    <cfRule type="expression" dxfId="639" priority="755">
      <formula>IF(AND(AL432&lt;0, RIGHT(TEXT(AL432,"0.#"),1)&lt;&gt;"."),TRUE,FALSE)</formula>
    </cfRule>
    <cfRule type="expression" dxfId="638" priority="756">
      <formula>IF(AND(AL432&lt;0, RIGHT(TEXT(AL432,"0.#"),1)="."),TRUE,FALSE)</formula>
    </cfRule>
  </conditionalFormatting>
  <conditionalFormatting sqref="AL467:AO494">
    <cfRule type="expression" dxfId="637" priority="747">
      <formula>IF(AND(AL467&gt;=0, RIGHT(TEXT(AL467,"0.#"),1)&lt;&gt;"."),TRUE,FALSE)</formula>
    </cfRule>
    <cfRule type="expression" dxfId="636" priority="748">
      <formula>IF(AND(AL467&gt;=0, RIGHT(TEXT(AL467,"0.#"),1)="."),TRUE,FALSE)</formula>
    </cfRule>
    <cfRule type="expression" dxfId="635" priority="749">
      <formula>IF(AND(AL467&lt;0, RIGHT(TEXT(AL467,"0.#"),1)&lt;&gt;"."),TRUE,FALSE)</formula>
    </cfRule>
    <cfRule type="expression" dxfId="634" priority="750">
      <formula>IF(AND(AL467&lt;0, RIGHT(TEXT(AL467,"0.#"),1)="."),TRUE,FALSE)</formula>
    </cfRule>
  </conditionalFormatting>
  <conditionalFormatting sqref="AL465:AO466">
    <cfRule type="expression" dxfId="633" priority="741">
      <formula>IF(AND(AL465&gt;=0, RIGHT(TEXT(AL465,"0.#"),1)&lt;&gt;"."),TRUE,FALSE)</formula>
    </cfRule>
    <cfRule type="expression" dxfId="632" priority="742">
      <formula>IF(AND(AL465&gt;=0, RIGHT(TEXT(AL465,"0.#"),1)="."),TRUE,FALSE)</formula>
    </cfRule>
    <cfRule type="expression" dxfId="631" priority="743">
      <formula>IF(AND(AL465&lt;0, RIGHT(TEXT(AL465,"0.#"),1)&lt;&gt;"."),TRUE,FALSE)</formula>
    </cfRule>
    <cfRule type="expression" dxfId="630" priority="744">
      <formula>IF(AND(AL465&lt;0, RIGHT(TEXT(AL465,"0.#"),1)="."),TRUE,FALSE)</formula>
    </cfRule>
  </conditionalFormatting>
  <conditionalFormatting sqref="AL500:AO527">
    <cfRule type="expression" dxfId="629" priority="735">
      <formula>IF(AND(AL500&gt;=0, RIGHT(TEXT(AL500,"0.#"),1)&lt;&gt;"."),TRUE,FALSE)</formula>
    </cfRule>
    <cfRule type="expression" dxfId="628" priority="736">
      <formula>IF(AND(AL500&gt;=0, RIGHT(TEXT(AL500,"0.#"),1)="."),TRUE,FALSE)</formula>
    </cfRule>
    <cfRule type="expression" dxfId="627" priority="737">
      <formula>IF(AND(AL500&lt;0, RIGHT(TEXT(AL500,"0.#"),1)&lt;&gt;"."),TRUE,FALSE)</formula>
    </cfRule>
    <cfRule type="expression" dxfId="626" priority="738">
      <formula>IF(AND(AL500&lt;0, RIGHT(TEXT(AL500,"0.#"),1)="."),TRUE,FALSE)</formula>
    </cfRule>
  </conditionalFormatting>
  <conditionalFormatting sqref="AL498:AO499">
    <cfRule type="expression" dxfId="625" priority="729">
      <formula>IF(AND(AL498&gt;=0, RIGHT(TEXT(AL498,"0.#"),1)&lt;&gt;"."),TRUE,FALSE)</formula>
    </cfRule>
    <cfRule type="expression" dxfId="624" priority="730">
      <formula>IF(AND(AL498&gt;=0, RIGHT(TEXT(AL498,"0.#"),1)="."),TRUE,FALSE)</formula>
    </cfRule>
    <cfRule type="expression" dxfId="623" priority="731">
      <formula>IF(AND(AL498&lt;0, RIGHT(TEXT(AL498,"0.#"),1)&lt;&gt;"."),TRUE,FALSE)</formula>
    </cfRule>
    <cfRule type="expression" dxfId="622" priority="732">
      <formula>IF(AND(AL498&lt;0, RIGHT(TEXT(AL498,"0.#"),1)="."),TRUE,FALSE)</formula>
    </cfRule>
  </conditionalFormatting>
  <conditionalFormatting sqref="AL533:AO560">
    <cfRule type="expression" dxfId="621" priority="723">
      <formula>IF(AND(AL533&gt;=0, RIGHT(TEXT(AL533,"0.#"),1)&lt;&gt;"."),TRUE,FALSE)</formula>
    </cfRule>
    <cfRule type="expression" dxfId="620" priority="724">
      <formula>IF(AND(AL533&gt;=0, RIGHT(TEXT(AL533,"0.#"),1)="."),TRUE,FALSE)</formula>
    </cfRule>
    <cfRule type="expression" dxfId="619" priority="725">
      <formula>IF(AND(AL533&lt;0, RIGHT(TEXT(AL533,"0.#"),1)&lt;&gt;"."),TRUE,FALSE)</formula>
    </cfRule>
    <cfRule type="expression" dxfId="618" priority="726">
      <formula>IF(AND(AL533&lt;0, RIGHT(TEXT(AL533,"0.#"),1)="."),TRUE,FALSE)</formula>
    </cfRule>
  </conditionalFormatting>
  <conditionalFormatting sqref="AL531:AO532">
    <cfRule type="expression" dxfId="617" priority="717">
      <formula>IF(AND(AL531&gt;=0, RIGHT(TEXT(AL531,"0.#"),1)&lt;&gt;"."),TRUE,FALSE)</formula>
    </cfRule>
    <cfRule type="expression" dxfId="616" priority="718">
      <formula>IF(AND(AL531&gt;=0, RIGHT(TEXT(AL531,"0.#"),1)="."),TRUE,FALSE)</formula>
    </cfRule>
    <cfRule type="expression" dxfId="615" priority="719">
      <formula>IF(AND(AL531&lt;0, RIGHT(TEXT(AL531,"0.#"),1)&lt;&gt;"."),TRUE,FALSE)</formula>
    </cfRule>
    <cfRule type="expression" dxfId="614" priority="720">
      <formula>IF(AND(AL531&lt;0, RIGHT(TEXT(AL531,"0.#"),1)="."),TRUE,FALSE)</formula>
    </cfRule>
  </conditionalFormatting>
  <conditionalFormatting sqref="Y531:Y532">
    <cfRule type="expression" dxfId="613" priority="715">
      <formula>IF(RIGHT(TEXT(Y531,"0.#"),1)=".",FALSE,TRUE)</formula>
    </cfRule>
    <cfRule type="expression" dxfId="612" priority="716">
      <formula>IF(RIGHT(TEXT(Y531,"0.#"),1)=".",TRUE,FALSE)</formula>
    </cfRule>
  </conditionalFormatting>
  <conditionalFormatting sqref="AL566:AO593">
    <cfRule type="expression" dxfId="611" priority="711">
      <formula>IF(AND(AL566&gt;=0, RIGHT(TEXT(AL566,"0.#"),1)&lt;&gt;"."),TRUE,FALSE)</formula>
    </cfRule>
    <cfRule type="expression" dxfId="610" priority="712">
      <formula>IF(AND(AL566&gt;=0, RIGHT(TEXT(AL566,"0.#"),1)="."),TRUE,FALSE)</formula>
    </cfRule>
    <cfRule type="expression" dxfId="609" priority="713">
      <formula>IF(AND(AL566&lt;0, RIGHT(TEXT(AL566,"0.#"),1)&lt;&gt;"."),TRUE,FALSE)</formula>
    </cfRule>
    <cfRule type="expression" dxfId="608" priority="714">
      <formula>IF(AND(AL566&lt;0, RIGHT(TEXT(AL566,"0.#"),1)="."),TRUE,FALSE)</formula>
    </cfRule>
  </conditionalFormatting>
  <conditionalFormatting sqref="Y566:Y593">
    <cfRule type="expression" dxfId="607" priority="709">
      <formula>IF(RIGHT(TEXT(Y566,"0.#"),1)=".",FALSE,TRUE)</formula>
    </cfRule>
    <cfRule type="expression" dxfId="606" priority="710">
      <formula>IF(RIGHT(TEXT(Y566,"0.#"),1)=".",TRUE,FALSE)</formula>
    </cfRule>
  </conditionalFormatting>
  <conditionalFormatting sqref="AL564:AO565">
    <cfRule type="expression" dxfId="605" priority="705">
      <formula>IF(AND(AL564&gt;=0, RIGHT(TEXT(AL564,"0.#"),1)&lt;&gt;"."),TRUE,FALSE)</formula>
    </cfRule>
    <cfRule type="expression" dxfId="604" priority="706">
      <formula>IF(AND(AL564&gt;=0, RIGHT(TEXT(AL564,"0.#"),1)="."),TRUE,FALSE)</formula>
    </cfRule>
    <cfRule type="expression" dxfId="603" priority="707">
      <formula>IF(AND(AL564&lt;0, RIGHT(TEXT(AL564,"0.#"),1)&lt;&gt;"."),TRUE,FALSE)</formula>
    </cfRule>
    <cfRule type="expression" dxfId="602" priority="708">
      <formula>IF(AND(AL564&lt;0, RIGHT(TEXT(AL564,"0.#"),1)="."),TRUE,FALSE)</formula>
    </cfRule>
  </conditionalFormatting>
  <conditionalFormatting sqref="Y564:Y565">
    <cfRule type="expression" dxfId="601" priority="703">
      <formula>IF(RIGHT(TEXT(Y564,"0.#"),1)=".",FALSE,TRUE)</formula>
    </cfRule>
    <cfRule type="expression" dxfId="600" priority="704">
      <formula>IF(RIGHT(TEXT(Y564,"0.#"),1)=".",TRUE,FALSE)</formula>
    </cfRule>
  </conditionalFormatting>
  <conditionalFormatting sqref="AL599:AO626">
    <cfRule type="expression" dxfId="599" priority="699">
      <formula>IF(AND(AL599&gt;=0, RIGHT(TEXT(AL599,"0.#"),1)&lt;&gt;"."),TRUE,FALSE)</formula>
    </cfRule>
    <cfRule type="expression" dxfId="598" priority="700">
      <formula>IF(AND(AL599&gt;=0, RIGHT(TEXT(AL599,"0.#"),1)="."),TRUE,FALSE)</formula>
    </cfRule>
    <cfRule type="expression" dxfId="597" priority="701">
      <formula>IF(AND(AL599&lt;0, RIGHT(TEXT(AL599,"0.#"),1)&lt;&gt;"."),TRUE,FALSE)</formula>
    </cfRule>
    <cfRule type="expression" dxfId="596" priority="702">
      <formula>IF(AND(AL599&lt;0, RIGHT(TEXT(AL599,"0.#"),1)="."),TRUE,FALSE)</formula>
    </cfRule>
  </conditionalFormatting>
  <conditionalFormatting sqref="Y599:Y626">
    <cfRule type="expression" dxfId="595" priority="697">
      <formula>IF(RIGHT(TEXT(Y599,"0.#"),1)=".",FALSE,TRUE)</formula>
    </cfRule>
    <cfRule type="expression" dxfId="594" priority="698">
      <formula>IF(RIGHT(TEXT(Y599,"0.#"),1)=".",TRUE,FALSE)</formula>
    </cfRule>
  </conditionalFormatting>
  <conditionalFormatting sqref="AL597:AO598">
    <cfRule type="expression" dxfId="593" priority="693">
      <formula>IF(AND(AL597&gt;=0, RIGHT(TEXT(AL597,"0.#"),1)&lt;&gt;"."),TRUE,FALSE)</formula>
    </cfRule>
    <cfRule type="expression" dxfId="592" priority="694">
      <formula>IF(AND(AL597&gt;=0, RIGHT(TEXT(AL597,"0.#"),1)="."),TRUE,FALSE)</formula>
    </cfRule>
    <cfRule type="expression" dxfId="591" priority="695">
      <formula>IF(AND(AL597&lt;0, RIGHT(TEXT(AL597,"0.#"),1)&lt;&gt;"."),TRUE,FALSE)</formula>
    </cfRule>
    <cfRule type="expression" dxfId="590" priority="696">
      <formula>IF(AND(AL597&lt;0, RIGHT(TEXT(AL597,"0.#"),1)="."),TRUE,FALSE)</formula>
    </cfRule>
  </conditionalFormatting>
  <conditionalFormatting sqref="Y597:Y598">
    <cfRule type="expression" dxfId="589" priority="691">
      <formula>IF(RIGHT(TEXT(Y597,"0.#"),1)=".",FALSE,TRUE)</formula>
    </cfRule>
    <cfRule type="expression" dxfId="588" priority="692">
      <formula>IF(RIGHT(TEXT(Y597,"0.#"),1)=".",TRUE,FALSE)</formula>
    </cfRule>
  </conditionalFormatting>
  <conditionalFormatting sqref="AU33">
    <cfRule type="expression" dxfId="587" priority="687">
      <formula>IF(RIGHT(TEXT(AU33,"0.#"),1)=".",FALSE,TRUE)</formula>
    </cfRule>
    <cfRule type="expression" dxfId="586" priority="688">
      <formula>IF(RIGHT(TEXT(AU33,"0.#"),1)=".",TRUE,FALSE)</formula>
    </cfRule>
  </conditionalFormatting>
  <conditionalFormatting sqref="AU32">
    <cfRule type="expression" dxfId="585" priority="689">
      <formula>IF(RIGHT(TEXT(AU32,"0.#"),1)=".",FALSE,TRUE)</formula>
    </cfRule>
    <cfRule type="expression" dxfId="584" priority="690">
      <formula>IF(RIGHT(TEXT(AU32,"0.#"),1)=".",TRUE,FALSE)</formula>
    </cfRule>
  </conditionalFormatting>
  <conditionalFormatting sqref="P29:AC29">
    <cfRule type="expression" dxfId="583" priority="685">
      <formula>IF(RIGHT(TEXT(P29,"0.#"),1)=".",FALSE,TRUE)</formula>
    </cfRule>
    <cfRule type="expression" dxfId="582" priority="686">
      <formula>IF(RIGHT(TEXT(P29,"0.#"),1)=".",TRUE,FALSE)</formula>
    </cfRule>
  </conditionalFormatting>
  <conditionalFormatting sqref="AM41">
    <cfRule type="expression" dxfId="581" priority="667">
      <formula>IF(RIGHT(TEXT(AM41,"0.#"),1)=".",FALSE,TRUE)</formula>
    </cfRule>
    <cfRule type="expression" dxfId="580" priority="668">
      <formula>IF(RIGHT(TEXT(AM41,"0.#"),1)=".",TRUE,FALSE)</formula>
    </cfRule>
  </conditionalFormatting>
  <conditionalFormatting sqref="AM40">
    <cfRule type="expression" dxfId="579" priority="669">
      <formula>IF(RIGHT(TEXT(AM40,"0.#"),1)=".",FALSE,TRUE)</formula>
    </cfRule>
    <cfRule type="expression" dxfId="578" priority="670">
      <formula>IF(RIGHT(TEXT(AM40,"0.#"),1)=".",TRUE,FALSE)</formula>
    </cfRule>
  </conditionalFormatting>
  <conditionalFormatting sqref="AE39">
    <cfRule type="expression" dxfId="577" priority="683">
      <formula>IF(RIGHT(TEXT(AE39,"0.#"),1)=".",FALSE,TRUE)</formula>
    </cfRule>
    <cfRule type="expression" dxfId="576" priority="684">
      <formula>IF(RIGHT(TEXT(AE39,"0.#"),1)=".",TRUE,FALSE)</formula>
    </cfRule>
  </conditionalFormatting>
  <conditionalFormatting sqref="AQ39:AQ41">
    <cfRule type="expression" dxfId="575" priority="665">
      <formula>IF(RIGHT(TEXT(AQ39,"0.#"),1)=".",FALSE,TRUE)</formula>
    </cfRule>
    <cfRule type="expression" dxfId="574" priority="666">
      <formula>IF(RIGHT(TEXT(AQ39,"0.#"),1)=".",TRUE,FALSE)</formula>
    </cfRule>
  </conditionalFormatting>
  <conditionalFormatting sqref="AU39:AU41">
    <cfRule type="expression" dxfId="573" priority="663">
      <formula>IF(RIGHT(TEXT(AU39,"0.#"),1)=".",FALSE,TRUE)</formula>
    </cfRule>
    <cfRule type="expression" dxfId="572" priority="664">
      <formula>IF(RIGHT(TEXT(AU39,"0.#"),1)=".",TRUE,FALSE)</formula>
    </cfRule>
  </conditionalFormatting>
  <conditionalFormatting sqref="AI41">
    <cfRule type="expression" dxfId="571" priority="677">
      <formula>IF(RIGHT(TEXT(AI41,"0.#"),1)=".",FALSE,TRUE)</formula>
    </cfRule>
    <cfRule type="expression" dxfId="570" priority="678">
      <formula>IF(RIGHT(TEXT(AI41,"0.#"),1)=".",TRUE,FALSE)</formula>
    </cfRule>
  </conditionalFormatting>
  <conditionalFormatting sqref="AE40">
    <cfRule type="expression" dxfId="569" priority="681">
      <formula>IF(RIGHT(TEXT(AE40,"0.#"),1)=".",FALSE,TRUE)</formula>
    </cfRule>
    <cfRule type="expression" dxfId="568" priority="682">
      <formula>IF(RIGHT(TEXT(AE40,"0.#"),1)=".",TRUE,FALSE)</formula>
    </cfRule>
  </conditionalFormatting>
  <conditionalFormatting sqref="AE41">
    <cfRule type="expression" dxfId="567" priority="679">
      <formula>IF(RIGHT(TEXT(AE41,"0.#"),1)=".",FALSE,TRUE)</formula>
    </cfRule>
    <cfRule type="expression" dxfId="566" priority="680">
      <formula>IF(RIGHT(TEXT(AE41,"0.#"),1)=".",TRUE,FALSE)</formula>
    </cfRule>
  </conditionalFormatting>
  <conditionalFormatting sqref="AM39">
    <cfRule type="expression" dxfId="565" priority="671">
      <formula>IF(RIGHT(TEXT(AM39,"0.#"),1)=".",FALSE,TRUE)</formula>
    </cfRule>
    <cfRule type="expression" dxfId="564" priority="672">
      <formula>IF(RIGHT(TEXT(AM39,"0.#"),1)=".",TRUE,FALSE)</formula>
    </cfRule>
  </conditionalFormatting>
  <conditionalFormatting sqref="AI39">
    <cfRule type="expression" dxfId="563" priority="673">
      <formula>IF(RIGHT(TEXT(AI39,"0.#"),1)=".",FALSE,TRUE)</formula>
    </cfRule>
    <cfRule type="expression" dxfId="562" priority="674">
      <formula>IF(RIGHT(TEXT(AI39,"0.#"),1)=".",TRUE,FALSE)</formula>
    </cfRule>
  </conditionalFormatting>
  <conditionalFormatting sqref="AI40">
    <cfRule type="expression" dxfId="561" priority="675">
      <formula>IF(RIGHT(TEXT(AI40,"0.#"),1)=".",FALSE,TRUE)</formula>
    </cfRule>
    <cfRule type="expression" dxfId="560" priority="676">
      <formula>IF(RIGHT(TEXT(AI40,"0.#"),1)=".",TRUE,FALSE)</formula>
    </cfRule>
  </conditionalFormatting>
  <conditionalFormatting sqref="AM69">
    <cfRule type="expression" dxfId="559" priority="635">
      <formula>IF(RIGHT(TEXT(AM69,"0.#"),1)=".",FALSE,TRUE)</formula>
    </cfRule>
    <cfRule type="expression" dxfId="558" priority="636">
      <formula>IF(RIGHT(TEXT(AM69,"0.#"),1)=".",TRUE,FALSE)</formula>
    </cfRule>
  </conditionalFormatting>
  <conditionalFormatting sqref="AE70 AM70">
    <cfRule type="expression" dxfId="557" priority="633">
      <formula>IF(RIGHT(TEXT(AE70,"0.#"),1)=".",FALSE,TRUE)</formula>
    </cfRule>
    <cfRule type="expression" dxfId="556" priority="634">
      <formula>IF(RIGHT(TEXT(AE70,"0.#"),1)=".",TRUE,FALSE)</formula>
    </cfRule>
  </conditionalFormatting>
  <conditionalFormatting sqref="AI70">
    <cfRule type="expression" dxfId="555" priority="631">
      <formula>IF(RIGHT(TEXT(AI70,"0.#"),1)=".",FALSE,TRUE)</formula>
    </cfRule>
    <cfRule type="expression" dxfId="554" priority="632">
      <formula>IF(RIGHT(TEXT(AI70,"0.#"),1)=".",TRUE,FALSE)</formula>
    </cfRule>
  </conditionalFormatting>
  <conditionalFormatting sqref="AQ70">
    <cfRule type="expression" dxfId="553" priority="629">
      <formula>IF(RIGHT(TEXT(AQ70,"0.#"),1)=".",FALSE,TRUE)</formula>
    </cfRule>
    <cfRule type="expression" dxfId="552" priority="630">
      <formula>IF(RIGHT(TEXT(AQ70,"0.#"),1)=".",TRUE,FALSE)</formula>
    </cfRule>
  </conditionalFormatting>
  <conditionalFormatting sqref="AE69 AQ69">
    <cfRule type="expression" dxfId="551" priority="639">
      <formula>IF(RIGHT(TEXT(AE69,"0.#"),1)=".",FALSE,TRUE)</formula>
    </cfRule>
    <cfRule type="expression" dxfId="550" priority="640">
      <formula>IF(RIGHT(TEXT(AE69,"0.#"),1)=".",TRUE,FALSE)</formula>
    </cfRule>
  </conditionalFormatting>
  <conditionalFormatting sqref="AI69">
    <cfRule type="expression" dxfId="549" priority="637">
      <formula>IF(RIGHT(TEXT(AI69,"0.#"),1)=".",FALSE,TRUE)</formula>
    </cfRule>
    <cfRule type="expression" dxfId="548" priority="638">
      <formula>IF(RIGHT(TEXT(AI69,"0.#"),1)=".",TRUE,FALSE)</formula>
    </cfRule>
  </conditionalFormatting>
  <conditionalFormatting sqref="AE66 AQ66">
    <cfRule type="expression" dxfId="547" priority="627">
      <formula>IF(RIGHT(TEXT(AE66,"0.#"),1)=".",FALSE,TRUE)</formula>
    </cfRule>
    <cfRule type="expression" dxfId="546" priority="628">
      <formula>IF(RIGHT(TEXT(AE66,"0.#"),1)=".",TRUE,FALSE)</formula>
    </cfRule>
  </conditionalFormatting>
  <conditionalFormatting sqref="AI66">
    <cfRule type="expression" dxfId="545" priority="625">
      <formula>IF(RIGHT(TEXT(AI66,"0.#"),1)=".",FALSE,TRUE)</formula>
    </cfRule>
    <cfRule type="expression" dxfId="544" priority="626">
      <formula>IF(RIGHT(TEXT(AI66,"0.#"),1)=".",TRUE,FALSE)</formula>
    </cfRule>
  </conditionalFormatting>
  <conditionalFormatting sqref="AM66">
    <cfRule type="expression" dxfId="543" priority="623">
      <formula>IF(RIGHT(TEXT(AM66,"0.#"),1)=".",FALSE,TRUE)</formula>
    </cfRule>
    <cfRule type="expression" dxfId="542" priority="624">
      <formula>IF(RIGHT(TEXT(AM66,"0.#"),1)=".",TRUE,FALSE)</formula>
    </cfRule>
  </conditionalFormatting>
  <conditionalFormatting sqref="AE67">
    <cfRule type="expression" dxfId="541" priority="621">
      <formula>IF(RIGHT(TEXT(AE67,"0.#"),1)=".",FALSE,TRUE)</formula>
    </cfRule>
    <cfRule type="expression" dxfId="540" priority="622">
      <formula>IF(RIGHT(TEXT(AE67,"0.#"),1)=".",TRUE,FALSE)</formula>
    </cfRule>
  </conditionalFormatting>
  <conditionalFormatting sqref="AI67">
    <cfRule type="expression" dxfId="539" priority="619">
      <formula>IF(RIGHT(TEXT(AI67,"0.#"),1)=".",FALSE,TRUE)</formula>
    </cfRule>
    <cfRule type="expression" dxfId="538" priority="620">
      <formula>IF(RIGHT(TEXT(AI67,"0.#"),1)=".",TRUE,FALSE)</formula>
    </cfRule>
  </conditionalFormatting>
  <conditionalFormatting sqref="AM67">
    <cfRule type="expression" dxfId="537" priority="617">
      <formula>IF(RIGHT(TEXT(AM67,"0.#"),1)=".",FALSE,TRUE)</formula>
    </cfRule>
    <cfRule type="expression" dxfId="536" priority="618">
      <formula>IF(RIGHT(TEXT(AM67,"0.#"),1)=".",TRUE,FALSE)</formula>
    </cfRule>
  </conditionalFormatting>
  <conditionalFormatting sqref="AQ67">
    <cfRule type="expression" dxfId="535" priority="615">
      <formula>IF(RIGHT(TEXT(AQ67,"0.#"),1)=".",FALSE,TRUE)</formula>
    </cfRule>
    <cfRule type="expression" dxfId="534" priority="616">
      <formula>IF(RIGHT(TEXT(AQ67,"0.#"),1)=".",TRUE,FALSE)</formula>
    </cfRule>
  </conditionalFormatting>
  <conditionalFormatting sqref="AU66">
    <cfRule type="expression" dxfId="533" priority="613">
      <formula>IF(RIGHT(TEXT(AU66,"0.#"),1)=".",FALSE,TRUE)</formula>
    </cfRule>
    <cfRule type="expression" dxfId="532" priority="614">
      <formula>IF(RIGHT(TEXT(AU66,"0.#"),1)=".",TRUE,FALSE)</formula>
    </cfRule>
  </conditionalFormatting>
  <conditionalFormatting sqref="AU67">
    <cfRule type="expression" dxfId="531" priority="611">
      <formula>IF(RIGHT(TEXT(AU67,"0.#"),1)=".",FALSE,TRUE)</formula>
    </cfRule>
    <cfRule type="expression" dxfId="530" priority="612">
      <formula>IF(RIGHT(TEXT(AU67,"0.#"),1)=".",TRUE,FALSE)</formula>
    </cfRule>
  </conditionalFormatting>
  <conditionalFormatting sqref="AE100 AQ100">
    <cfRule type="expression" dxfId="529" priority="573">
      <formula>IF(RIGHT(TEXT(AE100,"0.#"),1)=".",FALSE,TRUE)</formula>
    </cfRule>
    <cfRule type="expression" dxfId="528" priority="574">
      <formula>IF(RIGHT(TEXT(AE100,"0.#"),1)=".",TRUE,FALSE)</formula>
    </cfRule>
  </conditionalFormatting>
  <conditionalFormatting sqref="AI100">
    <cfRule type="expression" dxfId="527" priority="571">
      <formula>IF(RIGHT(TEXT(AI100,"0.#"),1)=".",FALSE,TRUE)</formula>
    </cfRule>
    <cfRule type="expression" dxfId="526" priority="572">
      <formula>IF(RIGHT(TEXT(AI100,"0.#"),1)=".",TRUE,FALSE)</formula>
    </cfRule>
  </conditionalFormatting>
  <conditionalFormatting sqref="AM100">
    <cfRule type="expression" dxfId="525" priority="569">
      <formula>IF(RIGHT(TEXT(AM100,"0.#"),1)=".",FALSE,TRUE)</formula>
    </cfRule>
    <cfRule type="expression" dxfId="524" priority="570">
      <formula>IF(RIGHT(TEXT(AM100,"0.#"),1)=".",TRUE,FALSE)</formula>
    </cfRule>
  </conditionalFormatting>
  <conditionalFormatting sqref="AE101">
    <cfRule type="expression" dxfId="523" priority="567">
      <formula>IF(RIGHT(TEXT(AE101,"0.#"),1)=".",FALSE,TRUE)</formula>
    </cfRule>
    <cfRule type="expression" dxfId="522" priority="568">
      <formula>IF(RIGHT(TEXT(AE101,"0.#"),1)=".",TRUE,FALSE)</formula>
    </cfRule>
  </conditionalFormatting>
  <conditionalFormatting sqref="AI101">
    <cfRule type="expression" dxfId="521" priority="565">
      <formula>IF(RIGHT(TEXT(AI101,"0.#"),1)=".",FALSE,TRUE)</formula>
    </cfRule>
    <cfRule type="expression" dxfId="520" priority="566">
      <formula>IF(RIGHT(TEXT(AI101,"0.#"),1)=".",TRUE,FALSE)</formula>
    </cfRule>
  </conditionalFormatting>
  <conditionalFormatting sqref="AM101">
    <cfRule type="expression" dxfId="519" priority="563">
      <formula>IF(RIGHT(TEXT(AM101,"0.#"),1)=".",FALSE,TRUE)</formula>
    </cfRule>
    <cfRule type="expression" dxfId="518" priority="564">
      <formula>IF(RIGHT(TEXT(AM101,"0.#"),1)=".",TRUE,FALSE)</formula>
    </cfRule>
  </conditionalFormatting>
  <conditionalFormatting sqref="AQ101">
    <cfRule type="expression" dxfId="517" priority="561">
      <formula>IF(RIGHT(TEXT(AQ101,"0.#"),1)=".",FALSE,TRUE)</formula>
    </cfRule>
    <cfRule type="expression" dxfId="516" priority="562">
      <formula>IF(RIGHT(TEXT(AQ101,"0.#"),1)=".",TRUE,FALSE)</formula>
    </cfRule>
  </conditionalFormatting>
  <conditionalFormatting sqref="AU100">
    <cfRule type="expression" dxfId="515" priority="559">
      <formula>IF(RIGHT(TEXT(AU100,"0.#"),1)=".",FALSE,TRUE)</formula>
    </cfRule>
    <cfRule type="expression" dxfId="514" priority="560">
      <formula>IF(RIGHT(TEXT(AU100,"0.#"),1)=".",TRUE,FALSE)</formula>
    </cfRule>
  </conditionalFormatting>
  <conditionalFormatting sqref="AU101">
    <cfRule type="expression" dxfId="513" priority="557">
      <formula>IF(RIGHT(TEXT(AU101,"0.#"),1)=".",FALSE,TRUE)</formula>
    </cfRule>
    <cfRule type="expression" dxfId="512" priority="558">
      <formula>IF(RIGHT(TEXT(AU101,"0.#"),1)=".",TRUE,FALSE)</formula>
    </cfRule>
  </conditionalFormatting>
  <conditionalFormatting sqref="AM35">
    <cfRule type="expression" dxfId="511" priority="551">
      <formula>IF(RIGHT(TEXT(AM35,"0.#"),1)=".",FALSE,TRUE)</formula>
    </cfRule>
    <cfRule type="expression" dxfId="510" priority="552">
      <formula>IF(RIGHT(TEXT(AM35,"0.#"),1)=".",TRUE,FALSE)</formula>
    </cfRule>
  </conditionalFormatting>
  <conditionalFormatting sqref="AE36 AM36">
    <cfRule type="expression" dxfId="509" priority="549">
      <formula>IF(RIGHT(TEXT(AE36,"0.#"),1)=".",FALSE,TRUE)</formula>
    </cfRule>
    <cfRule type="expression" dxfId="508" priority="550">
      <formula>IF(RIGHT(TEXT(AE36,"0.#"),1)=".",TRUE,FALSE)</formula>
    </cfRule>
  </conditionalFormatting>
  <conditionalFormatting sqref="AI36">
    <cfRule type="expression" dxfId="507" priority="547">
      <formula>IF(RIGHT(TEXT(AI36,"0.#"),1)=".",FALSE,TRUE)</formula>
    </cfRule>
    <cfRule type="expression" dxfId="506" priority="548">
      <formula>IF(RIGHT(TEXT(AI36,"0.#"),1)=".",TRUE,FALSE)</formula>
    </cfRule>
  </conditionalFormatting>
  <conditionalFormatting sqref="AQ36">
    <cfRule type="expression" dxfId="505" priority="545">
      <formula>IF(RIGHT(TEXT(AQ36,"0.#"),1)=".",FALSE,TRUE)</formula>
    </cfRule>
    <cfRule type="expression" dxfId="504" priority="546">
      <formula>IF(RIGHT(TEXT(AQ36,"0.#"),1)=".",TRUE,FALSE)</formula>
    </cfRule>
  </conditionalFormatting>
  <conditionalFormatting sqref="AE35 AQ35">
    <cfRule type="expression" dxfId="503" priority="555">
      <formula>IF(RIGHT(TEXT(AE35,"0.#"),1)=".",FALSE,TRUE)</formula>
    </cfRule>
    <cfRule type="expression" dxfId="502" priority="556">
      <formula>IF(RIGHT(TEXT(AE35,"0.#"),1)=".",TRUE,FALSE)</formula>
    </cfRule>
  </conditionalFormatting>
  <conditionalFormatting sqref="AI35">
    <cfRule type="expression" dxfId="501" priority="553">
      <formula>IF(RIGHT(TEXT(AI35,"0.#"),1)=".",FALSE,TRUE)</formula>
    </cfRule>
    <cfRule type="expression" dxfId="500" priority="554">
      <formula>IF(RIGHT(TEXT(AI35,"0.#"),1)=".",TRUE,FALSE)</formula>
    </cfRule>
  </conditionalFormatting>
  <conditionalFormatting sqref="AM103">
    <cfRule type="expression" dxfId="499" priority="539">
      <formula>IF(RIGHT(TEXT(AM103,"0.#"),1)=".",FALSE,TRUE)</formula>
    </cfRule>
    <cfRule type="expression" dxfId="498" priority="540">
      <formula>IF(RIGHT(TEXT(AM103,"0.#"),1)=".",TRUE,FALSE)</formula>
    </cfRule>
  </conditionalFormatting>
  <conditionalFormatting sqref="AE104 AM104">
    <cfRule type="expression" dxfId="497" priority="537">
      <formula>IF(RIGHT(TEXT(AE104,"0.#"),1)=".",FALSE,TRUE)</formula>
    </cfRule>
    <cfRule type="expression" dxfId="496" priority="538">
      <formula>IF(RIGHT(TEXT(AE104,"0.#"),1)=".",TRUE,FALSE)</formula>
    </cfRule>
  </conditionalFormatting>
  <conditionalFormatting sqref="AI104">
    <cfRule type="expression" dxfId="495" priority="535">
      <formula>IF(RIGHT(TEXT(AI104,"0.#"),1)=".",FALSE,TRUE)</formula>
    </cfRule>
    <cfRule type="expression" dxfId="494" priority="536">
      <formula>IF(RIGHT(TEXT(AI104,"0.#"),1)=".",TRUE,FALSE)</formula>
    </cfRule>
  </conditionalFormatting>
  <conditionalFormatting sqref="AQ104">
    <cfRule type="expression" dxfId="493" priority="533">
      <formula>IF(RIGHT(TEXT(AQ104,"0.#"),1)=".",FALSE,TRUE)</formula>
    </cfRule>
    <cfRule type="expression" dxfId="492" priority="534">
      <formula>IF(RIGHT(TEXT(AQ104,"0.#"),1)=".",TRUE,FALSE)</formula>
    </cfRule>
  </conditionalFormatting>
  <conditionalFormatting sqref="AE103 AQ103">
    <cfRule type="expression" dxfId="491" priority="543">
      <formula>IF(RIGHT(TEXT(AE103,"0.#"),1)=".",FALSE,TRUE)</formula>
    </cfRule>
    <cfRule type="expression" dxfId="490" priority="544">
      <formula>IF(RIGHT(TEXT(AE103,"0.#"),1)=".",TRUE,FALSE)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AU312">
    <cfRule type="expression" dxfId="9" priority="9">
      <formula>IF(RIGHT(TEXT(AU312,"0.#"),1)=".",FALSE,TRUE)</formula>
    </cfRule>
    <cfRule type="expression" dxfId="8" priority="10">
      <formula>IF(RIGHT(TEXT(AU312,"0.#"),1)=".",TRUE,FALSE)</formula>
    </cfRule>
  </conditionalFormatting>
  <conditionalFormatting sqref="AU313">
    <cfRule type="expression" dxfId="7" priority="7">
      <formula>IF(RIGHT(TEXT(AU313,"0.#"),1)=".",FALSE,TRUE)</formula>
    </cfRule>
    <cfRule type="expression" dxfId="6" priority="8">
      <formula>IF(RIGHT(TEXT(AU313,"0.#"),1)=".",TRUE,FALSE)</formula>
    </cfRule>
  </conditionalFormatting>
  <conditionalFormatting sqref="AU314">
    <cfRule type="expression" dxfId="5" priority="5">
      <formula>IF(RIGHT(TEXT(AU314,"0.#"),1)=".",FALSE,TRUE)</formula>
    </cfRule>
    <cfRule type="expression" dxfId="4" priority="6">
      <formula>IF(RIGHT(TEXT(AU314,"0.#"),1)=".",TRUE,FALSE)</formula>
    </cfRule>
  </conditionalFormatting>
  <conditionalFormatting sqref="AU315">
    <cfRule type="expression" dxfId="3" priority="3">
      <formula>IF(RIGHT(TEXT(AU315,"0.#"),1)=".",FALSE,TRUE)</formula>
    </cfRule>
    <cfRule type="expression" dxfId="2" priority="4">
      <formula>IF(RIGHT(TEXT(AU315,"0.#"),1)=".",TRUE,FALSE)</formula>
    </cfRule>
  </conditionalFormatting>
  <conditionalFormatting sqref="AU316">
    <cfRule type="expression" dxfId="1" priority="1">
      <formula>IF(RIGHT(TEXT(AU316,"0.#"),1)=".",FALSE,TRUE)</formula>
    </cfRule>
    <cfRule type="expression" dxfId="0" priority="2">
      <formula>IF(RIGHT(TEXT(AU316,"0.#"),1)=".",TRUE,FALSE)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0" max="50" man="1"/>
    <brk id="235" max="50" man="1"/>
    <brk id="268" max="50" man="1"/>
    <brk id="305" max="50" man="1"/>
    <brk id="362" max="50" man="1"/>
    <brk id="52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 sqref="B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236</v>
      </c>
    </row>
    <row r="2" spans="1:42" ht="13.5" customHeight="1" x14ac:dyDescent="0.15">
      <c r="A2" s="14" t="s">
        <v>80</v>
      </c>
      <c r="B2" s="15"/>
      <c r="C2" s="13" t="str">
        <f>IF(B2="","",A2)</f>
        <v/>
      </c>
      <c r="D2" s="13" t="str">
        <f>IF(C2="","",IF(D1&lt;&gt;"",CONCATENATE(D1,"、",C2),C2))</f>
        <v/>
      </c>
      <c r="F2" s="12" t="s">
        <v>67</v>
      </c>
      <c r="G2" s="17" t="s">
        <v>606</v>
      </c>
      <c r="H2" s="13" t="str">
        <f>IF(G2="","",F2)</f>
        <v>一般会計</v>
      </c>
      <c r="I2" s="13" t="str">
        <f>IF(H2="","",IF(I1&lt;&gt;"",CONCATENATE(I1,"、",H2),H2))</f>
        <v>一般会計</v>
      </c>
      <c r="K2" s="14" t="s">
        <v>97</v>
      </c>
      <c r="L2" s="15" t="s">
        <v>606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247</v>
      </c>
      <c r="AI2" s="42" t="s">
        <v>279</v>
      </c>
      <c r="AK2" s="42" t="s">
        <v>189</v>
      </c>
      <c r="AM2" s="63"/>
      <c r="AN2" s="63"/>
      <c r="AP2" s="44"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538</v>
      </c>
      <c r="W3" s="32" t="s">
        <v>140</v>
      </c>
      <c r="Y3" s="32" t="s">
        <v>64</v>
      </c>
      <c r="Z3" s="32" t="s">
        <v>414</v>
      </c>
      <c r="AA3" s="71" t="s">
        <v>380</v>
      </c>
      <c r="AB3" s="71" t="s">
        <v>508</v>
      </c>
      <c r="AC3" s="72" t="s">
        <v>130</v>
      </c>
      <c r="AD3" s="28"/>
      <c r="AE3" s="34" t="s">
        <v>162</v>
      </c>
      <c r="AF3" s="30"/>
      <c r="AG3" s="44" t="s">
        <v>248</v>
      </c>
      <c r="AI3" s="42" t="s">
        <v>182</v>
      </c>
      <c r="AK3" s="42" t="str">
        <f>CHAR(CODE(AK2)+1)</f>
        <v>B</v>
      </c>
      <c r="AM3" s="63"/>
      <c r="AN3" s="63"/>
      <c r="AP3" s="44"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606</v>
      </c>
      <c r="R4" s="13" t="str">
        <f t="shared" si="3"/>
        <v>補助</v>
      </c>
      <c r="S4" s="13" t="str">
        <f t="shared" si="4"/>
        <v>補助</v>
      </c>
      <c r="T4" s="13"/>
      <c r="U4" s="32" t="s">
        <v>599</v>
      </c>
      <c r="W4" s="32" t="s">
        <v>141</v>
      </c>
      <c r="Y4" s="32" t="s">
        <v>287</v>
      </c>
      <c r="Z4" s="32" t="s">
        <v>415</v>
      </c>
      <c r="AA4" s="71" t="s">
        <v>381</v>
      </c>
      <c r="AB4" s="71" t="s">
        <v>509</v>
      </c>
      <c r="AC4" s="71" t="s">
        <v>131</v>
      </c>
      <c r="AD4" s="28"/>
      <c r="AE4" s="34" t="s">
        <v>163</v>
      </c>
      <c r="AF4" s="30"/>
      <c r="AG4" s="44" t="s">
        <v>249</v>
      </c>
      <c r="AI4" s="42" t="s">
        <v>184</v>
      </c>
      <c r="AK4" s="42" t="str">
        <f t="shared" ref="AK4:AK49" si="7">CHAR(CODE(AK3)+1)</f>
        <v>C</v>
      </c>
      <c r="AM4" s="63"/>
      <c r="AN4" s="63"/>
      <c r="AP4" s="44"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社会保障</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219</v>
      </c>
      <c r="B10" s="15"/>
      <c r="C10" s="13" t="str">
        <f t="shared" si="0"/>
        <v/>
      </c>
      <c r="D10" s="13" t="str">
        <f t="shared" si="8"/>
        <v/>
      </c>
      <c r="F10" s="18" t="s">
        <v>111</v>
      </c>
      <c r="G10" s="17"/>
      <c r="H10" s="13" t="str">
        <f t="shared" si="1"/>
        <v/>
      </c>
      <c r="I10" s="13" t="str">
        <f t="shared" si="5"/>
        <v>一般会計</v>
      </c>
      <c r="K10" s="14" t="s">
        <v>222</v>
      </c>
      <c r="L10" s="15"/>
      <c r="M10" s="13" t="str">
        <f t="shared" si="2"/>
        <v/>
      </c>
      <c r="N10" s="13" t="str">
        <f t="shared" si="6"/>
        <v>社会保障</v>
      </c>
      <c r="O10" s="13"/>
      <c r="P10" s="13" t="str">
        <f>S8</f>
        <v>補助</v>
      </c>
      <c r="Q10" s="19"/>
      <c r="T10" s="13"/>
      <c r="W10" s="32" t="s">
        <v>145</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596</v>
      </c>
      <c r="Y11" s="32" t="s">
        <v>294</v>
      </c>
      <c r="Z11" s="32" t="s">
        <v>422</v>
      </c>
      <c r="AA11" s="71" t="s">
        <v>388</v>
      </c>
      <c r="AB11" s="71" t="s">
        <v>516</v>
      </c>
      <c r="AC11" s="31"/>
      <c r="AD11" s="31"/>
      <c r="AE11" s="31"/>
      <c r="AF11" s="30"/>
      <c r="AG11" s="42" t="s">
        <v>242</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15">
      <c r="A15" s="14" t="s">
        <v>92</v>
      </c>
      <c r="B15" s="15" t="s">
        <v>606</v>
      </c>
      <c r="C15" s="13" t="str">
        <f t="shared" si="9"/>
        <v>男女共同参画</v>
      </c>
      <c r="D15" s="13" t="str">
        <f t="shared" si="8"/>
        <v>男女共同参画</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15">
      <c r="A16" s="14" t="s">
        <v>93</v>
      </c>
      <c r="B16" s="15"/>
      <c r="C16" s="13" t="str">
        <f t="shared" si="9"/>
        <v/>
      </c>
      <c r="D16" s="13" t="str">
        <f t="shared" si="8"/>
        <v>男女共同参画</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15">
      <c r="A17" s="14" t="s">
        <v>94</v>
      </c>
      <c r="B17" s="15"/>
      <c r="C17" s="13" t="str">
        <f t="shared" si="9"/>
        <v/>
      </c>
      <c r="D17" s="13" t="str">
        <f t="shared" si="8"/>
        <v>男女共同参画</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15">
      <c r="A18" s="14" t="s">
        <v>95</v>
      </c>
      <c r="B18" s="15"/>
      <c r="C18" s="13" t="str">
        <f t="shared" si="9"/>
        <v/>
      </c>
      <c r="D18" s="13" t="str">
        <f t="shared" si="8"/>
        <v>男女共同参画</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15">
      <c r="A19" s="14" t="s">
        <v>210</v>
      </c>
      <c r="B19" s="15"/>
      <c r="C19" s="13" t="str">
        <f t="shared" si="9"/>
        <v/>
      </c>
      <c r="D19" s="13" t="str">
        <f t="shared" si="8"/>
        <v>男女共同参画</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15">
      <c r="A20" s="14" t="s">
        <v>211</v>
      </c>
      <c r="B20" s="15"/>
      <c r="C20" s="13" t="str">
        <f t="shared" si="9"/>
        <v/>
      </c>
      <c r="D20" s="13" t="str">
        <f t="shared" si="8"/>
        <v>男女共同参画</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15">
      <c r="A21" s="14" t="s">
        <v>212</v>
      </c>
      <c r="B21" s="15"/>
      <c r="C21" s="13" t="str">
        <f t="shared" si="9"/>
        <v/>
      </c>
      <c r="D21" s="13" t="str">
        <f t="shared" si="8"/>
        <v>男女共同参画</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15">
      <c r="A22" s="14" t="s">
        <v>213</v>
      </c>
      <c r="B22" s="15"/>
      <c r="C22" s="13" t="str">
        <f t="shared" si="9"/>
        <v/>
      </c>
      <c r="D22" s="13" t="str">
        <f>IF(C22="",D21,IF(D21&lt;&gt;"",CONCATENATE(D21,"、",C22),C22))</f>
        <v>男女共同参画</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男女共同参画</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男女共同参画</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160</v>
      </c>
      <c r="Y45" s="32" t="s">
        <v>328</v>
      </c>
      <c r="Z45" s="32" t="s">
        <v>456</v>
      </c>
      <c r="AF45" s="30"/>
      <c r="AK45" s="42" t="str">
        <f t="shared" si="7"/>
        <v>r</v>
      </c>
    </row>
    <row r="46" spans="1:37" x14ac:dyDescent="0.15">
      <c r="A46" s="13"/>
      <c r="B46" s="13"/>
      <c r="F46" s="13"/>
      <c r="G46" s="19"/>
      <c r="K46" s="13"/>
      <c r="L46" s="13"/>
      <c r="O46" s="13"/>
      <c r="P46" s="13"/>
      <c r="Q46" s="19"/>
      <c r="T46" s="13"/>
      <c r="U46" s="78" t="s">
        <v>597</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66</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601</v>
      </c>
      <c r="Z100" s="32" t="s">
        <v>511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2022-08-26T08:45:54Z</cp:lastPrinted>
  <dcterms:created xsi:type="dcterms:W3CDTF">2012-03-13T00:50:25Z</dcterms:created>
  <dcterms:modified xsi:type="dcterms:W3CDTF">2022-08-29T04:06:34Z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