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38" i="11" l="1"/>
  <c r="AY340" i="11"/>
  <c r="AY337" i="11"/>
  <c r="AY336" i="11"/>
  <c r="AY341" i="11"/>
  <c r="AY324" i="11"/>
  <c r="AY328" i="11"/>
  <c r="AY332" i="11"/>
  <c r="AY325" i="11"/>
  <c r="AY329" i="11"/>
  <c r="AY333" i="11"/>
  <c r="AY322" i="11"/>
  <c r="AY326" i="11"/>
  <c r="AY330" i="11"/>
  <c r="AY323" i="11"/>
  <c r="AY327" i="11"/>
  <c r="AY397" i="11"/>
  <c r="AY398"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2" i="11"/>
  <c r="AY139" i="11"/>
  <c r="AY143" i="11" s="1"/>
  <c r="AY166" i="11"/>
  <c r="AY161" i="11"/>
  <c r="AY162" i="11" s="1"/>
  <c r="AY156" i="11"/>
  <c r="AY158" i="11" s="1"/>
  <c r="AY153" i="11"/>
  <c r="AY152" i="11"/>
  <c r="AY146" i="11"/>
  <c r="AY150" i="11" s="1"/>
  <c r="AY128" i="11"/>
  <c r="AY127" i="11"/>
  <c r="AY131" i="11" s="1"/>
  <c r="AY124" i="11"/>
  <c r="AY123" i="11"/>
  <c r="AY122" i="11"/>
  <c r="AY126" i="11" s="1"/>
  <c r="AY112" i="11"/>
  <c r="AY119" i="11" s="1"/>
  <c r="AY101" i="11"/>
  <c r="AY100" i="11"/>
  <c r="AY99" i="11"/>
  <c r="AY98" i="11"/>
  <c r="AY102" i="11"/>
  <c r="AY104" i="11" s="1"/>
  <c r="AY172" i="11" l="1"/>
  <c r="AY176" i="11"/>
  <c r="AY198" i="11"/>
  <c r="AY203" i="11"/>
  <c r="AY207" i="11"/>
  <c r="AY211" i="11"/>
  <c r="AY177" i="11"/>
  <c r="AY204" i="11"/>
  <c r="AY212" i="11"/>
  <c r="AY174" i="11"/>
  <c r="AY178" i="11"/>
  <c r="AY193" i="11"/>
  <c r="AY201" i="11"/>
  <c r="AY205" i="11"/>
  <c r="AY209" i="11"/>
  <c r="AY213" i="11"/>
  <c r="AY175" i="11"/>
  <c r="AY202" i="11"/>
  <c r="AY154" i="11"/>
  <c r="AY163" i="11"/>
  <c r="AY140" i="11"/>
  <c r="AY144" i="11"/>
  <c r="AY134" i="11"/>
  <c r="AY138" i="11"/>
  <c r="AY151" i="11"/>
  <c r="AY155" i="11"/>
  <c r="AY164" i="11"/>
  <c r="AY141" i="11"/>
  <c r="AY145" i="11"/>
  <c r="AY116" i="11"/>
  <c r="AY113" i="11"/>
  <c r="AY117" i="11"/>
  <c r="AY121" i="11"/>
  <c r="AY125" i="11"/>
  <c r="AY129" i="11"/>
  <c r="AY120" i="11"/>
  <c r="AY114" i="11"/>
  <c r="AY118" i="11"/>
  <c r="AY130"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7" i="11" s="1"/>
  <c r="AY89" i="11"/>
  <c r="AY88" i="11"/>
  <c r="AY92" i="11" s="1"/>
  <c r="AY78" i="11"/>
  <c r="AY85" i="11" s="1"/>
  <c r="AY44" i="11"/>
  <c r="AY52" i="11" s="1"/>
  <c r="AY82" i="11" l="1"/>
  <c r="AY86" i="11"/>
  <c r="AY90" i="11"/>
  <c r="AY94" i="11"/>
  <c r="AY79" i="11"/>
  <c r="AY83" i="11"/>
  <c r="AY87" i="11"/>
  <c r="AY91" i="11"/>
  <c r="AY95" i="11"/>
  <c r="AY80" i="11"/>
  <c r="AY84" i="11"/>
  <c r="AY96"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<sst xmlns="http://schemas.openxmlformats.org/spreadsheetml/2006/main" count="1544" uniqueCount="735">
  <si>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</si>
  <si>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</si>
  <si>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</si>
  <si>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</si>
  <si>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</si>
  <si>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</si>
  <si>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</si>
  <si>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</si>
  <si>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</si>
  <si>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</si>
  <si>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</si>
  <si>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</si>
  <si>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</si>
  <si>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</si>
  <si>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</si>
  <si>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</si>
  <si>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</si>
  <si>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</si>
  <si>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</si>
  <si>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</si>
  <si>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</si>
  <si>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</si>
  <si>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</si>
  <si>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</si>
  <si>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</si>
  <si>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</si>
  <si>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</si>
  <si>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</si>
  <si>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</si>
  <si>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</si>
  <si>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</si>
  <si>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</si>
  <si>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</si>
  <si>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</si>
  <si>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</si>
  <si>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</si>
  <si>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</si>
  <si>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</si>
  <si>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</si>
  <si>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</si>
  <si>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</si>
  <si>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</si>
  <si>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</si>
  <si>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</si>
  <si>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</si>
  <si>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</si>
  <si>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</si>
  <si>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</si>
  <si>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</si>
  <si>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</si>
  <si>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</si>
  <si>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</si>
  <si>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</si>
  <si>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</si>
  <si>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</si>
  <si>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</si>
  <si>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</si>
  <si>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</si>
  <si>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</si>
  <si>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</si>
  <si>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</si>
  <si>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</si>
  <si>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</si>
  <si>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</si>
  <si>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</si>
  <si>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</si>
  <si>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</si>
  <si>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</si>
  <si>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</si>
  <si>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</si>
  <si>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</si>
  <si>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</si>
  <si>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</si>
  <si>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</si>
  <si>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</si>
  <si>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</si>
  <si>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</si>
  <si>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</si>
  <si>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</si>
  <si>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</si>
  <si>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</si>
  <si>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</si>
  <si>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</si>
  <si>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</si>
  <si>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</si>
  <si>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</si>
  <si>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</si>
  <si>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</si>
  <si>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</si>
  <si>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</si>
  <si>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</si>
  <si>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</si>
  <si>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</si>
  <si>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</si>
  <si>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</si>
  <si>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</si>
  <si>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</si>
  <si>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</si>
  <si>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</si>
  <si>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</si>
  <si>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</si>
  <si>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</si>
  <si>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</si>
  <si>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</si>
  <si>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</si>
  <si>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</si>
  <si>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</si>
  <si>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</si>
  <si>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</si>
  <si>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</si>
  <si>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</si>
  <si>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</si>
  <si>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</si>
  <si>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</si>
  <si>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</si>
  <si>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</si>
  <si>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</si>
  <si>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</si>
  <si>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</si>
  <si>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</si>
  <si>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</si>
  <si>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</si>
  <si>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</si>
  <si>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</si>
  <si>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</si>
  <si>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</si>
  <si>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</si>
  <si>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</si>
  <si>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</si>
  <si>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</si>
  <si>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</si>
  <si>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</si>
  <si>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</si>
  <si>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</si>
  <si>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</si>
  <si>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</si>
  <si>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</si>
  <si>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</si>
  <si>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</si>
  <si>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</si>
  <si>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</si>
  <si>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</si>
  <si>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</si>
  <si>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</si>
  <si>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</si>
  <si>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</si>
  <si>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</si>
  <si>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</si>
  <si>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</si>
  <si>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</si>
  <si>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</si>
  <si>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</si>
  <si>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</si>
  <si>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</si>
  <si>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</si>
  <si>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</si>
  <si>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</si>
  <si>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</si>
  <si>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</si>
  <si>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</si>
  <si>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</si>
  <si>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</si>
  <si>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</si>
  <si>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</si>
  <si>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</si>
  <si>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</si>
  <si>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</si>
  <si>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</si>
  <si>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</si>
  <si>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</si>
  <si>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</si>
  <si>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</si>
  <si>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</si>
  <si>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</si>
  <si>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</si>
  <si>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</si>
  <si>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</si>
  <si>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</si>
  <si>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</si>
  <si>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</si>
  <si>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</si>
  <si>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</si>
  <si>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</si>
  <si>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</si>
  <si>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</si>
  <si>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</si>
  <si>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</si>
  <si>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</si>
  <si>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</si>
  <si>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</si>
  <si>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</si>
  <si>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</si>
  <si>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</si>
  <si>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</si>
  <si>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</si>
  <si>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</si>
  <si>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</si>
  <si>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</si>
  <si>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</si>
  <si>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</si>
  <si>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</si>
  <si>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</si>
  <si>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</si>
  <si>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</si>
  <si>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</si>
  <si>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</si>
  <si>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</si>
  <si>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</si>
  <si>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</si>
  <si>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</si>
  <si>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</si>
  <si>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</si>
  <si>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</si>
  <si>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</si>
  <si>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</si>
  <si>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</si>
  <si>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</si>
  <si>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</si>
  <si>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</si>
  <si>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</si>
  <si>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</si>
  <si>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</si>
  <si>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</si>
  <si>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</si>
  <si>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</si>
  <si>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</si>
  <si>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</si>
  <si>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</si>
  <si>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</si>
  <si>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</si>
  <si>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</si>
  <si>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</si>
  <si>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</si>
  <si>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</si>
  <si>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</si>
  <si>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</si>
  <si>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</si>
  <si>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</si>
  <si>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</si>
  <si>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</si>
  <si>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</si>
  <si>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</si>
  <si>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</si>
  <si>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</si>
  <si>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</si>
  <si>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</si>
  <si>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</si>
  <si>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</si>
  <si>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</si>
  <si>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</si>
  <si>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</si>
  <si>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</si>
  <si>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</si>
  <si>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</si>
  <si>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</si>
  <si>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</si>
  <si>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</si>
  <si>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</si>
  <si>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</si>
  <si>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</si>
  <si>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</si>
  <si>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</si>
  <si>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</si>
  <si>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</si>
  <si>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</si>
  <si>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</si>
  <si>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</si>
  <si>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</si>
  <si>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</si>
  <si>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</si>
  <si>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</si>
  <si>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</si>
  <si>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</si>
  <si>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</si>
  <si>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</si>
  <si>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</si>
  <si>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</si>
  <si>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</si>
  <si>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</si>
  <si>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</si>
  <si>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</si>
  <si>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</si>
  <si>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</si>
  <si>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</si>
  <si>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</si>
  <si>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</si>
  <si>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</si>
  <si>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</si>
  <si>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</si>
  <si>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</si>
  <si>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</si>
  <si>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</si>
  <si>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</si>
  <si>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</si>
  <si>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</si>
  <si>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</si>
  <si>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</si>
  <si>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</si>
  <si>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</si>
  <si>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</si>
  <si>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</si>
  <si>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</si>
  <si>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</si>
  <si>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</si>
  <si>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</si>
  <si>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</si>
  <si>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</si>
  <si>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</si>
  <si>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</si>
  <si>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</si>
  <si>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</si>
  <si>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</si>
  <si>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</si>
  <si>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</si>
  <si>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</si>
  <si>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</si>
  <si>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</si>
  <si>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</si>
  <si>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</si>
  <si>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</si>
  <si>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</si>
  <si>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</si>
  <si>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</si>
  <si>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</si>
  <si>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</si>
  <si>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</si>
  <si>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</si>
  <si>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</si>
  <si>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</si>
  <si>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</si>
  <si>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</si>
  <si>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</si>
  <si>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</si>
  <si>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</si>
  <si>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</si>
  <si>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</si>
  <si>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</si>
  <si>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</si>
  <si>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</si>
  <si>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</si>
  <si>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</si>
  <si>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</si>
  <si>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</si>
  <si>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</si>
  <si>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</si>
  <si>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</si>
  <si>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</si>
  <si>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</si>
  <si>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</si>
  <si>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</si>
  <si>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</si>
  <si>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</si>
  <si>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</si>
  <si>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</si>
  <si>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</si>
  <si>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</si>
  <si>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</si>
  <si>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</si>
  <si>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</si>
  <si>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</si>
  <si>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</si>
  <si>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</si>
  <si>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</si>
  <si>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</si>
  <si>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</si>
  <si>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</si>
  <si>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</si>
  <si>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</si>
  <si>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</si>
  <si>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</si>
  <si>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</si>
  <si>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</si>
  <si>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</si>
  <si>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</si>
  <si>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</si>
  <si>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</si>
  <si>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</si>
  <si>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</si>
  <si>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</si>
  <si>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</si>
  <si>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</si>
  <si>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</si>
  <si>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</si>
  <si>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</si>
  <si>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</si>
  <si>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</si>
  <si>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</si>
  <si>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</si>
  <si>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</si>
  <si>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</si>
  <si>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</si>
  <si>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</si>
  <si>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</si>
  <si>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</si>
  <si>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</si>
  <si>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</si>
  <si>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</si>
  <si>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</si>
  <si>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</si>
  <si>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</si>
  <si>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</si>
  <si>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</si>
  <si>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</si>
  <si>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</si>
  <si>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</si>
  <si>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</si>
  <si>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</si>
  <si>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</si>
  <si>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</si>
  <si>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</si>
  <si>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</si>
  <si>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</si>
  <si>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</si>
  <si>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</si>
  <si>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</si>
  <si>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</si>
  <si>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</si>
  <si>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</si>
  <si>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</si>
  <si>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</si>
  <si>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</si>
  <si>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</si>
  <si>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</si>
  <si>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</si>
  <si>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</si>
  <si>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</si>
  <si>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</si>
  <si>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</si>
  <si>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</si>
  <si>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</si>
  <si>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</si>
  <si>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</si>
  <si>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</si>
  <si>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</si>
  <si>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</si>
  <si>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</si>
  <si>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</si>
  <si>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</si>
  <si>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</si>
  <si>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</si>
  <si>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</si>
  <si>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</si>
  <si>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</si>
  <si>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</si>
  <si>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</si>
  <si>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</si>
  <si>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</si>
  <si>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</si>
  <si>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</si>
  <si>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</si>
  <si>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</si>
  <si>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</si>
  <si>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</si>
  <si>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</si>
  <si>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</si>
  <si>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</si>
  <si>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</si>
  <si>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</si>
  <si>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</si>
  <si>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</si>
  <si>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</si>
  <si>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</si>
  <si>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</si>
  <si>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</si>
  <si>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</si>
  <si>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</si>
  <si>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</si>
  <si>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</si>
  <si>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</si>
  <si>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</si>
  <si>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</si>
  <si>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</si>
  <si>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</si>
  <si>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</si>
  <si>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</si>
  <si>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</si>
  <si>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</si>
  <si>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</si>
  <si>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</si>
  <si>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</si>
  <si>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</si>
  <si>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</si>
  <si>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</si>
  <si>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</si>
  <si>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</si>
  <si>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</si>
  <si>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</si>
  <si>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</si>
  <si>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</si>
  <si>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</si>
  <si>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</si>
  <si>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</si>
  <si>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</si>
  <si>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</si>
  <si>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</si>
  <si>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</si>
  <si>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</si>
  <si>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</si>
  <si>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</si>
  <si>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</si>
  <si>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</si>
  <si>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</si>
  <si>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</si>
  <si>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</si>
  <si>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</si>
  <si>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</si>
  <si>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</si>
  <si>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</si>
  <si>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</si>
  <si>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</si>
  <si>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</si>
  <si>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</si>
  <si>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</si>
  <si>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</si>
  <si>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</si>
  <si>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</si>
  <si>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</si>
  <si>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</si>
  <si>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</si>
  <si>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</si>
  <si>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</si>
  <si>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</si>
  <si>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</si>
  <si>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</si>
  <si>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</si>
  <si>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</si>
  <si>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</si>
  <si>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</si>
  <si>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</si>
  <si>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</si>
  <si>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</si>
  <si>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</si>
  <si>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</si>
  <si>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</si>
  <si>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</si>
  <si>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</si>
  <si>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</si>
  <si>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</si>
  <si>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</si>
  <si>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</si>
  <si>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</si>
  <si>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</si>
  <si>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</si>
  <si>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</si>
  <si>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</si>
  <si>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</si>
  <si>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</si>
  <si>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</si>
  <si>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</si>
  <si>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</si>
  <si>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</si>
  <si>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</si>
  <si>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</si>
  <si>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</si>
  <si>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</si>
  <si>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</si>
  <si>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</si>
  <si>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</si>
  <si>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</si>
  <si>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</si>
  <si>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</si>
  <si>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</si>
  <si>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</si>
  <si>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</si>
  <si>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</si>
  <si>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</si>
  <si>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</si>
  <si>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</si>
  <si>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</si>
  <si>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</si>
  <si>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</si>
  <si>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</si>
  <si>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</si>
  <si>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</si>
  <si>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</si>
  <si>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</si>
  <si>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</si>
  <si>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</si>
  <si>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</si>
  <si>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</si>
  <si>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</si>
  <si>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</si>
  <si>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</si>
  <si>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</si>
  <si>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</si>
  <si>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</si>
  <si>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</si>
  <si>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</si>
  <si>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</si>
  <si>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</si>
  <si>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</si>
  <si>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</si>
  <si>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</si>
  <si>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</si>
  <si>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</si>
  <si>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</si>
  <si>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</si>
  <si>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</si>
  <si>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</si>
  <si>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</si>
  <si>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</si>
  <si>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</si>
  <si>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</si>
  <si>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</si>
  <si>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</si>
  <si>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健康局</t>
    <rPh sb="0" eb="3">
      <t>ケンコウキョク</t>
    </rPh>
    <phoneticPr fontId="5"/>
  </si>
  <si>
    <t>結核感染症課</t>
    <rPh sb="0" eb="2">
      <t>ケッカク</t>
    </rPh>
    <rPh sb="2" eb="6">
      <t>カンセンショウカ</t>
    </rPh>
    <phoneticPr fontId="5"/>
  </si>
  <si>
    <t>江浪　武志</t>
    <rPh sb="0" eb="2">
      <t>エナミ</t>
    </rPh>
    <rPh sb="3" eb="5">
      <t>タケシ</t>
    </rPh>
    <phoneticPr fontId="5"/>
  </si>
  <si>
    <t>○</t>
  </si>
  <si>
    <t>-</t>
    <phoneticPr fontId="5"/>
  </si>
  <si>
    <t>厚生労働省</t>
  </si>
  <si>
    <t>-</t>
    <phoneticPr fontId="5"/>
  </si>
  <si>
    <t>ワクチン等購入費</t>
    <rPh sb="4" eb="5">
      <t>トウ</t>
    </rPh>
    <rPh sb="5" eb="8">
      <t>コウニュウヒ</t>
    </rPh>
    <phoneticPr fontId="5"/>
  </si>
  <si>
    <t>医薬品買上費</t>
    <rPh sb="0" eb="3">
      <t>イヤクヒン</t>
    </rPh>
    <rPh sb="3" eb="5">
      <t>カイアゲ</t>
    </rPh>
    <rPh sb="5" eb="6">
      <t>ヒ</t>
    </rPh>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</si>
  <si>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</si>
  <si>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</si>
  <si>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医薬品等保管料</t>
    <rPh sb="0" eb="3">
      <t>イヤクヒン</t>
    </rPh>
    <rPh sb="3" eb="4">
      <t>トウ</t>
    </rPh>
    <rPh sb="4" eb="7">
      <t>ホカンリョウ</t>
    </rPh>
    <phoneticPr fontId="5"/>
  </si>
  <si>
    <t>都道府県からの供給申請に対して、迅速に供給を行う。</t>
    <rPh sb="0" eb="4">
      <t>トドウフケン</t>
    </rPh>
    <rPh sb="7" eb="9">
      <t>キョウキュウ</t>
    </rPh>
    <rPh sb="9" eb="11">
      <t>シンセイ</t>
    </rPh>
    <rPh sb="12" eb="13">
      <t>タイ</t>
    </rPh>
    <rPh sb="16" eb="18">
      <t>ジンソク</t>
    </rPh>
    <rPh sb="19" eb="21">
      <t>キョウキュウ</t>
    </rPh>
    <rPh sb="22" eb="23">
      <t>オコナ</t>
    </rPh>
    <phoneticPr fontId="5"/>
  </si>
  <si>
    <t>購入本数</t>
    <rPh sb="0" eb="2">
      <t>コウニュウ</t>
    </rPh>
    <rPh sb="2" eb="4">
      <t>ホンスウ</t>
    </rPh>
    <phoneticPr fontId="5"/>
  </si>
  <si>
    <t>結核感染症課調べ</t>
    <rPh sb="0" eb="2">
      <t>ケッカク</t>
    </rPh>
    <rPh sb="2" eb="6">
      <t>カンセンショウカ</t>
    </rPh>
    <rPh sb="6" eb="7">
      <t>シラ</t>
    </rPh>
    <phoneticPr fontId="5"/>
  </si>
  <si>
    <t>備蓄本数</t>
    <rPh sb="0" eb="2">
      <t>ビチク</t>
    </rPh>
    <rPh sb="2" eb="4">
      <t>ホンスウ</t>
    </rPh>
    <phoneticPr fontId="5"/>
  </si>
  <si>
    <t>本</t>
    <rPh sb="0" eb="1">
      <t>ホン</t>
    </rPh>
    <phoneticPr fontId="5"/>
  </si>
  <si>
    <t>感染症など健康を脅かす疾病を予防・防止するとともに、感染者等に必要な医療等を確保すること</t>
    <rPh sb="0" eb="3">
      <t>カンセンショウ</t>
    </rPh>
    <rPh sb="5" eb="7">
      <t>ケンコウ</t>
    </rPh>
    <rPh sb="8" eb="9">
      <t>オビヤ</t>
    </rPh>
    <rPh sb="11" eb="13">
      <t>シッペイ</t>
    </rPh>
    <rPh sb="14" eb="16">
      <t>ヨボウ</t>
    </rPh>
    <rPh sb="17" eb="19">
      <t>ボウシ</t>
    </rPh>
    <rPh sb="26" eb="29">
      <t>カンセンシャ</t>
    </rPh>
    <rPh sb="29" eb="30">
      <t>トウ</t>
    </rPh>
    <rPh sb="31" eb="33">
      <t>ヒツヨウ</t>
    </rPh>
    <rPh sb="34" eb="36">
      <t>イリョウ</t>
    </rPh>
    <rPh sb="36" eb="37">
      <t>トウ</t>
    </rPh>
    <rPh sb="38" eb="40">
      <t>カクホ</t>
    </rPh>
    <phoneticPr fontId="5"/>
  </si>
  <si>
    <t>感染症の発生・まん延の防止を図ること</t>
    <rPh sb="0" eb="3">
      <t>カンセンショウ</t>
    </rPh>
    <rPh sb="4" eb="6">
      <t>ハッセイ</t>
    </rPh>
    <rPh sb="11" eb="13">
      <t>ボウシ</t>
    </rPh>
    <rPh sb="14" eb="15">
      <t>ハカ</t>
    </rPh>
    <phoneticPr fontId="5"/>
  </si>
  <si>
    <t>○</t>
    <phoneticPr fontId="5"/>
  </si>
  <si>
    <t>保健衛生上必要不可欠なワクチン等の安定供給を確保するとともに、緊急時等の供給体制についても準備を進めるための事業であり、優先度の高い事業である。</t>
    <rPh sb="0" eb="2">
      <t>ホケン</t>
    </rPh>
    <rPh sb="2" eb="5">
      <t>エイセイジョウ</t>
    </rPh>
    <rPh sb="5" eb="7">
      <t>ヒツヨウ</t>
    </rPh>
    <rPh sb="7" eb="10">
      <t>フカケツ</t>
    </rPh>
    <rPh sb="15" eb="16">
      <t>トウ</t>
    </rPh>
    <rPh sb="17" eb="19">
      <t>アンテイ</t>
    </rPh>
    <rPh sb="19" eb="21">
      <t>キョウキュウ</t>
    </rPh>
    <rPh sb="22" eb="24">
      <t>カクホ</t>
    </rPh>
    <rPh sb="31" eb="34">
      <t>キンキュウジ</t>
    </rPh>
    <rPh sb="34" eb="35">
      <t>トウ</t>
    </rPh>
    <rPh sb="36" eb="38">
      <t>キョウキュウ</t>
    </rPh>
    <rPh sb="38" eb="40">
      <t>タイセイ</t>
    </rPh>
    <rPh sb="45" eb="47">
      <t>ジュンビ</t>
    </rPh>
    <rPh sb="48" eb="49">
      <t>スス</t>
    </rPh>
    <rPh sb="54" eb="56">
      <t>ジギョウ</t>
    </rPh>
    <rPh sb="60" eb="63">
      <t>ユウセンド</t>
    </rPh>
    <rPh sb="64" eb="65">
      <t>タカ</t>
    </rPh>
    <rPh sb="66" eb="68">
      <t>ジギョウ</t>
    </rPh>
    <phoneticPr fontId="5"/>
  </si>
  <si>
    <t>有</t>
    <rPh sb="0" eb="1">
      <t>ア</t>
    </rPh>
    <phoneticPr fontId="5"/>
  </si>
  <si>
    <t>‐</t>
  </si>
  <si>
    <t>ワクチン・抗毒素等の買上げ・保管など、事業目的に則した適正な執行が行われている。</t>
    <rPh sb="5" eb="8">
      <t>コウドクソ</t>
    </rPh>
    <rPh sb="8" eb="9">
      <t>トウ</t>
    </rPh>
    <rPh sb="10" eb="12">
      <t>カイアゲ</t>
    </rPh>
    <rPh sb="14" eb="16">
      <t>ホカン</t>
    </rPh>
    <rPh sb="19" eb="21">
      <t>ジギョウ</t>
    </rPh>
    <rPh sb="21" eb="23">
      <t>モクテキ</t>
    </rPh>
    <rPh sb="24" eb="25">
      <t>ソク</t>
    </rPh>
    <rPh sb="27" eb="29">
      <t>テキセイ</t>
    </rPh>
    <rPh sb="30" eb="32">
      <t>シッコウ</t>
    </rPh>
    <rPh sb="33" eb="34">
      <t>オコナ</t>
    </rPh>
    <phoneticPr fontId="5"/>
  </si>
  <si>
    <t>購入した国有ワクチン等は、供給申請に応じて払い出している。</t>
    <rPh sb="0" eb="2">
      <t>コウニュウ</t>
    </rPh>
    <rPh sb="4" eb="6">
      <t>コクユウ</t>
    </rPh>
    <rPh sb="10" eb="11">
      <t>トウ</t>
    </rPh>
    <rPh sb="13" eb="15">
      <t>キョウキュウ</t>
    </rPh>
    <rPh sb="15" eb="17">
      <t>シンセイ</t>
    </rPh>
    <rPh sb="18" eb="19">
      <t>オウ</t>
    </rPh>
    <rPh sb="21" eb="22">
      <t>ハラ</t>
    </rPh>
    <rPh sb="23" eb="24">
      <t>ダ</t>
    </rPh>
    <phoneticPr fontId="5"/>
  </si>
  <si>
    <t>都道府県からの供給申請に対して、迅速かつ円滑に供給（100％）することができた。購入や備蓄も着実に行われており、安定供給体制ができていると考えられる。</t>
    <rPh sb="0" eb="4">
      <t>トドウフケン</t>
    </rPh>
    <rPh sb="7" eb="9">
      <t>キョウキュウ</t>
    </rPh>
    <rPh sb="9" eb="11">
      <t>シンセイ</t>
    </rPh>
    <rPh sb="12" eb="13">
      <t>タイ</t>
    </rPh>
    <rPh sb="16" eb="18">
      <t>ジンソク</t>
    </rPh>
    <rPh sb="20" eb="22">
      <t>エンカツ</t>
    </rPh>
    <rPh sb="23" eb="25">
      <t>キョウキュウ</t>
    </rPh>
    <rPh sb="40" eb="42">
      <t>コウニュウ</t>
    </rPh>
    <rPh sb="43" eb="45">
      <t>ビチク</t>
    </rPh>
    <rPh sb="46" eb="48">
      <t>チャクジツ</t>
    </rPh>
    <rPh sb="49" eb="50">
      <t>オコナ</t>
    </rPh>
    <rPh sb="56" eb="58">
      <t>アンテイ</t>
    </rPh>
    <rPh sb="58" eb="60">
      <t>キョウキュウ</t>
    </rPh>
    <rPh sb="60" eb="62">
      <t>タイセイ</t>
    </rPh>
    <rPh sb="69" eb="70">
      <t>カンガ</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</si>
  <si>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</si>
  <si>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点検対象外</t>
    <rPh sb="0" eb="2">
      <t>テンケン</t>
    </rPh>
    <rPh sb="2" eb="5">
      <t>タイショウガイ</t>
    </rPh>
    <phoneticPr fontId="5"/>
  </si>
  <si>
    <t>205</t>
    <phoneticPr fontId="5"/>
  </si>
  <si>
    <t>172</t>
    <phoneticPr fontId="5"/>
  </si>
  <si>
    <t>112</t>
    <phoneticPr fontId="5"/>
  </si>
  <si>
    <t>122</t>
    <phoneticPr fontId="5"/>
  </si>
  <si>
    <t>130</t>
    <phoneticPr fontId="5"/>
  </si>
  <si>
    <t>127</t>
    <phoneticPr fontId="5"/>
  </si>
  <si>
    <t>131</t>
    <phoneticPr fontId="5"/>
  </si>
  <si>
    <t>139</t>
    <phoneticPr fontId="5"/>
  </si>
  <si>
    <t>厚労</t>
  </si>
  <si>
    <t>その他</t>
    <rPh sb="2" eb="3">
      <t>ホカ</t>
    </rPh>
    <phoneticPr fontId="5"/>
  </si>
  <si>
    <t>株式会社Ｃ</t>
    <rPh sb="0" eb="4">
      <t>カブシキガイシャ</t>
    </rPh>
    <phoneticPr fontId="5"/>
  </si>
  <si>
    <t>一般財団法人Ｄ</t>
    <rPh sb="0" eb="2">
      <t>イッパン</t>
    </rPh>
    <rPh sb="2" eb="6">
      <t>ザイダンホウジン</t>
    </rPh>
    <phoneticPr fontId="5"/>
  </si>
  <si>
    <t>株式会社Ｅ</t>
    <rPh sb="0" eb="4">
      <t>カブシキガイシャ</t>
    </rPh>
    <phoneticPr fontId="5"/>
  </si>
  <si>
    <t>株式会社Ｆ</t>
    <rPh sb="0" eb="4">
      <t>カブシキガイシャ</t>
    </rPh>
    <phoneticPr fontId="5"/>
  </si>
  <si>
    <t>株式会社Ｇ</t>
    <rPh sb="0" eb="4">
      <t>カブシキガイシャ</t>
    </rPh>
    <phoneticPr fontId="5"/>
  </si>
  <si>
    <t>株式会社Ｈ</t>
    <rPh sb="0" eb="4">
      <t>カブシキガイシャ</t>
    </rPh>
    <phoneticPr fontId="5"/>
  </si>
  <si>
    <t>株式会社Ｉ</t>
    <rPh sb="0" eb="4">
      <t>カブシキガイシャ</t>
    </rPh>
    <phoneticPr fontId="5"/>
  </si>
  <si>
    <t>株式会社Ｊ</t>
    <rPh sb="0" eb="4">
      <t>カブシキガイシャ</t>
    </rPh>
    <phoneticPr fontId="5"/>
  </si>
  <si>
    <t>-</t>
    <phoneticPr fontId="5"/>
  </si>
  <si>
    <t>職員Ｋ</t>
    <rPh sb="0" eb="2">
      <t>ショクイン</t>
    </rPh>
    <phoneticPr fontId="5"/>
  </si>
  <si>
    <t>職員Ｌ</t>
    <rPh sb="0" eb="2">
      <t>ショクイン</t>
    </rPh>
    <phoneticPr fontId="5"/>
  </si>
  <si>
    <t>職員Ｍ</t>
    <rPh sb="0" eb="2">
      <t>ショクイン</t>
    </rPh>
    <phoneticPr fontId="5"/>
  </si>
  <si>
    <t>職員Ｎ</t>
    <rPh sb="0" eb="2">
      <t>ショクイン</t>
    </rPh>
    <phoneticPr fontId="5"/>
  </si>
  <si>
    <t>国立感染症研究所</t>
    <rPh sb="0" eb="2">
      <t>コクリツ</t>
    </rPh>
    <rPh sb="2" eb="5">
      <t>カンセンショウ</t>
    </rPh>
    <rPh sb="5" eb="8">
      <t>ケンキュウショ</t>
    </rPh>
    <phoneticPr fontId="5"/>
  </si>
  <si>
    <t>嘱託職員Ｏ</t>
    <rPh sb="0" eb="2">
      <t>ショクタク</t>
    </rPh>
    <rPh sb="2" eb="4">
      <t>ショクイン</t>
    </rPh>
    <phoneticPr fontId="5"/>
  </si>
  <si>
    <t>嘱託職員Ｐ</t>
    <rPh sb="0" eb="2">
      <t>ショクタク</t>
    </rPh>
    <rPh sb="2" eb="4">
      <t>ショクイン</t>
    </rPh>
    <phoneticPr fontId="5"/>
  </si>
  <si>
    <t>嘱託職員Ｑ</t>
    <rPh sb="0" eb="2">
      <t>ショクタク</t>
    </rPh>
    <rPh sb="2" eb="4">
      <t>ショクイン</t>
    </rPh>
    <phoneticPr fontId="5"/>
  </si>
  <si>
    <t>嘱託職員Ｒ</t>
    <rPh sb="0" eb="2">
      <t>ショクタク</t>
    </rPh>
    <rPh sb="2" eb="4">
      <t>ショクイン</t>
    </rPh>
    <phoneticPr fontId="5"/>
  </si>
  <si>
    <t>嘱託職員Ｓ</t>
    <rPh sb="0" eb="2">
      <t>ショクタク</t>
    </rPh>
    <rPh sb="2" eb="4">
      <t>ショクイン</t>
    </rPh>
    <phoneticPr fontId="5"/>
  </si>
  <si>
    <t>嘱託職員Ｔ</t>
    <rPh sb="0" eb="2">
      <t>ショクタク</t>
    </rPh>
    <rPh sb="2" eb="4">
      <t>ショクイン</t>
    </rPh>
    <phoneticPr fontId="5"/>
  </si>
  <si>
    <t>株式会社太陽美術</t>
    <rPh sb="0" eb="4">
      <t>カブシキガイシャ</t>
    </rPh>
    <rPh sb="4" eb="6">
      <t>タイヨウ</t>
    </rPh>
    <rPh sb="6" eb="8">
      <t>ビジュツ</t>
    </rPh>
    <phoneticPr fontId="5"/>
  </si>
  <si>
    <t>株式会社ヤマダデンキ</t>
    <rPh sb="0" eb="4">
      <t>カブシキガイシャ</t>
    </rPh>
    <phoneticPr fontId="5"/>
  </si>
  <si>
    <t>株式会社チヨダサイエンス</t>
    <rPh sb="0" eb="4">
      <t>カブシキガイシャ</t>
    </rPh>
    <phoneticPr fontId="5"/>
  </si>
  <si>
    <t>嘱託職員Ｕ</t>
    <rPh sb="0" eb="2">
      <t>ショクタク</t>
    </rPh>
    <rPh sb="2" eb="4">
      <t>ショクイン</t>
    </rPh>
    <phoneticPr fontId="5"/>
  </si>
  <si>
    <t>株式会社池田理化</t>
    <rPh sb="0" eb="4">
      <t>カブシキガイシャ</t>
    </rPh>
    <rPh sb="4" eb="6">
      <t>イケダ</t>
    </rPh>
    <rPh sb="6" eb="8">
      <t>リカ</t>
    </rPh>
    <phoneticPr fontId="5"/>
  </si>
  <si>
    <t>株式会社日立プラントサービス</t>
    <rPh sb="0" eb="4">
      <t>カブシキガイシャ</t>
    </rPh>
    <rPh sb="4" eb="6">
      <t>ヒタチ</t>
    </rPh>
    <phoneticPr fontId="5"/>
  </si>
  <si>
    <t>日本エスエルシー株式会社</t>
    <rPh sb="0" eb="2">
      <t>ニホン</t>
    </rPh>
    <rPh sb="8" eb="12">
      <t>カブシキガイシャ</t>
    </rPh>
    <phoneticPr fontId="5"/>
  </si>
  <si>
    <t>ワクチノーバ株式会社</t>
    <rPh sb="6" eb="10">
      <t>カブシキガイシャ</t>
    </rPh>
    <phoneticPr fontId="5"/>
  </si>
  <si>
    <t>株式会社和科盛商会</t>
    <rPh sb="0" eb="4">
      <t>カブシキガイシャ</t>
    </rPh>
    <rPh sb="4" eb="5">
      <t>ワ</t>
    </rPh>
    <rPh sb="5" eb="6">
      <t>カ</t>
    </rPh>
    <rPh sb="6" eb="7">
      <t>モ</t>
    </rPh>
    <rPh sb="7" eb="9">
      <t>ショウカイ</t>
    </rPh>
    <phoneticPr fontId="5"/>
  </si>
  <si>
    <t>日本レイヤー株式会社</t>
    <rPh sb="0" eb="2">
      <t>ニホン</t>
    </rPh>
    <rPh sb="6" eb="10">
      <t>カブシキガイシャ</t>
    </rPh>
    <phoneticPr fontId="5"/>
  </si>
  <si>
    <t>研究補助</t>
    <rPh sb="0" eb="2">
      <t>ケンキュウ</t>
    </rPh>
    <rPh sb="2" eb="4">
      <t>ホジョ</t>
    </rPh>
    <phoneticPr fontId="5"/>
  </si>
  <si>
    <t>-</t>
    <phoneticPr fontId="5"/>
  </si>
  <si>
    <t>ー</t>
    <phoneticPr fontId="5"/>
  </si>
  <si>
    <t>資料発送業務</t>
    <rPh sb="0" eb="2">
      <t>シリョウ</t>
    </rPh>
    <rPh sb="2" eb="4">
      <t>ハッソウ</t>
    </rPh>
    <rPh sb="4" eb="6">
      <t>ギョウム</t>
    </rPh>
    <phoneticPr fontId="5"/>
  </si>
  <si>
    <t>事務用備品等の購入</t>
    <rPh sb="0" eb="3">
      <t>ジムヨウ</t>
    </rPh>
    <rPh sb="3" eb="5">
      <t>ビヒン</t>
    </rPh>
    <rPh sb="5" eb="6">
      <t>トウ</t>
    </rPh>
    <rPh sb="7" eb="9">
      <t>コウニュウ</t>
    </rPh>
    <phoneticPr fontId="5"/>
  </si>
  <si>
    <t>事務用備品の購入</t>
    <rPh sb="0" eb="3">
      <t>ジムヨウ</t>
    </rPh>
    <rPh sb="3" eb="5">
      <t>ビヒン</t>
    </rPh>
    <rPh sb="6" eb="8">
      <t>コウニュウ</t>
    </rPh>
    <phoneticPr fontId="5"/>
  </si>
  <si>
    <t>タンパク質構造安定性分析装置の購入</t>
    <rPh sb="4" eb="5">
      <t>シツ</t>
    </rPh>
    <rPh sb="5" eb="7">
      <t>コウゾウ</t>
    </rPh>
    <rPh sb="7" eb="10">
      <t>アンテイセイ</t>
    </rPh>
    <rPh sb="10" eb="12">
      <t>ブンセキ</t>
    </rPh>
    <rPh sb="12" eb="14">
      <t>ソウチ</t>
    </rPh>
    <rPh sb="15" eb="17">
      <t>コウニュウ</t>
    </rPh>
    <phoneticPr fontId="5"/>
  </si>
  <si>
    <t>研究機器のメンテナンス・保守等</t>
    <rPh sb="0" eb="2">
      <t>ケンキュウ</t>
    </rPh>
    <rPh sb="2" eb="4">
      <t>キキ</t>
    </rPh>
    <rPh sb="12" eb="14">
      <t>ホシュ</t>
    </rPh>
    <rPh sb="14" eb="15">
      <t>トウ</t>
    </rPh>
    <phoneticPr fontId="5"/>
  </si>
  <si>
    <t>薬用冷蔵ショーケース等一式の購入</t>
    <rPh sb="0" eb="2">
      <t>ヤクヨウ</t>
    </rPh>
    <rPh sb="2" eb="4">
      <t>レイゾウ</t>
    </rPh>
    <rPh sb="10" eb="11">
      <t>トウ</t>
    </rPh>
    <rPh sb="11" eb="13">
      <t>イッシキ</t>
    </rPh>
    <rPh sb="14" eb="16">
      <t>コウニュウ</t>
    </rPh>
    <phoneticPr fontId="5"/>
  </si>
  <si>
    <t>安全キャビネットの購入</t>
    <rPh sb="0" eb="2">
      <t>アンゼン</t>
    </rPh>
    <rPh sb="9" eb="11">
      <t>コウニュウ</t>
    </rPh>
    <phoneticPr fontId="5"/>
  </si>
  <si>
    <t>フリーザーの購入等</t>
    <rPh sb="6" eb="8">
      <t>コウニュウ</t>
    </rPh>
    <rPh sb="8" eb="9">
      <t>トウ</t>
    </rPh>
    <phoneticPr fontId="5"/>
  </si>
  <si>
    <t>パーティクルセンサー点検・校正業務</t>
    <rPh sb="10" eb="12">
      <t>テンケン</t>
    </rPh>
    <rPh sb="13" eb="15">
      <t>コウセイ</t>
    </rPh>
    <rPh sb="15" eb="17">
      <t>ギョウム</t>
    </rPh>
    <phoneticPr fontId="5"/>
  </si>
  <si>
    <t>研究用消耗品の購入</t>
    <rPh sb="0" eb="3">
      <t>ケンキュウヨウ</t>
    </rPh>
    <rPh sb="3" eb="6">
      <t>ショウモウヒン</t>
    </rPh>
    <rPh sb="7" eb="9">
      <t>コウニュウ</t>
    </rPh>
    <phoneticPr fontId="5"/>
  </si>
  <si>
    <t>国有ワクチン・抗毒素の保管</t>
    <rPh sb="0" eb="2">
      <t>コクユウ</t>
    </rPh>
    <rPh sb="7" eb="10">
      <t>コウドクソ</t>
    </rPh>
    <rPh sb="11" eb="13">
      <t>ホカン</t>
    </rPh>
    <phoneticPr fontId="5"/>
  </si>
  <si>
    <t>職員旅費（検収業務）</t>
    <rPh sb="0" eb="2">
      <t>ショクイン</t>
    </rPh>
    <rPh sb="2" eb="4">
      <t>リョヒ</t>
    </rPh>
    <rPh sb="5" eb="7">
      <t>ケンシュウ</t>
    </rPh>
    <rPh sb="7" eb="9">
      <t>ギョウム</t>
    </rPh>
    <phoneticPr fontId="5"/>
  </si>
  <si>
    <t>新型インフルエンザワクチン品質管理事業等（支出委任）</t>
    <rPh sb="0" eb="2">
      <t>シンガタ</t>
    </rPh>
    <rPh sb="13" eb="15">
      <t>ヒンシツ</t>
    </rPh>
    <rPh sb="15" eb="17">
      <t>カンリ</t>
    </rPh>
    <rPh sb="17" eb="19">
      <t>ジギョウ</t>
    </rPh>
    <rPh sb="19" eb="20">
      <t>トウ</t>
    </rPh>
    <rPh sb="21" eb="23">
      <t>シシュツ</t>
    </rPh>
    <rPh sb="23" eb="25">
      <t>イニン</t>
    </rPh>
    <phoneticPr fontId="5"/>
  </si>
  <si>
    <t>ＫＭバイオロジクス株式会社</t>
    <rPh sb="9" eb="13">
      <t>カブシキガイシャ</t>
    </rPh>
    <phoneticPr fontId="5"/>
  </si>
  <si>
    <t>国有ワクチン等の購入</t>
    <rPh sb="0" eb="2">
      <t>コクユウ</t>
    </rPh>
    <rPh sb="6" eb="7">
      <t>トウ</t>
    </rPh>
    <rPh sb="8" eb="10">
      <t>コウニュウ</t>
    </rPh>
    <phoneticPr fontId="5"/>
  </si>
  <si>
    <t>ワクチン接種用備品の購入</t>
    <rPh sb="4" eb="6">
      <t>セッシュ</t>
    </rPh>
    <rPh sb="6" eb="7">
      <t>ヨウ</t>
    </rPh>
    <rPh sb="7" eb="9">
      <t>ビヒン</t>
    </rPh>
    <rPh sb="10" eb="12">
      <t>コウニュウ</t>
    </rPh>
    <phoneticPr fontId="5"/>
  </si>
  <si>
    <t>-</t>
  </si>
  <si>
    <t>-</t>
    <phoneticPr fontId="5"/>
  </si>
  <si>
    <t>ワクチンの購入</t>
    <rPh sb="5" eb="7">
      <t>コウニュウ</t>
    </rPh>
    <phoneticPr fontId="5"/>
  </si>
  <si>
    <t>消耗品費</t>
    <rPh sb="0" eb="3">
      <t>ショウモウヒン</t>
    </rPh>
    <rPh sb="3" eb="4">
      <t>ヒ</t>
    </rPh>
    <phoneticPr fontId="5"/>
  </si>
  <si>
    <t>ワクチンの購入</t>
    <rPh sb="5" eb="7">
      <t>コウニュウ</t>
    </rPh>
    <phoneticPr fontId="5"/>
  </si>
  <si>
    <t>借料及び損料</t>
    <rPh sb="0" eb="2">
      <t>シャクリョウ</t>
    </rPh>
    <rPh sb="2" eb="3">
      <t>オヨ</t>
    </rPh>
    <rPh sb="4" eb="6">
      <t>ソンリョウ</t>
    </rPh>
    <phoneticPr fontId="5"/>
  </si>
  <si>
    <t>国有ワクチン・抗毒素の保管</t>
    <rPh sb="0" eb="2">
      <t>コクユウ</t>
    </rPh>
    <rPh sb="7" eb="10">
      <t>コウドクソ</t>
    </rPh>
    <rPh sb="11" eb="13">
      <t>ホカン</t>
    </rPh>
    <phoneticPr fontId="5"/>
  </si>
  <si>
    <t>新型インフルエンザワクチン品質管理事業等（支出委任）</t>
    <rPh sb="0" eb="2">
      <t>シンガタ</t>
    </rPh>
    <rPh sb="13" eb="15">
      <t>ヒンシツ</t>
    </rPh>
    <rPh sb="15" eb="17">
      <t>カンリ</t>
    </rPh>
    <rPh sb="17" eb="19">
      <t>ジギョウ</t>
    </rPh>
    <rPh sb="19" eb="20">
      <t>トウ</t>
    </rPh>
    <rPh sb="21" eb="23">
      <t>シシュツ</t>
    </rPh>
    <rPh sb="23" eb="25">
      <t>イニン</t>
    </rPh>
    <phoneticPr fontId="5"/>
  </si>
  <si>
    <t>賃金</t>
    <rPh sb="0" eb="2">
      <t>チンギン</t>
    </rPh>
    <phoneticPr fontId="5"/>
  </si>
  <si>
    <t>嘱託職員賃金</t>
    <rPh sb="0" eb="2">
      <t>ショクタク</t>
    </rPh>
    <rPh sb="2" eb="4">
      <t>ショクイン</t>
    </rPh>
    <rPh sb="4" eb="6">
      <t>チンギン</t>
    </rPh>
    <phoneticPr fontId="5"/>
  </si>
  <si>
    <t>タンパク質構造安定性分析装置の購入</t>
    <rPh sb="4" eb="5">
      <t>シツ</t>
    </rPh>
    <rPh sb="5" eb="7">
      <t>コウゾウ</t>
    </rPh>
    <rPh sb="7" eb="10">
      <t>アンテイセイ</t>
    </rPh>
    <rPh sb="10" eb="12">
      <t>ブンセキ</t>
    </rPh>
    <rPh sb="12" eb="14">
      <t>ソウチ</t>
    </rPh>
    <rPh sb="15" eb="17">
      <t>コウニュウ</t>
    </rPh>
    <phoneticPr fontId="5"/>
  </si>
  <si>
    <t>備品費</t>
    <rPh sb="0" eb="3">
      <t>ビヒンヒ</t>
    </rPh>
    <phoneticPr fontId="5"/>
  </si>
  <si>
    <t>雑役務費</t>
    <rPh sb="0" eb="1">
      <t>ザツ</t>
    </rPh>
    <rPh sb="1" eb="4">
      <t>エキムヒ</t>
    </rPh>
    <phoneticPr fontId="5"/>
  </si>
  <si>
    <t>研究機器のメンテナンス・保守等</t>
    <rPh sb="0" eb="2">
      <t>ケンキュウ</t>
    </rPh>
    <rPh sb="2" eb="4">
      <t>キキ</t>
    </rPh>
    <rPh sb="12" eb="14">
      <t>ホシュ</t>
    </rPh>
    <rPh sb="14" eb="15">
      <t>トウ</t>
    </rPh>
    <phoneticPr fontId="5"/>
  </si>
  <si>
    <t>-</t>
    <phoneticPr fontId="5"/>
  </si>
  <si>
    <t>https://www.mhlw.go.jp/wp/seisaku/hyouka/dl/r03_jizenbunseki/I-5-1.pdf</t>
    <phoneticPr fontId="5"/>
  </si>
  <si>
    <t>-</t>
    <phoneticPr fontId="5"/>
  </si>
  <si>
    <t>・保健衛生上必要不可欠なワクチン・抗毒素の国家買上げ及び備蓄を行い、その需給調整を行う。また、緊急時等のワクチン供給体制を確保する。
・今後流行しうる感染症のリスクについて体系的に分析し、その対抗手段である医薬品等の確保を行うべき感染症を整理し、その確保体制や目標に関する考え方を整備するなど、戦略的で強靱な国家備蓄体制の検討を行い、体制を構築する。</t>
    <rPh sb="1" eb="3">
      <t>ホケン</t>
    </rPh>
    <rPh sb="3" eb="6">
      <t>エイセイジョウ</t>
    </rPh>
    <rPh sb="6" eb="8">
      <t>ヒツヨウ</t>
    </rPh>
    <rPh sb="8" eb="11">
      <t>フカケツ</t>
    </rPh>
    <rPh sb="17" eb="20">
      <t>コウドクソ</t>
    </rPh>
    <rPh sb="21" eb="23">
      <t>コッカ</t>
    </rPh>
    <rPh sb="23" eb="24">
      <t>カ</t>
    </rPh>
    <rPh sb="24" eb="25">
      <t>ア</t>
    </rPh>
    <rPh sb="26" eb="27">
      <t>オヨ</t>
    </rPh>
    <rPh sb="28" eb="30">
      <t>ビチク</t>
    </rPh>
    <rPh sb="31" eb="32">
      <t>オコナ</t>
    </rPh>
    <rPh sb="36" eb="38">
      <t>ジュキュウ</t>
    </rPh>
    <rPh sb="38" eb="40">
      <t>チョウセイ</t>
    </rPh>
    <rPh sb="41" eb="42">
      <t>オコナ</t>
    </rPh>
    <rPh sb="47" eb="50">
      <t>キンキュウジ</t>
    </rPh>
    <rPh sb="50" eb="51">
      <t>トウ</t>
    </rPh>
    <rPh sb="56" eb="58">
      <t>キョウキュウ</t>
    </rPh>
    <rPh sb="58" eb="60">
      <t>タイセイ</t>
    </rPh>
    <rPh sb="61" eb="63">
      <t>カクホ</t>
    </rPh>
    <rPh sb="68" eb="70">
      <t>コンゴ</t>
    </rPh>
    <rPh sb="70" eb="72">
      <t>リュウコウ</t>
    </rPh>
    <rPh sb="75" eb="78">
      <t>カンセンショウ</t>
    </rPh>
    <rPh sb="86" eb="89">
      <t>タイケイテキ</t>
    </rPh>
    <rPh sb="90" eb="92">
      <t>ブンセキ</t>
    </rPh>
    <rPh sb="96" eb="98">
      <t>タイコウ</t>
    </rPh>
    <rPh sb="98" eb="100">
      <t>シュダン</t>
    </rPh>
    <rPh sb="103" eb="106">
      <t>イヤクヒン</t>
    </rPh>
    <rPh sb="106" eb="107">
      <t>トウ</t>
    </rPh>
    <rPh sb="108" eb="110">
      <t>カクホ</t>
    </rPh>
    <rPh sb="111" eb="112">
      <t>オコナ</t>
    </rPh>
    <rPh sb="115" eb="118">
      <t>カンセンショウ</t>
    </rPh>
    <rPh sb="119" eb="121">
      <t>セイリ</t>
    </rPh>
    <rPh sb="125" eb="127">
      <t>カクホ</t>
    </rPh>
    <rPh sb="127" eb="129">
      <t>タイセイ</t>
    </rPh>
    <rPh sb="130" eb="132">
      <t>モクヒョウ</t>
    </rPh>
    <rPh sb="133" eb="134">
      <t>カン</t>
    </rPh>
    <rPh sb="136" eb="137">
      <t>カンガ</t>
    </rPh>
    <rPh sb="138" eb="139">
      <t>カタ</t>
    </rPh>
    <rPh sb="140" eb="142">
      <t>セイビ</t>
    </rPh>
    <rPh sb="147" eb="150">
      <t>センリャクテキ</t>
    </rPh>
    <rPh sb="151" eb="153">
      <t>キョウジン</t>
    </rPh>
    <rPh sb="154" eb="156">
      <t>コッカ</t>
    </rPh>
    <rPh sb="156" eb="158">
      <t>ビチク</t>
    </rPh>
    <rPh sb="158" eb="160">
      <t>タイセイ</t>
    </rPh>
    <rPh sb="161" eb="163">
      <t>ケントウ</t>
    </rPh>
    <rPh sb="164" eb="165">
      <t>オコナ</t>
    </rPh>
    <rPh sb="167" eb="169">
      <t>タイセイ</t>
    </rPh>
    <rPh sb="170" eb="172">
      <t>コウチク</t>
    </rPh>
    <phoneticPr fontId="5"/>
  </si>
  <si>
    <t>保健衛生上必要不可欠なワクチン等の安定供給を確保するとともに、緊急時等の供給体制についても準備を進めるため、抗毒素やワクチン等の買上げ、ワクチンの安定供給のために必要な検討及び需要予測調査等に取り組む事業であるため、単位当たりコストの算出はできない。</t>
    <rPh sb="0" eb="2">
      <t>ホケン</t>
    </rPh>
    <rPh sb="2" eb="5">
      <t>エイセイジョウ</t>
    </rPh>
    <rPh sb="5" eb="7">
      <t>ヒツヨウ</t>
    </rPh>
    <rPh sb="7" eb="10">
      <t>フカケツ</t>
    </rPh>
    <rPh sb="15" eb="16">
      <t>トウ</t>
    </rPh>
    <rPh sb="17" eb="19">
      <t>アンテイ</t>
    </rPh>
    <rPh sb="19" eb="21">
      <t>キョウキュウ</t>
    </rPh>
    <rPh sb="22" eb="24">
      <t>カクホ</t>
    </rPh>
    <rPh sb="31" eb="34">
      <t>キンキュウジ</t>
    </rPh>
    <rPh sb="34" eb="35">
      <t>トウ</t>
    </rPh>
    <rPh sb="36" eb="38">
      <t>キョウキュウ</t>
    </rPh>
    <rPh sb="38" eb="40">
      <t>タイセイ</t>
    </rPh>
    <rPh sb="45" eb="47">
      <t>ジュンビ</t>
    </rPh>
    <rPh sb="48" eb="49">
      <t>スス</t>
    </rPh>
    <rPh sb="54" eb="57">
      <t>コウドクソ</t>
    </rPh>
    <rPh sb="62" eb="63">
      <t>トウ</t>
    </rPh>
    <rPh sb="64" eb="65">
      <t>カ</t>
    </rPh>
    <rPh sb="65" eb="66">
      <t>ア</t>
    </rPh>
    <rPh sb="73" eb="75">
      <t>アンテイ</t>
    </rPh>
    <rPh sb="75" eb="77">
      <t>キョウキュウ</t>
    </rPh>
    <rPh sb="81" eb="83">
      <t>ヒツヨウ</t>
    </rPh>
    <rPh sb="84" eb="86">
      <t>ケントウ</t>
    </rPh>
    <rPh sb="86" eb="87">
      <t>オヨ</t>
    </rPh>
    <rPh sb="88" eb="90">
      <t>ジュヨウ</t>
    </rPh>
    <rPh sb="90" eb="92">
      <t>ヨソク</t>
    </rPh>
    <rPh sb="92" eb="94">
      <t>チョウサ</t>
    </rPh>
    <rPh sb="94" eb="95">
      <t>トウ</t>
    </rPh>
    <rPh sb="96" eb="97">
      <t>ト</t>
    </rPh>
    <rPh sb="98" eb="99">
      <t>ク</t>
    </rPh>
    <rPh sb="100" eb="102">
      <t>ジギョウ</t>
    </rPh>
    <rPh sb="108" eb="110">
      <t>タンイ</t>
    </rPh>
    <rPh sb="110" eb="111">
      <t>ア</t>
    </rPh>
    <rPh sb="117" eb="119">
      <t>サンシュツ</t>
    </rPh>
    <phoneticPr fontId="5"/>
  </si>
  <si>
    <t>国有ワクチン等における都道府県からの供給申請に対する対応率</t>
    <rPh sb="0" eb="2">
      <t>コクユウ</t>
    </rPh>
    <rPh sb="6" eb="7">
      <t>トウ</t>
    </rPh>
    <rPh sb="11" eb="15">
      <t>トドウフケン</t>
    </rPh>
    <rPh sb="18" eb="20">
      <t>キョウキュウ</t>
    </rPh>
    <rPh sb="20" eb="22">
      <t>シンセイ</t>
    </rPh>
    <rPh sb="23" eb="24">
      <t>タイ</t>
    </rPh>
    <rPh sb="26" eb="28">
      <t>タイオウ</t>
    </rPh>
    <rPh sb="28" eb="29">
      <t>リツ</t>
    </rPh>
    <phoneticPr fontId="5"/>
  </si>
  <si>
    <t>国有ワクチン等について、都道府県からの供給申請に対応するために必要な備蓄量を確保する。</t>
    <rPh sb="0" eb="2">
      <t>コクユウ</t>
    </rPh>
    <rPh sb="6" eb="7">
      <t>トウ</t>
    </rPh>
    <rPh sb="12" eb="16">
      <t>トドウフケン</t>
    </rPh>
    <rPh sb="19" eb="21">
      <t>キョウキュウ</t>
    </rPh>
    <rPh sb="21" eb="23">
      <t>シンセイ</t>
    </rPh>
    <rPh sb="24" eb="26">
      <t>タイオウ</t>
    </rPh>
    <rPh sb="31" eb="33">
      <t>ヒツヨウ</t>
    </rPh>
    <rPh sb="34" eb="37">
      <t>ビチクリョウ</t>
    </rPh>
    <rPh sb="38" eb="40">
      <t>カクホ</t>
    </rPh>
    <phoneticPr fontId="5"/>
  </si>
  <si>
    <t>国有ワクチン等について、計画的に買上げを行う。</t>
    <rPh sb="0" eb="2">
      <t>コクユウ</t>
    </rPh>
    <rPh sb="6" eb="7">
      <t>トウ</t>
    </rPh>
    <rPh sb="12" eb="15">
      <t>ケイカクテキ</t>
    </rPh>
    <rPh sb="16" eb="18">
      <t>カイアゲ</t>
    </rPh>
    <rPh sb="20" eb="21">
      <t>オコナ</t>
    </rPh>
    <phoneticPr fontId="5"/>
  </si>
  <si>
    <t>国有ワクチン等（※）について、都道府県からの供給申請に対して、供給を行う。
※乾燥ガスえそウマ抗毒素、乾燥ボツリヌスウマ抗毒素、乾燥ジフテリアウマ抗毒素</t>
    <rPh sb="0" eb="2">
      <t>コクユウ</t>
    </rPh>
    <rPh sb="6" eb="7">
      <t>トウ</t>
    </rPh>
    <rPh sb="15" eb="19">
      <t>トドウフケン</t>
    </rPh>
    <rPh sb="22" eb="24">
      <t>キョウキュウ</t>
    </rPh>
    <rPh sb="24" eb="26">
      <t>シンセイ</t>
    </rPh>
    <rPh sb="27" eb="28">
      <t>タイ</t>
    </rPh>
    <rPh sb="31" eb="33">
      <t>キョウキュウ</t>
    </rPh>
    <rPh sb="34" eb="35">
      <t>オコナ</t>
    </rPh>
    <rPh sb="39" eb="41">
      <t>カンソウ</t>
    </rPh>
    <rPh sb="47" eb="50">
      <t>コウドクソ</t>
    </rPh>
    <rPh sb="51" eb="53">
      <t>カンソウ</t>
    </rPh>
    <rPh sb="60" eb="63">
      <t>コウドクソ</t>
    </rPh>
    <rPh sb="64" eb="66">
      <t>カンソウ</t>
    </rPh>
    <rPh sb="73" eb="76">
      <t>コウドクソ</t>
    </rPh>
    <phoneticPr fontId="5"/>
  </si>
  <si>
    <t>株式会社Ａ</t>
    <rPh sb="0" eb="4">
      <t>カブシキガイシャ</t>
    </rPh>
    <phoneticPr fontId="5"/>
  </si>
  <si>
    <t>株式会社Ｂ</t>
    <rPh sb="0" eb="4">
      <t>カブシキガイシャ</t>
    </rPh>
    <phoneticPr fontId="5"/>
  </si>
  <si>
    <t>確実に購入が行われている。</t>
    <rPh sb="0" eb="2">
      <t>カクジツ</t>
    </rPh>
    <rPh sb="3" eb="5">
      <t>コウニュウ</t>
    </rPh>
    <rPh sb="6" eb="7">
      <t>オコナ</t>
    </rPh>
    <phoneticPr fontId="5"/>
  </si>
  <si>
    <t>00</t>
    <phoneticPr fontId="5"/>
  </si>
  <si>
    <t>ワクチン等の買上げ及び備蓄を行い、必要が生じた場合に迅速・円滑に供給を行うことは、国家の危機管理や国民の保健衛生上、必要なものである。</t>
    <rPh sb="4" eb="5">
      <t>トウ</t>
    </rPh>
    <rPh sb="6" eb="7">
      <t>カ</t>
    </rPh>
    <rPh sb="7" eb="8">
      <t>ア</t>
    </rPh>
    <rPh sb="9" eb="10">
      <t>オヨ</t>
    </rPh>
    <rPh sb="11" eb="13">
      <t>ビチク</t>
    </rPh>
    <rPh sb="14" eb="15">
      <t>オコナ</t>
    </rPh>
    <rPh sb="17" eb="19">
      <t>ヒツヨウ</t>
    </rPh>
    <rPh sb="20" eb="21">
      <t>ショウ</t>
    </rPh>
    <rPh sb="23" eb="25">
      <t>バアイ</t>
    </rPh>
    <rPh sb="26" eb="28">
      <t>ジンソク</t>
    </rPh>
    <rPh sb="29" eb="31">
      <t>エンカツ</t>
    </rPh>
    <rPh sb="32" eb="34">
      <t>キョウキュウ</t>
    </rPh>
    <rPh sb="35" eb="36">
      <t>オコナ</t>
    </rPh>
    <rPh sb="41" eb="43">
      <t>コッカ</t>
    </rPh>
    <rPh sb="44" eb="46">
      <t>キキ</t>
    </rPh>
    <rPh sb="46" eb="48">
      <t>カンリ</t>
    </rPh>
    <rPh sb="49" eb="51">
      <t>コクミン</t>
    </rPh>
    <rPh sb="52" eb="54">
      <t>ホケン</t>
    </rPh>
    <rPh sb="54" eb="56">
      <t>エイセイ</t>
    </rPh>
    <rPh sb="56" eb="57">
      <t>ジョウ</t>
    </rPh>
    <rPh sb="58" eb="60">
      <t>ヒツヨウ</t>
    </rPh>
    <phoneticPr fontId="5"/>
  </si>
  <si>
    <t>製造業者が限定されている等の事情により随意契約となったものがある。</t>
    <rPh sb="0" eb="2">
      <t>セイゾウ</t>
    </rPh>
    <rPh sb="2" eb="4">
      <t>ギョウシャ</t>
    </rPh>
    <rPh sb="5" eb="7">
      <t>ゲンテイ</t>
    </rPh>
    <rPh sb="12" eb="13">
      <t>トウ</t>
    </rPh>
    <rPh sb="13" eb="14">
      <t>トクトウ</t>
    </rPh>
    <rPh sb="14" eb="16">
      <t>ジジョウ</t>
    </rPh>
    <rPh sb="19" eb="21">
      <t>ズイイ</t>
    </rPh>
    <rPh sb="21" eb="23">
      <t>ケイヤク</t>
    </rPh>
    <phoneticPr fontId="5"/>
  </si>
  <si>
    <t>供給申請に対する払い出しは100％対応している。</t>
    <rPh sb="0" eb="2">
      <t>キョウキュウ</t>
    </rPh>
    <rPh sb="2" eb="4">
      <t>シンセイ</t>
    </rPh>
    <rPh sb="5" eb="6">
      <t>タイ</t>
    </rPh>
    <rPh sb="8" eb="9">
      <t>ハラ</t>
    </rPh>
    <rPh sb="10" eb="11">
      <t>ダ</t>
    </rPh>
    <rPh sb="17" eb="19">
      <t>タイオウ</t>
    </rPh>
    <phoneticPr fontId="5"/>
  </si>
  <si>
    <t>感染症等は、発生・流行の予測ができず、また、抗毒素については製造に長期間を要するなど、極めて市場性に乏しい性質を有しており、効率的な需給バランスを維持するため、国が実施すべき事業である。</t>
    <rPh sb="0" eb="3">
      <t>カンセンショウ</t>
    </rPh>
    <rPh sb="3" eb="4">
      <t>トウ</t>
    </rPh>
    <rPh sb="6" eb="8">
      <t>ハッセイ</t>
    </rPh>
    <rPh sb="9" eb="11">
      <t>リュウコウ</t>
    </rPh>
    <rPh sb="12" eb="14">
      <t>ヨソク</t>
    </rPh>
    <rPh sb="22" eb="25">
      <t>コウドクソ</t>
    </rPh>
    <rPh sb="30" eb="32">
      <t>セイゾウ</t>
    </rPh>
    <rPh sb="33" eb="36">
      <t>チョウキカン</t>
    </rPh>
    <rPh sb="37" eb="38">
      <t>ヨウ</t>
    </rPh>
    <rPh sb="43" eb="44">
      <t>キワ</t>
    </rPh>
    <rPh sb="46" eb="49">
      <t>シジョウセイ</t>
    </rPh>
    <rPh sb="50" eb="51">
      <t>トボ</t>
    </rPh>
    <rPh sb="53" eb="55">
      <t>セイシツ</t>
    </rPh>
    <rPh sb="56" eb="57">
      <t>ユウ</t>
    </rPh>
    <rPh sb="62" eb="64">
      <t>コウリツ</t>
    </rPh>
    <rPh sb="64" eb="65">
      <t>テキ</t>
    </rPh>
    <rPh sb="66" eb="68">
      <t>ジュキュウ</t>
    </rPh>
    <rPh sb="73" eb="75">
      <t>イジ</t>
    </rPh>
    <rPh sb="80" eb="81">
      <t>クニ</t>
    </rPh>
    <rPh sb="82" eb="84">
      <t>ジッシ</t>
    </rPh>
    <rPh sb="87" eb="89">
      <t>ジギョウ</t>
    </rPh>
    <phoneticPr fontId="5"/>
  </si>
  <si>
    <t>F. 株式会社池田理化</t>
    <phoneticPr fontId="5"/>
  </si>
  <si>
    <t>D.国立感染症研究所</t>
    <phoneticPr fontId="5"/>
  </si>
  <si>
    <t>A.株式会社A</t>
    <rPh sb="2" eb="6">
      <t>カブシキガイシャ</t>
    </rPh>
    <phoneticPr fontId="5"/>
  </si>
  <si>
    <t>B.株式会社C</t>
    <rPh sb="2" eb="6">
      <t>カブシキガイシャ</t>
    </rPh>
    <phoneticPr fontId="5"/>
  </si>
  <si>
    <t>有</t>
  </si>
  <si>
    <t>△</t>
  </si>
  <si>
    <t>保健衛生上必要不可欠なワクチン・抗毒素の国家買上げを行い、備蓄し、その需給調整を行い、また緊急時等のワクチン供給体制を確保するために必要な事業であり、引き続き、必要な予算額を確保し、適正な執行に努めること。</t>
    <phoneticPr fontId="5"/>
  </si>
  <si>
    <t>・保健衛生上必要不可欠なワクチン等の安定供給を確保するとともに、緊急時等の供給体制についても準備を進めるため、抗毒素やワクチン等の買上げ、ワクチンの安定供給のために必要な検討及び需要予測調査、新型インフルエンザの発生に備えて、適切なワクチン株の選択・確保等を目的としたウイルスの抗原性の検討、新型インフルエンザワクチンの品質管理試験を行うために不可欠な標準品の作成等に取り組む事業。
・（令和３年度（補正）～）感染症のリスク・脅威・脆弱性の分析、各感染症に対し必要な医薬品等の要件や備蓄方法等の評価、海外での感染症危機管理医薬品等の分析といった現状を分析調査し、専門家等の検討会において現状分析の評価等を行い、備えが必要と考えられる感染症危機管理医薬品等の確保を行う。</t>
    <rPh sb="16" eb="17">
      <t>トウ</t>
    </rPh>
    <rPh sb="18" eb="20">
      <t>アンテイ</t>
    </rPh>
    <rPh sb="20" eb="22">
      <t>キョウキュウ</t>
    </rPh>
    <rPh sb="23" eb="25">
      <t>カクホ</t>
    </rPh>
    <rPh sb="32" eb="35">
      <t>キンキュウジ</t>
    </rPh>
    <rPh sb="35" eb="36">
      <t>トウ</t>
    </rPh>
    <rPh sb="37" eb="39">
      <t>キョウキュウ</t>
    </rPh>
    <rPh sb="39" eb="41">
      <t>タイセイ</t>
    </rPh>
    <rPh sb="46" eb="48">
      <t>ジュンビ</t>
    </rPh>
    <rPh sb="49" eb="50">
      <t>スス</t>
    </rPh>
    <rPh sb="55" eb="58">
      <t>コウドクソ</t>
    </rPh>
    <rPh sb="63" eb="64">
      <t>トウ</t>
    </rPh>
    <rPh sb="65" eb="66">
      <t>カ</t>
    </rPh>
    <rPh sb="66" eb="67">
      <t>ア</t>
    </rPh>
    <rPh sb="106" eb="108">
      <t>ハッセイ</t>
    </rPh>
    <rPh sb="109" eb="110">
      <t>ソナ</t>
    </rPh>
    <rPh sb="113" eb="115">
      <t>テキセツ</t>
    </rPh>
    <rPh sb="120" eb="121">
      <t>カブ</t>
    </rPh>
    <rPh sb="122" eb="124">
      <t>センタク</t>
    </rPh>
    <rPh sb="125" eb="127">
      <t>カクホ</t>
    </rPh>
    <rPh sb="127" eb="128">
      <t>トウ</t>
    </rPh>
    <rPh sb="129" eb="131">
      <t>モクテキ</t>
    </rPh>
    <rPh sb="139" eb="142">
      <t>コウゲンセイ</t>
    </rPh>
    <rPh sb="143" eb="145">
      <t>ケントウ</t>
    </rPh>
    <rPh sb="146" eb="148">
      <t>シンガタ</t>
    </rPh>
    <rPh sb="160" eb="162">
      <t>ヒンシツ</t>
    </rPh>
    <rPh sb="162" eb="164">
      <t>カンリ</t>
    </rPh>
    <rPh sb="164" eb="166">
      <t>シケン</t>
    </rPh>
    <rPh sb="167" eb="168">
      <t>オコナ</t>
    </rPh>
    <rPh sb="172" eb="175">
      <t>フカケツ</t>
    </rPh>
    <rPh sb="176" eb="179">
      <t>ヒョウジュンヒン</t>
    </rPh>
    <rPh sb="180" eb="182">
      <t>サクセイ</t>
    </rPh>
    <rPh sb="182" eb="183">
      <t>ナド</t>
    </rPh>
    <rPh sb="194" eb="196">
      <t>レイワ</t>
    </rPh>
    <rPh sb="197" eb="199">
      <t>ネンド</t>
    </rPh>
    <rPh sb="200" eb="202">
      <t>ホセイ</t>
    </rPh>
    <rPh sb="205" eb="208">
      <t>カンセンショウ</t>
    </rPh>
    <rPh sb="213" eb="215">
      <t>キョウイ</t>
    </rPh>
    <rPh sb="216" eb="219">
      <t>ゼイジャクセイ</t>
    </rPh>
    <rPh sb="220" eb="222">
      <t>ブンセキ</t>
    </rPh>
    <rPh sb="223" eb="224">
      <t>カク</t>
    </rPh>
    <rPh sb="224" eb="227">
      <t>カンセンショウ</t>
    </rPh>
    <rPh sb="228" eb="229">
      <t>タイ</t>
    </rPh>
    <rPh sb="230" eb="232">
      <t>ヒツヨウ</t>
    </rPh>
    <rPh sb="233" eb="236">
      <t>イヤクヒン</t>
    </rPh>
    <rPh sb="236" eb="237">
      <t>トウ</t>
    </rPh>
    <rPh sb="238" eb="240">
      <t>ヨウケン</t>
    </rPh>
    <rPh sb="241" eb="243">
      <t>ビチク</t>
    </rPh>
    <rPh sb="243" eb="245">
      <t>ホウホウ</t>
    </rPh>
    <rPh sb="245" eb="246">
      <t>トウ</t>
    </rPh>
    <rPh sb="247" eb="249">
      <t>ヒョウカ</t>
    </rPh>
    <rPh sb="250" eb="252">
      <t>カイガイ</t>
    </rPh>
    <rPh sb="254" eb="257">
      <t>カンセンショウ</t>
    </rPh>
    <rPh sb="257" eb="259">
      <t>キキ</t>
    </rPh>
    <rPh sb="259" eb="261">
      <t>カンリ</t>
    </rPh>
    <rPh sb="261" eb="264">
      <t>イヤクヒン</t>
    </rPh>
    <rPh sb="264" eb="265">
      <t>トウ</t>
    </rPh>
    <rPh sb="266" eb="268">
      <t>ブンセキ</t>
    </rPh>
    <rPh sb="272" eb="274">
      <t>ゲンジョウ</t>
    </rPh>
    <rPh sb="275" eb="277">
      <t>ブンセキ</t>
    </rPh>
    <rPh sb="277" eb="279">
      <t>チョウサ</t>
    </rPh>
    <rPh sb="281" eb="285">
      <t>センモンカラ</t>
    </rPh>
    <rPh sb="286" eb="289">
      <t>ケントウカイ</t>
    </rPh>
    <rPh sb="293" eb="295">
      <t>ゲンジョウ</t>
    </rPh>
    <rPh sb="295" eb="297">
      <t>ブンセキ</t>
    </rPh>
    <rPh sb="298" eb="300">
      <t>ヒョウカ</t>
    </rPh>
    <rPh sb="300" eb="301">
      <t>トウ</t>
    </rPh>
    <rPh sb="302" eb="303">
      <t>オコナ</t>
    </rPh>
    <rPh sb="305" eb="306">
      <t>ソナ</t>
    </rPh>
    <rPh sb="308" eb="310">
      <t>ヒツヨウ</t>
    </rPh>
    <rPh sb="311" eb="312">
      <t>カンガ</t>
    </rPh>
    <rPh sb="316" eb="319">
      <t>カンセンショウ</t>
    </rPh>
    <rPh sb="319" eb="321">
      <t>キキ</t>
    </rPh>
    <rPh sb="321" eb="323">
      <t>カンリ</t>
    </rPh>
    <rPh sb="323" eb="326">
      <t>イヤクヒン</t>
    </rPh>
    <rPh sb="326" eb="327">
      <t>トウ</t>
    </rPh>
    <rPh sb="328" eb="330">
      <t>カクホ</t>
    </rPh>
    <rPh sb="331" eb="332">
      <t>オコナ</t>
    </rPh>
    <phoneticPr fontId="5"/>
  </si>
  <si>
    <t>「重要政策推進枠」　1,013
感染症危機管理医薬品等備蓄事業費の拡充による増</t>
    <rPh sb="1" eb="3">
      <t>ジュウヨウ</t>
    </rPh>
    <rPh sb="3" eb="5">
      <t>セイサク</t>
    </rPh>
    <rPh sb="5" eb="7">
      <t>スイシン</t>
    </rPh>
    <rPh sb="7" eb="8">
      <t>ワク</t>
    </rPh>
    <rPh sb="17" eb="20">
      <t>カンセンショウ</t>
    </rPh>
    <rPh sb="20" eb="22">
      <t>キキ</t>
    </rPh>
    <rPh sb="22" eb="24">
      <t>カンリ</t>
    </rPh>
    <rPh sb="24" eb="27">
      <t>イヤクヒン</t>
    </rPh>
    <rPh sb="27" eb="28">
      <t>トウ</t>
    </rPh>
    <rPh sb="28" eb="30">
      <t>ビチク</t>
    </rPh>
    <rPh sb="30" eb="33">
      <t>ジギョウヒ</t>
    </rPh>
    <rPh sb="34" eb="36">
      <t>カクジュウ</t>
    </rPh>
    <rPh sb="39" eb="40">
      <t>ゾウ</t>
    </rPh>
    <phoneticPr fontId="5"/>
  </si>
  <si>
    <t>引き続き、必要な予算額を確保し、適正な執行に努める。</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</si>
  <si>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</si>
  <si>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ワクチン等対策事業</t>
    <rPh sb="4" eb="5">
      <t>トウ</t>
    </rPh>
    <rPh sb="5" eb="7">
      <t>タイサク</t>
    </rPh>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</si>
</sst>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7328</xdr:colOff>
      <xdr:row>270</xdr:row>
      <xdr:rowOff>5172</xdr:rowOff>
    </xdr:from>
    <xdr:to>
      <xdr:col>33</xdr:col>
      <xdr:colOff>187045</xdr:colOff>
      <xdr:row>271</xdr:row>
      <xdr:rowOff>264631</xdr:rowOff>
    </xdr:to>
    <xdr:sp macro="" textlink="">
      <xdr:nvSpPr>
        <xdr:cNvPr id="7" name="テキスト ボックス 6"/>
        <xdr:cNvSpPr txBox="1"/>
      </xdr:nvSpPr>
      <xdr:spPr>
        <a:xfrm>
          <a:off x="4161693" y="35386884"/>
          <a:ext cx="2553640" cy="6111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570</a:t>
          </a:r>
          <a:r>
            <a:rPr kumimoji="1" lang="ja-JP" altLang="en-US" sz="1100"/>
            <a:t>百万円</a:t>
          </a:r>
        </a:p>
      </xdr:txBody>
    </xdr:sp>
    <xdr:clientData/>
  </xdr:twoCellAnchor>
  <xdr:twoCellAnchor>
    <xdr:from>
      <xdr:col>7</xdr:col>
      <xdr:colOff>111197</xdr:colOff>
      <xdr:row>271</xdr:row>
      <xdr:rowOff>715022</xdr:rowOff>
    </xdr:from>
    <xdr:to>
      <xdr:col>17</xdr:col>
      <xdr:colOff>91138</xdr:colOff>
      <xdr:row>271</xdr:row>
      <xdr:rowOff>1000772</xdr:rowOff>
    </xdr:to>
    <xdr:sp macro="" textlink="">
      <xdr:nvSpPr>
        <xdr:cNvPr id="8" name="テキスト ボックス 7"/>
        <xdr:cNvSpPr txBox="1"/>
      </xdr:nvSpPr>
      <xdr:spPr>
        <a:xfrm>
          <a:off x="1495985" y="36653580"/>
          <a:ext cx="195821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195672</xdr:colOff>
      <xdr:row>272</xdr:row>
      <xdr:rowOff>2588</xdr:rowOff>
    </xdr:from>
    <xdr:to>
      <xdr:col>16</xdr:col>
      <xdr:colOff>179229</xdr:colOff>
      <xdr:row>273</xdr:row>
      <xdr:rowOff>192626</xdr:rowOff>
    </xdr:to>
    <xdr:sp macro="" textlink="">
      <xdr:nvSpPr>
        <xdr:cNvPr id="10" name="テキスト ボックス 9"/>
        <xdr:cNvSpPr txBox="1"/>
      </xdr:nvSpPr>
      <xdr:spPr>
        <a:xfrm>
          <a:off x="1580460" y="36944934"/>
          <a:ext cx="1764000" cy="541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Ａ．民間企業（</a:t>
          </a:r>
          <a:r>
            <a:rPr kumimoji="1" lang="en-US" altLang="ja-JP" sz="1100">
              <a:latin typeface="+mn-ea"/>
              <a:ea typeface="+mn-ea"/>
            </a:rPr>
            <a:t>3</a:t>
          </a:r>
          <a:r>
            <a:rPr kumimoji="1" lang="ja-JP" altLang="en-US" sz="1100"/>
            <a:t>社）</a:t>
          </a:r>
          <a:endParaRPr kumimoji="1" lang="en-US" altLang="ja-JP" sz="1100"/>
        </a:p>
        <a:p>
          <a:pPr algn="ctr"/>
          <a:r>
            <a:rPr kumimoji="1" lang="en-US" altLang="ja-JP" sz="1100">
              <a:latin typeface="+mn-ea"/>
              <a:ea typeface="+mn-ea"/>
            </a:rPr>
            <a:t>534</a:t>
          </a:r>
          <a:r>
            <a:rPr kumimoji="1" lang="ja-JP" altLang="en-US" sz="1100"/>
            <a:t>百万円</a:t>
          </a:r>
        </a:p>
      </xdr:txBody>
    </xdr:sp>
    <xdr:clientData/>
  </xdr:twoCellAnchor>
  <xdr:twoCellAnchor>
    <xdr:from>
      <xdr:col>8</xdr:col>
      <xdr:colOff>5172</xdr:colOff>
      <xdr:row>273</xdr:row>
      <xdr:rowOff>190070</xdr:rowOff>
    </xdr:from>
    <xdr:to>
      <xdr:col>16</xdr:col>
      <xdr:colOff>186556</xdr:colOff>
      <xdr:row>275</xdr:row>
      <xdr:rowOff>142876</xdr:rowOff>
    </xdr:to>
    <xdr:sp macro="" textlink="">
      <xdr:nvSpPr>
        <xdr:cNvPr id="12" name="大かっこ 11"/>
        <xdr:cNvSpPr/>
      </xdr:nvSpPr>
      <xdr:spPr>
        <a:xfrm>
          <a:off x="1605372" y="37204220"/>
          <a:ext cx="1781584" cy="6576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・国有ワクチン等の購入</a:t>
          </a:r>
        </a:p>
      </xdr:txBody>
    </xdr:sp>
    <xdr:clientData/>
  </xdr:twoCellAnchor>
  <xdr:twoCellAnchor>
    <xdr:from>
      <xdr:col>17</xdr:col>
      <xdr:colOff>114646</xdr:colOff>
      <xdr:row>271</xdr:row>
      <xdr:rowOff>715454</xdr:rowOff>
    </xdr:from>
    <xdr:to>
      <xdr:col>27</xdr:col>
      <xdr:colOff>75107</xdr:colOff>
      <xdr:row>271</xdr:row>
      <xdr:rowOff>1001204</xdr:rowOff>
    </xdr:to>
    <xdr:sp macro="" textlink="">
      <xdr:nvSpPr>
        <xdr:cNvPr id="15" name="テキスト ボックス 14"/>
        <xdr:cNvSpPr txBox="1"/>
      </xdr:nvSpPr>
      <xdr:spPr>
        <a:xfrm>
          <a:off x="3477704" y="36654012"/>
          <a:ext cx="193873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18</xdr:col>
      <xdr:colOff>8249</xdr:colOff>
      <xdr:row>271</xdr:row>
      <xdr:rowOff>1002496</xdr:rowOff>
    </xdr:from>
    <xdr:to>
      <xdr:col>26</xdr:col>
      <xdr:colOff>189634</xdr:colOff>
      <xdr:row>273</xdr:row>
      <xdr:rowOff>188746</xdr:rowOff>
    </xdr:to>
    <xdr:sp macro="" textlink="">
      <xdr:nvSpPr>
        <xdr:cNvPr id="17" name="テキスト ボックス 16"/>
        <xdr:cNvSpPr txBox="1"/>
      </xdr:nvSpPr>
      <xdr:spPr>
        <a:xfrm>
          <a:off x="3569134" y="36941054"/>
          <a:ext cx="1764000" cy="541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Ｂ．民間企業</a:t>
          </a:r>
          <a:r>
            <a:rPr kumimoji="1" lang="ja-JP" altLang="en-US" sz="1100">
              <a:latin typeface="+mn-ea"/>
              <a:ea typeface="+mn-ea"/>
            </a:rPr>
            <a:t>（</a:t>
          </a:r>
          <a:r>
            <a:rPr kumimoji="1" lang="en-US" altLang="ja-JP" sz="1100">
              <a:latin typeface="+mn-ea"/>
              <a:ea typeface="+mn-ea"/>
            </a:rPr>
            <a:t>8</a:t>
          </a:r>
          <a:r>
            <a:rPr kumimoji="1" lang="ja-JP" altLang="en-US" sz="1100"/>
            <a:t>社）</a:t>
          </a:r>
          <a:endParaRPr kumimoji="1" lang="en-US" altLang="ja-JP" sz="1100"/>
        </a:p>
        <a:p>
          <a:pPr algn="ctr"/>
          <a:r>
            <a:rPr kumimoji="1" lang="en-US" altLang="ja-JP" sz="1100">
              <a:latin typeface="+mn-ea"/>
              <a:ea typeface="+mn-ea"/>
            </a:rPr>
            <a:t>3</a:t>
          </a:r>
          <a:r>
            <a:rPr kumimoji="1" lang="ja-JP" altLang="en-US" sz="1100"/>
            <a:t>百万円</a:t>
          </a:r>
        </a:p>
      </xdr:txBody>
    </xdr:sp>
    <xdr:clientData/>
  </xdr:twoCellAnchor>
  <xdr:twoCellAnchor>
    <xdr:from>
      <xdr:col>17</xdr:col>
      <xdr:colOff>196967</xdr:colOff>
      <xdr:row>273</xdr:row>
      <xdr:rowOff>201276</xdr:rowOff>
    </xdr:from>
    <xdr:to>
      <xdr:col>26</xdr:col>
      <xdr:colOff>180525</xdr:colOff>
      <xdr:row>275</xdr:row>
      <xdr:rowOff>161926</xdr:rowOff>
    </xdr:to>
    <xdr:sp macro="" textlink="">
      <xdr:nvSpPr>
        <xdr:cNvPr id="19" name="大かっこ 18"/>
        <xdr:cNvSpPr/>
      </xdr:nvSpPr>
      <xdr:spPr>
        <a:xfrm>
          <a:off x="3597392" y="37215426"/>
          <a:ext cx="1783783" cy="6655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・国有ワクチン等の保管</a:t>
          </a:r>
        </a:p>
      </xdr:txBody>
    </xdr:sp>
    <xdr:clientData/>
  </xdr:twoCellAnchor>
  <xdr:twoCellAnchor>
    <xdr:from>
      <xdr:col>30</xdr:col>
      <xdr:colOff>77149</xdr:colOff>
      <xdr:row>271</xdr:row>
      <xdr:rowOff>718902</xdr:rowOff>
    </xdr:from>
    <xdr:to>
      <xdr:col>34</xdr:col>
      <xdr:colOff>93556</xdr:colOff>
      <xdr:row>272</xdr:row>
      <xdr:rowOff>2100</xdr:rowOff>
    </xdr:to>
    <xdr:sp macro="" textlink="">
      <xdr:nvSpPr>
        <xdr:cNvPr id="20" name="テキスト ボックス 19"/>
        <xdr:cNvSpPr txBox="1"/>
      </xdr:nvSpPr>
      <xdr:spPr>
        <a:xfrm>
          <a:off x="6011957" y="36657460"/>
          <a:ext cx="807714" cy="286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事務費</a:t>
          </a:r>
          <a:r>
            <a:rPr kumimoji="1" lang="en-US" altLang="ja-JP" sz="1100"/>
            <a:t>】</a:t>
          </a:r>
          <a:endParaRPr kumimoji="1" lang="ja-JP" altLang="en-US" sz="1100"/>
        </a:p>
      </xdr:txBody>
    </xdr:sp>
    <xdr:clientData/>
  </xdr:twoCellAnchor>
  <xdr:twoCellAnchor>
    <xdr:from>
      <xdr:col>28</xdr:col>
      <xdr:colOff>8620</xdr:colOff>
      <xdr:row>271</xdr:row>
      <xdr:rowOff>1001634</xdr:rowOff>
    </xdr:from>
    <xdr:to>
      <xdr:col>36</xdr:col>
      <xdr:colOff>190005</xdr:colOff>
      <xdr:row>273</xdr:row>
      <xdr:rowOff>187884</xdr:rowOff>
    </xdr:to>
    <xdr:sp macro="" textlink="">
      <xdr:nvSpPr>
        <xdr:cNvPr id="21" name="テキスト ボックス 20"/>
        <xdr:cNvSpPr txBox="1"/>
      </xdr:nvSpPr>
      <xdr:spPr>
        <a:xfrm>
          <a:off x="5547774" y="36940192"/>
          <a:ext cx="1764000" cy="541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Ｃ．事務費</a:t>
          </a:r>
          <a:endParaRPr kumimoji="1" lang="en-US" altLang="ja-JP" sz="1100"/>
        </a:p>
        <a:p>
          <a:pPr algn="ctr"/>
          <a:r>
            <a:rPr kumimoji="1" lang="en-US" altLang="ja-JP" sz="1100">
              <a:latin typeface="+mn-ea"/>
              <a:ea typeface="+mn-ea"/>
            </a:rPr>
            <a:t>0.2</a:t>
          </a:r>
          <a:r>
            <a:rPr kumimoji="1" lang="ja-JP" altLang="en-US" sz="1100"/>
            <a:t>百万円</a:t>
          </a:r>
        </a:p>
      </xdr:txBody>
    </xdr:sp>
    <xdr:clientData/>
  </xdr:twoCellAnchor>
  <xdr:twoCellAnchor>
    <xdr:from>
      <xdr:col>28</xdr:col>
      <xdr:colOff>8188</xdr:colOff>
      <xdr:row>273</xdr:row>
      <xdr:rowOff>201276</xdr:rowOff>
    </xdr:from>
    <xdr:to>
      <xdr:col>36</xdr:col>
      <xdr:colOff>189573</xdr:colOff>
      <xdr:row>275</xdr:row>
      <xdr:rowOff>171450</xdr:rowOff>
    </xdr:to>
    <xdr:sp macro="" textlink="">
      <xdr:nvSpPr>
        <xdr:cNvPr id="23" name="大かっこ 22"/>
        <xdr:cNvSpPr/>
      </xdr:nvSpPr>
      <xdr:spPr>
        <a:xfrm>
          <a:off x="5608888" y="37215426"/>
          <a:ext cx="1781585" cy="6750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a:t>
          </a:r>
        </a:p>
      </xdr:txBody>
    </xdr:sp>
    <xdr:clientData/>
  </xdr:twoCellAnchor>
  <xdr:twoCellAnchor>
    <xdr:from>
      <xdr:col>40</xdr:col>
      <xdr:colOff>24998</xdr:colOff>
      <xdr:row>271</xdr:row>
      <xdr:rowOff>726228</xdr:rowOff>
    </xdr:from>
    <xdr:to>
      <xdr:col>46</xdr:col>
      <xdr:colOff>190500</xdr:colOff>
      <xdr:row>272</xdr:row>
      <xdr:rowOff>10440</xdr:rowOff>
    </xdr:to>
    <xdr:sp macro="" textlink="">
      <xdr:nvSpPr>
        <xdr:cNvPr id="24" name="テキスト ボックス 23"/>
        <xdr:cNvSpPr txBox="1"/>
      </xdr:nvSpPr>
      <xdr:spPr>
        <a:xfrm>
          <a:off x="8025998" y="36340203"/>
          <a:ext cx="1365652" cy="284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clientData/>
  </xdr:twoCellAnchor>
  <xdr:twoCellAnchor>
    <xdr:from>
      <xdr:col>38</xdr:col>
      <xdr:colOff>6031</xdr:colOff>
      <xdr:row>272</xdr:row>
      <xdr:rowOff>5604</xdr:rowOff>
    </xdr:from>
    <xdr:to>
      <xdr:col>48</xdr:col>
      <xdr:colOff>200024</xdr:colOff>
      <xdr:row>273</xdr:row>
      <xdr:rowOff>195642</xdr:rowOff>
    </xdr:to>
    <xdr:sp macro="" textlink="">
      <xdr:nvSpPr>
        <xdr:cNvPr id="25" name="テキスト ボックス 24"/>
        <xdr:cNvSpPr txBox="1"/>
      </xdr:nvSpPr>
      <xdr:spPr>
        <a:xfrm>
          <a:off x="7606981" y="36619704"/>
          <a:ext cx="2194243" cy="5424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Ｄ．国立感染症研究所</a:t>
          </a:r>
          <a:endParaRPr kumimoji="1" lang="en-US" altLang="ja-JP" sz="1100"/>
        </a:p>
        <a:p>
          <a:pPr algn="ctr"/>
          <a:r>
            <a:rPr kumimoji="1" lang="en-US" altLang="ja-JP" sz="1100">
              <a:latin typeface="+mn-ea"/>
              <a:ea typeface="+mn-ea"/>
            </a:rPr>
            <a:t>33</a:t>
          </a:r>
          <a:r>
            <a:rPr kumimoji="1" lang="ja-JP" altLang="en-US" sz="1100"/>
            <a:t>百万円</a:t>
          </a:r>
        </a:p>
      </xdr:txBody>
    </xdr:sp>
    <xdr:clientData/>
  </xdr:twoCellAnchor>
  <xdr:twoCellAnchor>
    <xdr:from>
      <xdr:col>38</xdr:col>
      <xdr:colOff>12929</xdr:colOff>
      <xdr:row>273</xdr:row>
      <xdr:rowOff>206881</xdr:rowOff>
    </xdr:from>
    <xdr:to>
      <xdr:col>48</xdr:col>
      <xdr:colOff>200024</xdr:colOff>
      <xdr:row>277</xdr:row>
      <xdr:rowOff>209550</xdr:rowOff>
    </xdr:to>
    <xdr:sp macro="" textlink="">
      <xdr:nvSpPr>
        <xdr:cNvPr id="26" name="大かっこ 25"/>
        <xdr:cNvSpPr/>
      </xdr:nvSpPr>
      <xdr:spPr>
        <a:xfrm>
          <a:off x="7613879" y="37173406"/>
          <a:ext cx="2187345" cy="154571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・新型インフルエンザ ワクチン品質管理事業</a:t>
          </a:r>
          <a:endParaRPr kumimoji="1" lang="en-US" altLang="ja-JP" sz="1100"/>
        </a:p>
        <a:p>
          <a:pPr algn="l"/>
          <a:r>
            <a:rPr kumimoji="1" lang="ja-JP" altLang="en-US" sz="1100"/>
            <a:t>・ワクチン等国内需要安定化調査事業</a:t>
          </a:r>
          <a:endParaRPr kumimoji="1" lang="en-US" altLang="ja-JP" sz="1100"/>
        </a:p>
        <a:p>
          <a:pPr algn="l"/>
          <a:r>
            <a:rPr kumimoji="1" lang="ja-JP" altLang="en-US" sz="1100"/>
            <a:t>・ワクチン安定供給確保対策事業</a:t>
          </a:r>
        </a:p>
      </xdr:txBody>
    </xdr:sp>
    <xdr:clientData/>
  </xdr:twoCellAnchor>
  <xdr:twoCellAnchor>
    <xdr:from>
      <xdr:col>28</xdr:col>
      <xdr:colOff>85722</xdr:colOff>
      <xdr:row>278</xdr:row>
      <xdr:rowOff>408496</xdr:rowOff>
    </xdr:from>
    <xdr:to>
      <xdr:col>34</xdr:col>
      <xdr:colOff>102900</xdr:colOff>
      <xdr:row>279</xdr:row>
      <xdr:rowOff>278861</xdr:rowOff>
    </xdr:to>
    <xdr:sp macro="" textlink="">
      <xdr:nvSpPr>
        <xdr:cNvPr id="28" name="テキスト ボックス 27"/>
        <xdr:cNvSpPr txBox="1"/>
      </xdr:nvSpPr>
      <xdr:spPr>
        <a:xfrm>
          <a:off x="5686422" y="39489571"/>
          <a:ext cx="1217328" cy="289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賃金支払等</a:t>
          </a:r>
          <a:r>
            <a:rPr kumimoji="1" lang="en-US" altLang="ja-JP" sz="1100"/>
            <a:t>】</a:t>
          </a:r>
          <a:endParaRPr kumimoji="1" lang="ja-JP" altLang="en-US" sz="1100"/>
        </a:p>
      </xdr:txBody>
    </xdr:sp>
    <xdr:clientData/>
  </xdr:twoCellAnchor>
  <xdr:twoCellAnchor>
    <xdr:from>
      <xdr:col>26</xdr:col>
      <xdr:colOff>180975</xdr:colOff>
      <xdr:row>279</xdr:row>
      <xdr:rowOff>287431</xdr:rowOff>
    </xdr:from>
    <xdr:to>
      <xdr:col>35</xdr:col>
      <xdr:colOff>192225</xdr:colOff>
      <xdr:row>280</xdr:row>
      <xdr:rowOff>407431</xdr:rowOff>
    </xdr:to>
    <xdr:sp macro="" textlink="">
      <xdr:nvSpPr>
        <xdr:cNvPr id="29" name="テキスト ボックス 28"/>
        <xdr:cNvSpPr txBox="1"/>
      </xdr:nvSpPr>
      <xdr:spPr>
        <a:xfrm>
          <a:off x="5381625" y="39787606"/>
          <a:ext cx="1811475" cy="53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Ｅ．事務費</a:t>
          </a:r>
          <a:endParaRPr kumimoji="1" lang="en-US" altLang="ja-JP" sz="1100"/>
        </a:p>
        <a:p>
          <a:pPr algn="ctr"/>
          <a:r>
            <a:rPr kumimoji="1" lang="en-US" altLang="ja-JP" sz="1100">
              <a:latin typeface="+mn-ea"/>
              <a:ea typeface="+mn-ea"/>
            </a:rPr>
            <a:t>17</a:t>
          </a:r>
          <a:r>
            <a:rPr kumimoji="1" lang="ja-JP" altLang="en-US" sz="1100"/>
            <a:t>百万円</a:t>
          </a:r>
        </a:p>
      </xdr:txBody>
    </xdr:sp>
    <xdr:clientData/>
  </xdr:twoCellAnchor>
  <xdr:twoCellAnchor>
    <xdr:from>
      <xdr:col>26</xdr:col>
      <xdr:colOff>196535</xdr:colOff>
      <xdr:row>280</xdr:row>
      <xdr:rowOff>426728</xdr:rowOff>
    </xdr:from>
    <xdr:to>
      <xdr:col>35</xdr:col>
      <xdr:colOff>177895</xdr:colOff>
      <xdr:row>282</xdr:row>
      <xdr:rowOff>171450</xdr:rowOff>
    </xdr:to>
    <xdr:sp macro="" textlink="">
      <xdr:nvSpPr>
        <xdr:cNvPr id="30" name="大かっこ 29"/>
        <xdr:cNvSpPr/>
      </xdr:nvSpPr>
      <xdr:spPr>
        <a:xfrm>
          <a:off x="5397185" y="40365053"/>
          <a:ext cx="1781585" cy="8400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・嘱託職員賃金、事務用備品購入、宅配郵便等</a:t>
          </a:r>
        </a:p>
      </xdr:txBody>
    </xdr:sp>
    <xdr:clientData/>
  </xdr:twoCellAnchor>
  <xdr:twoCellAnchor>
    <xdr:from>
      <xdr:col>37</xdr:col>
      <xdr:colOff>128436</xdr:colOff>
      <xdr:row>279</xdr:row>
      <xdr:rowOff>4181</xdr:rowOff>
    </xdr:from>
    <xdr:to>
      <xdr:col>49</xdr:col>
      <xdr:colOff>87990</xdr:colOff>
      <xdr:row>279</xdr:row>
      <xdr:rowOff>292181</xdr:rowOff>
    </xdr:to>
    <xdr:sp macro="" textlink="">
      <xdr:nvSpPr>
        <xdr:cNvPr id="32" name="テキスト ボックス 31"/>
        <xdr:cNvSpPr txBox="1"/>
      </xdr:nvSpPr>
      <xdr:spPr>
        <a:xfrm>
          <a:off x="7529361" y="39504356"/>
          <a:ext cx="2359854"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38</xdr:col>
      <xdr:colOff>194379</xdr:colOff>
      <xdr:row>279</xdr:row>
      <xdr:rowOff>266700</xdr:rowOff>
    </xdr:from>
    <xdr:to>
      <xdr:col>48</xdr:col>
      <xdr:colOff>5604</xdr:colOff>
      <xdr:row>280</xdr:row>
      <xdr:rowOff>386700</xdr:rowOff>
    </xdr:to>
    <xdr:sp macro="" textlink="">
      <xdr:nvSpPr>
        <xdr:cNvPr id="33" name="テキスト ボックス 32"/>
        <xdr:cNvSpPr txBox="1"/>
      </xdr:nvSpPr>
      <xdr:spPr>
        <a:xfrm>
          <a:off x="7795329" y="39766875"/>
          <a:ext cx="1811475" cy="53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a:t>
          </a:r>
          <a:r>
            <a:rPr kumimoji="1" lang="en-US" altLang="ja-JP" sz="1100">
              <a:latin typeface="+mn-ea"/>
              <a:ea typeface="+mn-ea"/>
            </a:rPr>
            <a:t>7</a:t>
          </a:r>
          <a:r>
            <a:rPr kumimoji="1" lang="ja-JP" altLang="en-US" sz="1100"/>
            <a:t>社）</a:t>
          </a:r>
          <a:endParaRPr kumimoji="1" lang="en-US" altLang="ja-JP" sz="1100"/>
        </a:p>
        <a:p>
          <a:pPr algn="ctr"/>
          <a:r>
            <a:rPr kumimoji="1" lang="en-US" altLang="ja-JP" sz="1100">
              <a:latin typeface="+mn-ea"/>
              <a:ea typeface="+mn-ea"/>
            </a:rPr>
            <a:t>16</a:t>
          </a:r>
          <a:r>
            <a:rPr kumimoji="1" lang="ja-JP" altLang="en-US" sz="1100"/>
            <a:t>百万円</a:t>
          </a:r>
        </a:p>
      </xdr:txBody>
    </xdr:sp>
    <xdr:clientData/>
  </xdr:twoCellAnchor>
  <xdr:twoCellAnchor>
    <xdr:from>
      <xdr:col>39</xdr:col>
      <xdr:colOff>2542</xdr:colOff>
      <xdr:row>280</xdr:row>
      <xdr:rowOff>406430</xdr:rowOff>
    </xdr:from>
    <xdr:to>
      <xdr:col>47</xdr:col>
      <xdr:colOff>183927</xdr:colOff>
      <xdr:row>281</xdr:row>
      <xdr:rowOff>396911</xdr:rowOff>
    </xdr:to>
    <xdr:sp macro="" textlink="">
      <xdr:nvSpPr>
        <xdr:cNvPr id="34" name="大かっこ 33"/>
        <xdr:cNvSpPr/>
      </xdr:nvSpPr>
      <xdr:spPr>
        <a:xfrm>
          <a:off x="7803517" y="40344755"/>
          <a:ext cx="1781585" cy="5429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・研究用機器の購入等</a:t>
          </a:r>
        </a:p>
      </xdr:txBody>
    </xdr:sp>
    <xdr:clientData/>
  </xdr:twoCellAnchor>
  <xdr:twoCellAnchor>
    <xdr:from>
      <xdr:col>27</xdr:col>
      <xdr:colOff>97188</xdr:colOff>
      <xdr:row>271</xdr:row>
      <xdr:rowOff>264630</xdr:rowOff>
    </xdr:from>
    <xdr:to>
      <xdr:col>32</xdr:col>
      <xdr:colOff>85353</xdr:colOff>
      <xdr:row>271</xdr:row>
      <xdr:rowOff>718901</xdr:rowOff>
    </xdr:to>
    <xdr:cxnSp macro="">
      <xdr:nvCxnSpPr>
        <xdr:cNvPr id="9" name="カギ線コネクタ 8"/>
        <xdr:cNvCxnSpPr>
          <a:stCxn id="7" idx="2"/>
          <a:endCxn id="20" idx="0"/>
        </xdr:cNvCxnSpPr>
      </xdr:nvCxnSpPr>
      <xdr:spPr>
        <a:xfrm rot="16200000" flipH="1">
          <a:off x="5805013" y="35699362"/>
          <a:ext cx="454271" cy="995094"/>
        </a:xfrm>
        <a:prstGeom prst="bentConnector3">
          <a:avLst>
            <a:gd name="adj1" fmla="val 50075"/>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94878</xdr:colOff>
      <xdr:row>271</xdr:row>
      <xdr:rowOff>264630</xdr:rowOff>
    </xdr:from>
    <xdr:to>
      <xdr:col>27</xdr:col>
      <xdr:colOff>97187</xdr:colOff>
      <xdr:row>271</xdr:row>
      <xdr:rowOff>715453</xdr:rowOff>
    </xdr:to>
    <xdr:cxnSp macro="">
      <xdr:nvCxnSpPr>
        <xdr:cNvPr id="14" name="カギ線コネクタ 13"/>
        <xdr:cNvCxnSpPr>
          <a:stCxn id="7" idx="2"/>
          <a:endCxn id="15" idx="0"/>
        </xdr:cNvCxnSpPr>
      </xdr:nvCxnSpPr>
      <xdr:spPr>
        <a:xfrm rot="5400000">
          <a:off x="4717380" y="35727724"/>
          <a:ext cx="450823" cy="991444"/>
        </a:xfrm>
        <a:prstGeom prst="bentConnector3">
          <a:avLst>
            <a:gd name="adj1" fmla="val 5072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101168</xdr:colOff>
      <xdr:row>271</xdr:row>
      <xdr:rowOff>715022</xdr:rowOff>
    </xdr:from>
    <xdr:to>
      <xdr:col>43</xdr:col>
      <xdr:colOff>107749</xdr:colOff>
      <xdr:row>271</xdr:row>
      <xdr:rowOff>726228</xdr:rowOff>
    </xdr:to>
    <xdr:cxnSp macro="">
      <xdr:nvCxnSpPr>
        <xdr:cNvPr id="22" name="カギ線コネクタ 21"/>
        <xdr:cNvCxnSpPr>
          <a:stCxn id="8" idx="0"/>
          <a:endCxn id="24" idx="0"/>
        </xdr:cNvCxnSpPr>
      </xdr:nvCxnSpPr>
      <xdr:spPr>
        <a:xfrm rot="16200000" flipH="1">
          <a:off x="5599543" y="33230922"/>
          <a:ext cx="11206" cy="6207356"/>
        </a:xfrm>
        <a:prstGeom prst="bentConnector3">
          <a:avLst>
            <a:gd name="adj1" fmla="val -20399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104778</xdr:colOff>
      <xdr:row>277</xdr:row>
      <xdr:rowOff>257177</xdr:rowOff>
    </xdr:from>
    <xdr:to>
      <xdr:col>43</xdr:col>
      <xdr:colOff>108213</xdr:colOff>
      <xdr:row>279</xdr:row>
      <xdr:rowOff>4180</xdr:rowOff>
    </xdr:to>
    <xdr:cxnSp macro="">
      <xdr:nvCxnSpPr>
        <xdr:cNvPr id="51" name="カギ線コネクタ 50"/>
        <xdr:cNvCxnSpPr>
          <a:endCxn id="32" idx="0"/>
        </xdr:cNvCxnSpPr>
      </xdr:nvCxnSpPr>
      <xdr:spPr>
        <a:xfrm rot="16200000" flipH="1">
          <a:off x="8338769" y="39133836"/>
          <a:ext cx="737603" cy="343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94311</xdr:colOff>
      <xdr:row>278</xdr:row>
      <xdr:rowOff>408495</xdr:rowOff>
    </xdr:from>
    <xdr:to>
      <xdr:col>43</xdr:col>
      <xdr:colOff>108213</xdr:colOff>
      <xdr:row>279</xdr:row>
      <xdr:rowOff>4180</xdr:rowOff>
    </xdr:to>
    <xdr:cxnSp macro="">
      <xdr:nvCxnSpPr>
        <xdr:cNvPr id="64" name="カギ線コネクタ 63"/>
        <xdr:cNvCxnSpPr>
          <a:stCxn id="28" idx="0"/>
          <a:endCxn id="32" idx="0"/>
        </xdr:cNvCxnSpPr>
      </xdr:nvCxnSpPr>
      <xdr:spPr>
        <a:xfrm rot="16200000" flipH="1">
          <a:off x="7494794" y="38289862"/>
          <a:ext cx="14785" cy="2414202"/>
        </a:xfrm>
        <a:prstGeom prst="bentConnector3">
          <a:avLst>
            <a:gd name="adj1" fmla="val -154616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641</v>
      </c>
      <c r="AK2" s="172"/>
      <c r="AL2" s="172"/>
      <c r="AM2" s="172"/>
      <c r="AN2" s="75" t="s">
        <v>282</v>
      </c>
      <c r="AO2" s="172">
        <v>21</v>
      </c>
      <c r="AP2" s="172"/>
      <c r="AQ2" s="172"/>
      <c r="AR2" s="76" t="s">
        <v>282</v>
      </c>
      <c r="AS2" s="173">
        <v>185</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610</v>
      </c>
      <c r="AK3" s="177"/>
      <c r="AL3" s="177"/>
      <c r="AM3" s="177"/>
      <c r="AN3" s="177"/>
      <c r="AO3" s="177"/>
      <c r="AP3" s="177"/>
      <c r="AQ3" s="177"/>
      <c r="AR3" s="177"/>
      <c r="AS3" s="177"/>
      <c r="AT3" s="177"/>
      <c r="AU3" s="177"/>
      <c r="AV3" s="177"/>
      <c r="AW3" s="177"/>
      <c r="AX3" s="24" t="s">
        <v>60</v>
      </c>
    </row>
    <row r="4" spans="1:50" ht="27" customHeight="1" x14ac:dyDescent="0.15">
      <c r="A4" s="147" t="s">
        <v>23</v>
      </c>
      <c r="B4" s="148"/>
      <c r="C4" s="148"/>
      <c r="D4" s="148"/>
      <c r="E4" s="148"/>
      <c r="F4" s="148"/>
      <c r="G4" s="149" t="s">
        <v>734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312</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606</v>
      </c>
      <c r="AF5" s="194"/>
      <c r="AG5" s="194"/>
      <c r="AH5" s="194"/>
      <c r="AI5" s="194"/>
      <c r="AJ5" s="194"/>
      <c r="AK5" s="194"/>
      <c r="AL5" s="194"/>
      <c r="AM5" s="194"/>
      <c r="AN5" s="194"/>
      <c r="AO5" s="194"/>
      <c r="AP5" s="195"/>
      <c r="AQ5" s="196" t="s">
        <v>607</v>
      </c>
      <c r="AR5" s="197"/>
      <c r="AS5" s="197"/>
      <c r="AT5" s="197"/>
      <c r="AU5" s="197"/>
      <c r="AV5" s="197"/>
      <c r="AW5" s="197"/>
      <c r="AX5" s="198"/>
    </row>
    <row r="6" spans="1:50" ht="27"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8"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609</v>
      </c>
      <c r="AF7" s="211"/>
      <c r="AG7" s="211"/>
      <c r="AH7" s="211"/>
      <c r="AI7" s="211"/>
      <c r="AJ7" s="211"/>
      <c r="AK7" s="211"/>
      <c r="AL7" s="211"/>
      <c r="AM7" s="211"/>
      <c r="AN7" s="211"/>
      <c r="AO7" s="211"/>
      <c r="AP7" s="211"/>
      <c r="AQ7" s="211"/>
      <c r="AR7" s="211"/>
      <c r="AS7" s="211"/>
      <c r="AT7" s="211"/>
      <c r="AU7" s="211"/>
      <c r="AV7" s="211"/>
      <c r="AW7" s="211"/>
      <c r="AX7" s="212"/>
    </row>
    <row r="8" spans="1:50" ht="27"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社会保障、その他の事項経費</v>
      </c>
      <c r="AF8" s="182"/>
      <c r="AG8" s="182"/>
      <c r="AH8" s="182"/>
      <c r="AI8" s="182"/>
      <c r="AJ8" s="182"/>
      <c r="AK8" s="182"/>
      <c r="AL8" s="182"/>
      <c r="AM8" s="182"/>
      <c r="AN8" s="182"/>
      <c r="AO8" s="182"/>
      <c r="AP8" s="182"/>
      <c r="AQ8" s="182"/>
      <c r="AR8" s="182"/>
      <c r="AS8" s="182"/>
      <c r="AT8" s="182"/>
      <c r="AU8" s="182"/>
      <c r="AV8" s="182"/>
      <c r="AW8" s="182"/>
      <c r="AX8" s="188"/>
    </row>
    <row r="9" spans="1:50" ht="55.5" customHeight="1" x14ac:dyDescent="0.15">
      <c r="A9" s="189" t="s">
        <v>21</v>
      </c>
      <c r="B9" s="190"/>
      <c r="C9" s="190"/>
      <c r="D9" s="190"/>
      <c r="E9" s="190"/>
      <c r="F9" s="190"/>
      <c r="G9" s="191" t="s">
        <v>709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78.75" customHeight="1" x14ac:dyDescent="0.15">
      <c r="A10" s="234" t="s">
        <v>27</v>
      </c>
      <c r="B10" s="235"/>
      <c r="C10" s="235"/>
      <c r="D10" s="235"/>
      <c r="E10" s="235"/>
      <c r="F10" s="235"/>
      <c r="G10" s="236" t="s">
        <v>730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24.75"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0.10000000000000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0.100000000000001" customHeight="1" x14ac:dyDescent="0.15">
      <c r="A13" s="246"/>
      <c r="B13" s="247"/>
      <c r="C13" s="247"/>
      <c r="D13" s="247"/>
      <c r="E13" s="247"/>
      <c r="F13" s="248"/>
      <c r="G13" s="266" t="s">
        <v>6</v>
      </c>
      <c r="H13" s="267"/>
      <c r="I13" s="225" t="s">
        <v>7</v>
      </c>
      <c r="J13" s="226"/>
      <c r="K13" s="226"/>
      <c r="L13" s="226"/>
      <c r="M13" s="226"/>
      <c r="N13" s="226"/>
      <c r="O13" s="227"/>
      <c r="P13" s="216">
        <v>795</v>
      </c>
      <c r="Q13" s="217"/>
      <c r="R13" s="217"/>
      <c r="S13" s="217"/>
      <c r="T13" s="217"/>
      <c r="U13" s="217"/>
      <c r="V13" s="218"/>
      <c r="W13" s="216">
        <v>640</v>
      </c>
      <c r="X13" s="217"/>
      <c r="Y13" s="217"/>
      <c r="Z13" s="217"/>
      <c r="AA13" s="217"/>
      <c r="AB13" s="217"/>
      <c r="AC13" s="218"/>
      <c r="AD13" s="216">
        <v>576</v>
      </c>
      <c r="AE13" s="217"/>
      <c r="AF13" s="217"/>
      <c r="AG13" s="217"/>
      <c r="AH13" s="217"/>
      <c r="AI13" s="217"/>
      <c r="AJ13" s="218"/>
      <c r="AK13" s="216">
        <v>623</v>
      </c>
      <c r="AL13" s="217"/>
      <c r="AM13" s="217"/>
      <c r="AN13" s="217"/>
      <c r="AO13" s="217"/>
      <c r="AP13" s="217"/>
      <c r="AQ13" s="218"/>
      <c r="AR13" s="228">
        <v>1863</v>
      </c>
      <c r="AS13" s="229"/>
      <c r="AT13" s="229"/>
      <c r="AU13" s="229"/>
      <c r="AV13" s="229"/>
      <c r="AW13" s="229"/>
      <c r="AX13" s="230"/>
    </row>
    <row r="14" spans="1:50" ht="20.10000000000000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v>62</v>
      </c>
      <c r="AE14" s="217"/>
      <c r="AF14" s="217"/>
      <c r="AG14" s="217"/>
      <c r="AH14" s="217"/>
      <c r="AI14" s="217"/>
      <c r="AJ14" s="218"/>
      <c r="AK14" s="216" t="s">
        <v>692</v>
      </c>
      <c r="AL14" s="217"/>
      <c r="AM14" s="217"/>
      <c r="AN14" s="217"/>
      <c r="AO14" s="217"/>
      <c r="AP14" s="217"/>
      <c r="AQ14" s="218"/>
      <c r="AR14" s="272"/>
      <c r="AS14" s="272"/>
      <c r="AT14" s="272"/>
      <c r="AU14" s="272"/>
      <c r="AV14" s="272"/>
      <c r="AW14" s="272"/>
      <c r="AX14" s="273"/>
    </row>
    <row r="15" spans="1:50" ht="20.10000000000000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v>62</v>
      </c>
      <c r="AL15" s="217"/>
      <c r="AM15" s="217"/>
      <c r="AN15" s="217"/>
      <c r="AO15" s="217"/>
      <c r="AP15" s="217"/>
      <c r="AQ15" s="218"/>
      <c r="AR15" s="216" t="s">
        <v>692</v>
      </c>
      <c r="AS15" s="217"/>
      <c r="AT15" s="217"/>
      <c r="AU15" s="217"/>
      <c r="AV15" s="217"/>
      <c r="AW15" s="217"/>
      <c r="AX15" s="233"/>
    </row>
    <row r="16" spans="1:50" ht="20.10000000000000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v>-62</v>
      </c>
      <c r="AE16" s="217"/>
      <c r="AF16" s="217"/>
      <c r="AG16" s="217"/>
      <c r="AH16" s="217"/>
      <c r="AI16" s="217"/>
      <c r="AJ16" s="218"/>
      <c r="AK16" s="216" t="s">
        <v>692</v>
      </c>
      <c r="AL16" s="217"/>
      <c r="AM16" s="217"/>
      <c r="AN16" s="217"/>
      <c r="AO16" s="217"/>
      <c r="AP16" s="217"/>
      <c r="AQ16" s="218"/>
      <c r="AR16" s="219"/>
      <c r="AS16" s="220"/>
      <c r="AT16" s="220"/>
      <c r="AU16" s="220"/>
      <c r="AV16" s="220"/>
      <c r="AW16" s="220"/>
      <c r="AX16" s="221"/>
    </row>
    <row r="17" spans="1:50" ht="20.100000000000001"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t="s">
        <v>692</v>
      </c>
      <c r="AL17" s="217"/>
      <c r="AM17" s="217"/>
      <c r="AN17" s="217"/>
      <c r="AO17" s="217"/>
      <c r="AP17" s="217"/>
      <c r="AQ17" s="218"/>
      <c r="AR17" s="264"/>
      <c r="AS17" s="264"/>
      <c r="AT17" s="264"/>
      <c r="AU17" s="264"/>
      <c r="AV17" s="264"/>
      <c r="AW17" s="264"/>
      <c r="AX17" s="265"/>
    </row>
    <row r="18" spans="1:50" ht="20.100000000000001" customHeight="1" x14ac:dyDescent="0.15">
      <c r="A18" s="246"/>
      <c r="B18" s="247"/>
      <c r="C18" s="247"/>
      <c r="D18" s="247"/>
      <c r="E18" s="247"/>
      <c r="F18" s="248"/>
      <c r="G18" s="270"/>
      <c r="H18" s="271"/>
      <c r="I18" s="257" t="s">
        <v>18</v>
      </c>
      <c r="J18" s="258"/>
      <c r="K18" s="258"/>
      <c r="L18" s="258"/>
      <c r="M18" s="258"/>
      <c r="N18" s="258"/>
      <c r="O18" s="259"/>
      <c r="P18" s="260">
        <f>SUM(P13:V17)</f>
        <v>795</v>
      </c>
      <c r="Q18" s="261"/>
      <c r="R18" s="261"/>
      <c r="S18" s="261"/>
      <c r="T18" s="261"/>
      <c r="U18" s="261"/>
      <c r="V18" s="262"/>
      <c r="W18" s="260">
        <f>SUM(W13:AC17)</f>
        <v>640</v>
      </c>
      <c r="X18" s="261"/>
      <c r="Y18" s="261"/>
      <c r="Z18" s="261"/>
      <c r="AA18" s="261"/>
      <c r="AB18" s="261"/>
      <c r="AC18" s="262"/>
      <c r="AD18" s="260">
        <f>SUM(AD13:AJ17)</f>
        <v>576</v>
      </c>
      <c r="AE18" s="261"/>
      <c r="AF18" s="261"/>
      <c r="AG18" s="261"/>
      <c r="AH18" s="261"/>
      <c r="AI18" s="261"/>
      <c r="AJ18" s="262"/>
      <c r="AK18" s="260">
        <f>SUM(AK13:AQ17)</f>
        <v>685</v>
      </c>
      <c r="AL18" s="261"/>
      <c r="AM18" s="261"/>
      <c r="AN18" s="261"/>
      <c r="AO18" s="261"/>
      <c r="AP18" s="261"/>
      <c r="AQ18" s="262"/>
      <c r="AR18" s="260">
        <f>SUM(AR13:AX17)</f>
        <v>1863</v>
      </c>
      <c r="AS18" s="261"/>
      <c r="AT18" s="261"/>
      <c r="AU18" s="261"/>
      <c r="AV18" s="261"/>
      <c r="AW18" s="261"/>
      <c r="AX18" s="263"/>
    </row>
    <row r="19" spans="1:50" ht="20.100000000000001" customHeight="1" x14ac:dyDescent="0.15">
      <c r="A19" s="246"/>
      <c r="B19" s="247"/>
      <c r="C19" s="247"/>
      <c r="D19" s="247"/>
      <c r="E19" s="247"/>
      <c r="F19" s="248"/>
      <c r="G19" s="253" t="s">
        <v>9</v>
      </c>
      <c r="H19" s="254"/>
      <c r="I19" s="254"/>
      <c r="J19" s="254"/>
      <c r="K19" s="254"/>
      <c r="L19" s="254"/>
      <c r="M19" s="254"/>
      <c r="N19" s="254"/>
      <c r="O19" s="254"/>
      <c r="P19" s="216">
        <v>678</v>
      </c>
      <c r="Q19" s="217"/>
      <c r="R19" s="217"/>
      <c r="S19" s="217"/>
      <c r="T19" s="217"/>
      <c r="U19" s="217"/>
      <c r="V19" s="218"/>
      <c r="W19" s="216">
        <v>605</v>
      </c>
      <c r="X19" s="217"/>
      <c r="Y19" s="217"/>
      <c r="Z19" s="217"/>
      <c r="AA19" s="217"/>
      <c r="AB19" s="217"/>
      <c r="AC19" s="218"/>
      <c r="AD19" s="216">
        <v>570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0.100000000000001" customHeight="1" x14ac:dyDescent="0.15">
      <c r="A20" s="246"/>
      <c r="B20" s="247"/>
      <c r="C20" s="247"/>
      <c r="D20" s="247"/>
      <c r="E20" s="247"/>
      <c r="F20" s="248"/>
      <c r="G20" s="253" t="s">
        <v>10</v>
      </c>
      <c r="H20" s="254"/>
      <c r="I20" s="254"/>
      <c r="J20" s="254"/>
      <c r="K20" s="254"/>
      <c r="L20" s="254"/>
      <c r="M20" s="254"/>
      <c r="N20" s="254"/>
      <c r="O20" s="254"/>
      <c r="P20" s="292">
        <f>IF(P18=0, "-", SUM(P19)/P18)</f>
        <v>0.85283018867924532</v>
      </c>
      <c r="Q20" s="292"/>
      <c r="R20" s="292"/>
      <c r="S20" s="292"/>
      <c r="T20" s="292"/>
      <c r="U20" s="292"/>
      <c r="V20" s="292"/>
      <c r="W20" s="292">
        <f>IF(W18=0, "-", SUM(W19)/W18)</f>
        <v>0.9453125</v>
      </c>
      <c r="X20" s="292"/>
      <c r="Y20" s="292"/>
      <c r="Z20" s="292"/>
      <c r="AA20" s="292"/>
      <c r="AB20" s="292"/>
      <c r="AC20" s="292"/>
      <c r="AD20" s="292">
        <f>IF(AD18=0, "-", SUM(AD19)/AD18)</f>
        <v>0.98958333333333337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0.85283018867924532</v>
      </c>
      <c r="Q21" s="292"/>
      <c r="R21" s="292"/>
      <c r="S21" s="292"/>
      <c r="T21" s="292"/>
      <c r="U21" s="292"/>
      <c r="V21" s="292"/>
      <c r="W21" s="292">
        <f>IF(W19=0, "-", SUM(W19)/SUM(W13,W14))</f>
        <v>0.9453125</v>
      </c>
      <c r="X21" s="292"/>
      <c r="Y21" s="292"/>
      <c r="Z21" s="292"/>
      <c r="AA21" s="292"/>
      <c r="AB21" s="292"/>
      <c r="AC21" s="292"/>
      <c r="AD21" s="292">
        <f>IF(AD19=0, "-", SUM(AD19)/SUM(AD13,AD14))</f>
        <v>0.89341692789968652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227</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18.75" customHeight="1" x14ac:dyDescent="0.15">
      <c r="A23" s="303"/>
      <c r="B23" s="304"/>
      <c r="C23" s="304"/>
      <c r="D23" s="304"/>
      <c r="E23" s="304"/>
      <c r="F23" s="305"/>
      <c r="G23" s="277" t="s">
        <v>612</v>
      </c>
      <c r="H23" s="278"/>
      <c r="I23" s="278"/>
      <c r="J23" s="278"/>
      <c r="K23" s="278"/>
      <c r="L23" s="278"/>
      <c r="M23" s="278"/>
      <c r="N23" s="278"/>
      <c r="O23" s="279"/>
      <c r="P23" s="228">
        <v>457</v>
      </c>
      <c r="Q23" s="229"/>
      <c r="R23" s="229"/>
      <c r="S23" s="229"/>
      <c r="T23" s="229"/>
      <c r="U23" s="229"/>
      <c r="V23" s="280"/>
      <c r="W23" s="228">
        <v>732</v>
      </c>
      <c r="X23" s="229"/>
      <c r="Y23" s="229"/>
      <c r="Z23" s="229"/>
      <c r="AA23" s="229"/>
      <c r="AB23" s="229"/>
      <c r="AC23" s="280"/>
      <c r="AD23" s="281" t="s">
        <v>731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18.75" customHeight="1" x14ac:dyDescent="0.15">
      <c r="A24" s="303"/>
      <c r="B24" s="304"/>
      <c r="C24" s="304"/>
      <c r="D24" s="304"/>
      <c r="E24" s="304"/>
      <c r="F24" s="305"/>
      <c r="G24" s="287" t="s">
        <v>613</v>
      </c>
      <c r="H24" s="288"/>
      <c r="I24" s="288"/>
      <c r="J24" s="288"/>
      <c r="K24" s="288"/>
      <c r="L24" s="288"/>
      <c r="M24" s="288"/>
      <c r="N24" s="288"/>
      <c r="O24" s="289"/>
      <c r="P24" s="216">
        <v>120</v>
      </c>
      <c r="Q24" s="217"/>
      <c r="R24" s="217"/>
      <c r="S24" s="217"/>
      <c r="T24" s="217"/>
      <c r="U24" s="217"/>
      <c r="V24" s="218"/>
      <c r="W24" s="216">
        <v>1070</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18.75" customHeight="1" x14ac:dyDescent="0.15">
      <c r="A25" s="303"/>
      <c r="B25" s="304"/>
      <c r="C25" s="304"/>
      <c r="D25" s="304"/>
      <c r="E25" s="304"/>
      <c r="F25" s="305"/>
      <c r="G25" s="287" t="s">
        <v>614</v>
      </c>
      <c r="H25" s="288"/>
      <c r="I25" s="288"/>
      <c r="J25" s="288"/>
      <c r="K25" s="288"/>
      <c r="L25" s="288"/>
      <c r="M25" s="288"/>
      <c r="N25" s="288"/>
      <c r="O25" s="289"/>
      <c r="P25" s="216">
        <v>23</v>
      </c>
      <c r="Q25" s="217"/>
      <c r="R25" s="217"/>
      <c r="S25" s="217"/>
      <c r="T25" s="217"/>
      <c r="U25" s="217"/>
      <c r="V25" s="218"/>
      <c r="W25" s="216">
        <v>25</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18.75" customHeight="1" x14ac:dyDescent="0.15">
      <c r="A26" s="303"/>
      <c r="B26" s="304"/>
      <c r="C26" s="304"/>
      <c r="D26" s="304"/>
      <c r="E26" s="304"/>
      <c r="F26" s="305"/>
      <c r="G26" s="287" t="s">
        <v>615</v>
      </c>
      <c r="H26" s="288"/>
      <c r="I26" s="288"/>
      <c r="J26" s="288"/>
      <c r="K26" s="288"/>
      <c r="L26" s="288"/>
      <c r="M26" s="288"/>
      <c r="N26" s="288"/>
      <c r="O26" s="289"/>
      <c r="P26" s="216">
        <v>13</v>
      </c>
      <c r="Q26" s="217"/>
      <c r="R26" s="217"/>
      <c r="S26" s="217"/>
      <c r="T26" s="217"/>
      <c r="U26" s="217"/>
      <c r="V26" s="218"/>
      <c r="W26" s="216">
        <v>13</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18.75" customHeight="1" x14ac:dyDescent="0.15">
      <c r="A27" s="303"/>
      <c r="B27" s="304"/>
      <c r="C27" s="304"/>
      <c r="D27" s="304"/>
      <c r="E27" s="304"/>
      <c r="F27" s="305"/>
      <c r="G27" s="287" t="s">
        <v>616</v>
      </c>
      <c r="H27" s="288"/>
      <c r="I27" s="288"/>
      <c r="J27" s="288"/>
      <c r="K27" s="288"/>
      <c r="L27" s="288"/>
      <c r="M27" s="288"/>
      <c r="N27" s="288"/>
      <c r="O27" s="289"/>
      <c r="P27" s="216">
        <v>9</v>
      </c>
      <c r="Q27" s="217"/>
      <c r="R27" s="217"/>
      <c r="S27" s="217"/>
      <c r="T27" s="217"/>
      <c r="U27" s="217"/>
      <c r="V27" s="218"/>
      <c r="W27" s="216">
        <v>22</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18.75" customHeight="1" x14ac:dyDescent="0.15">
      <c r="A28" s="303"/>
      <c r="B28" s="304"/>
      <c r="C28" s="304"/>
      <c r="D28" s="304"/>
      <c r="E28" s="304"/>
      <c r="F28" s="305"/>
      <c r="G28" s="294" t="s">
        <v>642</v>
      </c>
      <c r="H28" s="295"/>
      <c r="I28" s="295"/>
      <c r="J28" s="295"/>
      <c r="K28" s="295"/>
      <c r="L28" s="295"/>
      <c r="M28" s="295"/>
      <c r="N28" s="295"/>
      <c r="O28" s="296"/>
      <c r="P28" s="297">
        <v>1</v>
      </c>
      <c r="Q28" s="298"/>
      <c r="R28" s="298"/>
      <c r="S28" s="298"/>
      <c r="T28" s="298"/>
      <c r="U28" s="298"/>
      <c r="V28" s="299"/>
      <c r="W28" s="297">
        <v>1</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18.75" customHeight="1" thickBot="1" x14ac:dyDescent="0.2">
      <c r="A29" s="303"/>
      <c r="B29" s="304"/>
      <c r="C29" s="304"/>
      <c r="D29" s="304"/>
      <c r="E29" s="304"/>
      <c r="F29" s="305"/>
      <c r="G29" s="126" t="s">
        <v>18</v>
      </c>
      <c r="H29" s="127"/>
      <c r="I29" s="127"/>
      <c r="J29" s="127"/>
      <c r="K29" s="127"/>
      <c r="L29" s="127"/>
      <c r="M29" s="127"/>
      <c r="N29" s="127"/>
      <c r="O29" s="128"/>
      <c r="P29" s="330">
        <f>AK13</f>
        <v>623</v>
      </c>
      <c r="Q29" s="331"/>
      <c r="R29" s="331"/>
      <c r="S29" s="331"/>
      <c r="T29" s="331"/>
      <c r="U29" s="331"/>
      <c r="V29" s="332"/>
      <c r="W29" s="333">
        <f>AR13</f>
        <v>1863</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39.75" customHeight="1" x14ac:dyDescent="0.15">
      <c r="A30" s="336" t="s">
        <v>577</v>
      </c>
      <c r="B30" s="337"/>
      <c r="C30" s="337"/>
      <c r="D30" s="337"/>
      <c r="E30" s="337"/>
      <c r="F30" s="338"/>
      <c r="G30" s="339" t="s">
        <v>714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28.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591</v>
      </c>
      <c r="AV31" s="412"/>
      <c r="AW31" s="412"/>
      <c r="AX31" s="414"/>
    </row>
    <row r="32" spans="1:50" ht="23.25" customHeight="1" x14ac:dyDescent="0.15">
      <c r="A32" s="348"/>
      <c r="B32" s="317"/>
      <c r="C32" s="317"/>
      <c r="D32" s="317"/>
      <c r="E32" s="317"/>
      <c r="F32" s="318"/>
      <c r="G32" s="357" t="s">
        <v>617</v>
      </c>
      <c r="H32" s="358"/>
      <c r="I32" s="358"/>
      <c r="J32" s="358"/>
      <c r="K32" s="358"/>
      <c r="L32" s="358"/>
      <c r="M32" s="358"/>
      <c r="N32" s="358"/>
      <c r="O32" s="358"/>
      <c r="P32" s="361" t="s">
        <v>711</v>
      </c>
      <c r="Q32" s="362"/>
      <c r="R32" s="362"/>
      <c r="S32" s="362"/>
      <c r="T32" s="362"/>
      <c r="U32" s="362"/>
      <c r="V32" s="362"/>
      <c r="W32" s="362"/>
      <c r="X32" s="363"/>
      <c r="Y32" s="367" t="s">
        <v>51</v>
      </c>
      <c r="Z32" s="368"/>
      <c r="AA32" s="369"/>
      <c r="AB32" s="370" t="s">
        <v>14</v>
      </c>
      <c r="AC32" s="371"/>
      <c r="AD32" s="371"/>
      <c r="AE32" s="372">
        <v>100</v>
      </c>
      <c r="AF32" s="372"/>
      <c r="AG32" s="372"/>
      <c r="AH32" s="372"/>
      <c r="AI32" s="372">
        <v>100</v>
      </c>
      <c r="AJ32" s="372"/>
      <c r="AK32" s="372"/>
      <c r="AL32" s="372"/>
      <c r="AM32" s="372">
        <v>100</v>
      </c>
      <c r="AN32" s="372"/>
      <c r="AO32" s="372"/>
      <c r="AP32" s="372"/>
      <c r="AQ32" s="398" t="s">
        <v>706</v>
      </c>
      <c r="AR32" s="372"/>
      <c r="AS32" s="372"/>
      <c r="AT32" s="372"/>
      <c r="AU32" s="389" t="s">
        <v>706</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14</v>
      </c>
      <c r="AC33" s="371"/>
      <c r="AD33" s="371"/>
      <c r="AE33" s="372">
        <v>100</v>
      </c>
      <c r="AF33" s="372"/>
      <c r="AG33" s="372"/>
      <c r="AH33" s="372"/>
      <c r="AI33" s="372">
        <v>100</v>
      </c>
      <c r="AJ33" s="372"/>
      <c r="AK33" s="372"/>
      <c r="AL33" s="372"/>
      <c r="AM33" s="372">
        <v>100</v>
      </c>
      <c r="AN33" s="372"/>
      <c r="AO33" s="372"/>
      <c r="AP33" s="372"/>
      <c r="AQ33" s="372">
        <v>100</v>
      </c>
      <c r="AR33" s="372"/>
      <c r="AS33" s="372"/>
      <c r="AT33" s="372"/>
      <c r="AU33" s="410">
        <v>100</v>
      </c>
      <c r="AV33" s="405"/>
      <c r="AW33" s="405"/>
      <c r="AX33" s="406"/>
    </row>
    <row r="34" spans="1:51" ht="18.7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41.25" customHeight="1" x14ac:dyDescent="0.15">
      <c r="A35" s="440"/>
      <c r="B35" s="441"/>
      <c r="C35" s="441"/>
      <c r="D35" s="441"/>
      <c r="E35" s="441"/>
      <c r="F35" s="442"/>
      <c r="G35" s="394" t="s">
        <v>710</v>
      </c>
      <c r="H35" s="395"/>
      <c r="I35" s="395"/>
      <c r="J35" s="395"/>
      <c r="K35" s="395"/>
      <c r="L35" s="395"/>
      <c r="M35" s="395"/>
      <c r="N35" s="395"/>
      <c r="O35" s="395"/>
      <c r="P35" s="395"/>
      <c r="Q35" s="395"/>
      <c r="R35" s="395"/>
      <c r="S35" s="395"/>
      <c r="T35" s="395"/>
      <c r="U35" s="395"/>
      <c r="V35" s="395"/>
      <c r="W35" s="395"/>
      <c r="X35" s="395"/>
      <c r="Y35" s="419" t="s">
        <v>579</v>
      </c>
      <c r="Z35" s="420"/>
      <c r="AA35" s="421"/>
      <c r="AB35" s="422" t="s">
        <v>693</v>
      </c>
      <c r="AC35" s="423"/>
      <c r="AD35" s="424"/>
      <c r="AE35" s="398" t="s">
        <v>693</v>
      </c>
      <c r="AF35" s="398"/>
      <c r="AG35" s="398"/>
      <c r="AH35" s="398"/>
      <c r="AI35" s="398" t="s">
        <v>693</v>
      </c>
      <c r="AJ35" s="398"/>
      <c r="AK35" s="398"/>
      <c r="AL35" s="398"/>
      <c r="AM35" s="398" t="s">
        <v>693</v>
      </c>
      <c r="AN35" s="398"/>
      <c r="AO35" s="398"/>
      <c r="AP35" s="398"/>
      <c r="AQ35" s="389" t="s">
        <v>693</v>
      </c>
      <c r="AR35" s="373"/>
      <c r="AS35" s="373"/>
      <c r="AT35" s="373"/>
      <c r="AU35" s="373"/>
      <c r="AV35" s="373"/>
      <c r="AW35" s="373"/>
      <c r="AX35" s="374"/>
    </row>
    <row r="36" spans="1:51" ht="41.2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582</v>
      </c>
      <c r="Z36" s="399"/>
      <c r="AA36" s="400"/>
      <c r="AB36" s="425" t="s">
        <v>282</v>
      </c>
      <c r="AC36" s="426"/>
      <c r="AD36" s="427"/>
      <c r="AE36" s="428" t="s">
        <v>693</v>
      </c>
      <c r="AF36" s="428"/>
      <c r="AG36" s="428"/>
      <c r="AH36" s="428"/>
      <c r="AI36" s="428" t="s">
        <v>693</v>
      </c>
      <c r="AJ36" s="428"/>
      <c r="AK36" s="428"/>
      <c r="AL36" s="428"/>
      <c r="AM36" s="428" t="s">
        <v>693</v>
      </c>
      <c r="AN36" s="428"/>
      <c r="AO36" s="428"/>
      <c r="AP36" s="428"/>
      <c r="AQ36" s="428" t="s">
        <v>693</v>
      </c>
      <c r="AR36" s="428"/>
      <c r="AS36" s="428"/>
      <c r="AT36" s="428"/>
      <c r="AU36" s="428"/>
      <c r="AV36" s="428"/>
      <c r="AW36" s="428"/>
      <c r="AX36" s="431"/>
    </row>
    <row r="37" spans="1:51" ht="18.75" customHeight="1" x14ac:dyDescent="0.15">
      <c r="A37" s="467" t="s">
        <v>234</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693</v>
      </c>
      <c r="AR38" s="433"/>
      <c r="AS38" s="434" t="s">
        <v>175</v>
      </c>
      <c r="AT38" s="435"/>
      <c r="AU38" s="436">
        <v>4</v>
      </c>
      <c r="AV38" s="436"/>
      <c r="AW38" s="324" t="s">
        <v>166</v>
      </c>
      <c r="AX38" s="329"/>
    </row>
    <row r="39" spans="1:51" ht="15.95" customHeight="1" x14ac:dyDescent="0.15">
      <c r="A39" s="473"/>
      <c r="B39" s="471"/>
      <c r="C39" s="471"/>
      <c r="D39" s="471"/>
      <c r="E39" s="471"/>
      <c r="F39" s="472"/>
      <c r="G39" s="375" t="s">
        <v>713</v>
      </c>
      <c r="H39" s="376"/>
      <c r="I39" s="376"/>
      <c r="J39" s="376"/>
      <c r="K39" s="376"/>
      <c r="L39" s="376"/>
      <c r="M39" s="376"/>
      <c r="N39" s="376"/>
      <c r="O39" s="377"/>
      <c r="P39" s="139" t="s">
        <v>618</v>
      </c>
      <c r="Q39" s="139"/>
      <c r="R39" s="139"/>
      <c r="S39" s="139"/>
      <c r="T39" s="139"/>
      <c r="U39" s="139"/>
      <c r="V39" s="139"/>
      <c r="W39" s="139"/>
      <c r="X39" s="140"/>
      <c r="Y39" s="386" t="s">
        <v>12</v>
      </c>
      <c r="Z39" s="387"/>
      <c r="AA39" s="388"/>
      <c r="AB39" s="370" t="s">
        <v>621</v>
      </c>
      <c r="AC39" s="370"/>
      <c r="AD39" s="370"/>
      <c r="AE39" s="389">
        <v>315</v>
      </c>
      <c r="AF39" s="373"/>
      <c r="AG39" s="373"/>
      <c r="AH39" s="373"/>
      <c r="AI39" s="389">
        <v>217</v>
      </c>
      <c r="AJ39" s="373"/>
      <c r="AK39" s="373"/>
      <c r="AL39" s="373"/>
      <c r="AM39" s="389">
        <v>172</v>
      </c>
      <c r="AN39" s="373"/>
      <c r="AO39" s="373"/>
      <c r="AP39" s="373"/>
      <c r="AQ39" s="391" t="s">
        <v>693</v>
      </c>
      <c r="AR39" s="392"/>
      <c r="AS39" s="392"/>
      <c r="AT39" s="393"/>
      <c r="AU39" s="373" t="s">
        <v>706</v>
      </c>
      <c r="AV39" s="373"/>
      <c r="AW39" s="373"/>
      <c r="AX39" s="374"/>
    </row>
    <row r="40" spans="1:51" ht="15.9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621</v>
      </c>
      <c r="AC40" s="448"/>
      <c r="AD40" s="448"/>
      <c r="AE40" s="389">
        <v>524</v>
      </c>
      <c r="AF40" s="373"/>
      <c r="AG40" s="373"/>
      <c r="AH40" s="373"/>
      <c r="AI40" s="389">
        <v>172</v>
      </c>
      <c r="AJ40" s="373"/>
      <c r="AK40" s="373"/>
      <c r="AL40" s="373"/>
      <c r="AM40" s="389">
        <v>158</v>
      </c>
      <c r="AN40" s="373"/>
      <c r="AO40" s="373"/>
      <c r="AP40" s="373"/>
      <c r="AQ40" s="391" t="s">
        <v>693</v>
      </c>
      <c r="AR40" s="392"/>
      <c r="AS40" s="392"/>
      <c r="AT40" s="393"/>
      <c r="AU40" s="373">
        <v>172</v>
      </c>
      <c r="AV40" s="373"/>
      <c r="AW40" s="373"/>
      <c r="AX40" s="374"/>
    </row>
    <row r="41" spans="1:51" ht="15.9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60</v>
      </c>
      <c r="AF41" s="373"/>
      <c r="AG41" s="373"/>
      <c r="AH41" s="373"/>
      <c r="AI41" s="389">
        <v>126</v>
      </c>
      <c r="AJ41" s="373"/>
      <c r="AK41" s="373"/>
      <c r="AL41" s="373"/>
      <c r="AM41" s="389">
        <v>109</v>
      </c>
      <c r="AN41" s="373"/>
      <c r="AO41" s="373"/>
      <c r="AP41" s="373"/>
      <c r="AQ41" s="391" t="s">
        <v>693</v>
      </c>
      <c r="AR41" s="392"/>
      <c r="AS41" s="392"/>
      <c r="AT41" s="393"/>
      <c r="AU41" s="373" t="s">
        <v>706</v>
      </c>
      <c r="AV41" s="373"/>
      <c r="AW41" s="373"/>
      <c r="AX41" s="374"/>
    </row>
    <row r="42" spans="1:51" ht="21.75" customHeight="1" x14ac:dyDescent="0.15">
      <c r="A42" s="461" t="s">
        <v>258</v>
      </c>
      <c r="B42" s="456"/>
      <c r="C42" s="456"/>
      <c r="D42" s="456"/>
      <c r="E42" s="456"/>
      <c r="F42" s="457"/>
      <c r="G42" s="497" t="s">
        <v>619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1.7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414</v>
      </c>
      <c r="AF49" s="415"/>
      <c r="AG49" s="415"/>
      <c r="AH49" s="415"/>
      <c r="AI49" s="415" t="s">
        <v>566</v>
      </c>
      <c r="AJ49" s="415"/>
      <c r="AK49" s="415"/>
      <c r="AL49" s="415"/>
      <c r="AM49" s="415" t="s">
        <v>382</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414</v>
      </c>
      <c r="AF54" s="415"/>
      <c r="AG54" s="415"/>
      <c r="AH54" s="415"/>
      <c r="AI54" s="415" t="s">
        <v>566</v>
      </c>
      <c r="AJ54" s="415"/>
      <c r="AK54" s="415"/>
      <c r="AL54" s="415"/>
      <c r="AM54" s="415" t="s">
        <v>382</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414</v>
      </c>
      <c r="AF59" s="415"/>
      <c r="AG59" s="415"/>
      <c r="AH59" s="415"/>
      <c r="AI59" s="415" t="s">
        <v>566</v>
      </c>
      <c r="AJ59" s="415"/>
      <c r="AK59" s="415"/>
      <c r="AL59" s="415"/>
      <c r="AM59" s="415" t="s">
        <v>382</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591</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0"/>
      <c r="AV67" s="405"/>
      <c r="AW67" s="405"/>
      <c r="AX67" s="406"/>
      <c r="AY67">
        <f>$AY$65</f>
        <v>0</v>
      </c>
    </row>
    <row r="68" spans="1:51" ht="23.25" hidden="1"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581</v>
      </c>
      <c r="H69" s="395"/>
      <c r="I69" s="395"/>
      <c r="J69" s="395"/>
      <c r="K69" s="395"/>
      <c r="L69" s="395"/>
      <c r="M69" s="395"/>
      <c r="N69" s="395"/>
      <c r="O69" s="395"/>
      <c r="P69" s="395"/>
      <c r="Q69" s="395"/>
      <c r="R69" s="395"/>
      <c r="S69" s="395"/>
      <c r="T69" s="395"/>
      <c r="U69" s="395"/>
      <c r="V69" s="395"/>
      <c r="W69" s="395"/>
      <c r="X69" s="395"/>
      <c r="Y69" s="419" t="s">
        <v>579</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customHeight="1" x14ac:dyDescent="0.15">
      <c r="A71" s="503" t="s">
        <v>234</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414</v>
      </c>
      <c r="AF71" s="415"/>
      <c r="AG71" s="415"/>
      <c r="AH71" s="415"/>
      <c r="AI71" s="415" t="s">
        <v>566</v>
      </c>
      <c r="AJ71" s="415"/>
      <c r="AK71" s="415"/>
      <c r="AL71" s="415"/>
      <c r="AM71" s="415" t="s">
        <v>382</v>
      </c>
      <c r="AN71" s="415"/>
      <c r="AO71" s="415"/>
      <c r="AP71" s="415"/>
      <c r="AQ71" s="458" t="s">
        <v>174</v>
      </c>
      <c r="AR71" s="459"/>
      <c r="AS71" s="459"/>
      <c r="AT71" s="460"/>
      <c r="AU71" s="322" t="s">
        <v>128</v>
      </c>
      <c r="AV71" s="322"/>
      <c r="AW71" s="322"/>
      <c r="AX71" s="327"/>
      <c r="AY71">
        <f>COUNTA($G$73)</f>
        <v>1</v>
      </c>
    </row>
    <row r="72" spans="1:51" ht="18.75"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693</v>
      </c>
      <c r="AR72" s="433"/>
      <c r="AS72" s="434" t="s">
        <v>175</v>
      </c>
      <c r="AT72" s="435"/>
      <c r="AU72" s="436">
        <v>4</v>
      </c>
      <c r="AV72" s="436"/>
      <c r="AW72" s="324" t="s">
        <v>166</v>
      </c>
      <c r="AX72" s="329"/>
      <c r="AY72">
        <f t="shared" ref="AY72:AY77" si="1">$AY$71</f>
        <v>1</v>
      </c>
    </row>
    <row r="73" spans="1:51" ht="18.75" customHeight="1" x14ac:dyDescent="0.15">
      <c r="A73" s="509"/>
      <c r="B73" s="507"/>
      <c r="C73" s="507"/>
      <c r="D73" s="507"/>
      <c r="E73" s="507"/>
      <c r="F73" s="508"/>
      <c r="G73" s="375" t="s">
        <v>712</v>
      </c>
      <c r="H73" s="376"/>
      <c r="I73" s="376"/>
      <c r="J73" s="376"/>
      <c r="K73" s="376"/>
      <c r="L73" s="376"/>
      <c r="M73" s="376"/>
      <c r="N73" s="376"/>
      <c r="O73" s="377"/>
      <c r="P73" s="139" t="s">
        <v>620</v>
      </c>
      <c r="Q73" s="139"/>
      <c r="R73" s="139"/>
      <c r="S73" s="139"/>
      <c r="T73" s="139"/>
      <c r="U73" s="139"/>
      <c r="V73" s="139"/>
      <c r="W73" s="139"/>
      <c r="X73" s="140"/>
      <c r="Y73" s="386" t="s">
        <v>12</v>
      </c>
      <c r="Z73" s="387"/>
      <c r="AA73" s="388"/>
      <c r="AB73" s="370" t="s">
        <v>621</v>
      </c>
      <c r="AC73" s="370"/>
      <c r="AD73" s="370"/>
      <c r="AE73" s="389">
        <v>1440</v>
      </c>
      <c r="AF73" s="373"/>
      <c r="AG73" s="373"/>
      <c r="AH73" s="373"/>
      <c r="AI73" s="389">
        <v>1457</v>
      </c>
      <c r="AJ73" s="373"/>
      <c r="AK73" s="373"/>
      <c r="AL73" s="373"/>
      <c r="AM73" s="389">
        <v>1069</v>
      </c>
      <c r="AN73" s="373"/>
      <c r="AO73" s="373"/>
      <c r="AP73" s="373"/>
      <c r="AQ73" s="391" t="s">
        <v>693</v>
      </c>
      <c r="AR73" s="392"/>
      <c r="AS73" s="392"/>
      <c r="AT73" s="393"/>
      <c r="AU73" s="373" t="s">
        <v>706</v>
      </c>
      <c r="AV73" s="373"/>
      <c r="AW73" s="373"/>
      <c r="AX73" s="374"/>
      <c r="AY73">
        <f t="shared" si="1"/>
        <v>1</v>
      </c>
    </row>
    <row r="74" spans="1:51" ht="18.75"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t="s">
        <v>621</v>
      </c>
      <c r="AC74" s="448"/>
      <c r="AD74" s="448"/>
      <c r="AE74" s="389">
        <v>1568</v>
      </c>
      <c r="AF74" s="373"/>
      <c r="AG74" s="373"/>
      <c r="AH74" s="373"/>
      <c r="AI74" s="389">
        <v>1254</v>
      </c>
      <c r="AJ74" s="373"/>
      <c r="AK74" s="373"/>
      <c r="AL74" s="373"/>
      <c r="AM74" s="389">
        <v>908</v>
      </c>
      <c r="AN74" s="373"/>
      <c r="AO74" s="373"/>
      <c r="AP74" s="373"/>
      <c r="AQ74" s="391" t="s">
        <v>693</v>
      </c>
      <c r="AR74" s="392"/>
      <c r="AS74" s="392"/>
      <c r="AT74" s="393"/>
      <c r="AU74" s="373">
        <v>1075</v>
      </c>
      <c r="AV74" s="373"/>
      <c r="AW74" s="373"/>
      <c r="AX74" s="374"/>
      <c r="AY74">
        <f t="shared" si="1"/>
        <v>1</v>
      </c>
    </row>
    <row r="75" spans="1:51" ht="18.75"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92</v>
      </c>
      <c r="AF75" s="373"/>
      <c r="AG75" s="373"/>
      <c r="AH75" s="373"/>
      <c r="AI75" s="389">
        <v>116</v>
      </c>
      <c r="AJ75" s="373"/>
      <c r="AK75" s="373"/>
      <c r="AL75" s="373"/>
      <c r="AM75" s="389">
        <v>118</v>
      </c>
      <c r="AN75" s="373"/>
      <c r="AO75" s="373"/>
      <c r="AP75" s="373"/>
      <c r="AQ75" s="391" t="s">
        <v>693</v>
      </c>
      <c r="AR75" s="392"/>
      <c r="AS75" s="392"/>
      <c r="AT75" s="393"/>
      <c r="AU75" s="373" t="s">
        <v>706</v>
      </c>
      <c r="AV75" s="373"/>
      <c r="AW75" s="373"/>
      <c r="AX75" s="374"/>
      <c r="AY75">
        <f t="shared" si="1"/>
        <v>1</v>
      </c>
    </row>
    <row r="76" spans="1:51" ht="21.75" customHeight="1" x14ac:dyDescent="0.15">
      <c r="A76" s="461" t="s">
        <v>258</v>
      </c>
      <c r="B76" s="456"/>
      <c r="C76" s="456"/>
      <c r="D76" s="456"/>
      <c r="E76" s="456"/>
      <c r="F76" s="457"/>
      <c r="G76" s="497" t="s">
        <v>619</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0.25"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414</v>
      </c>
      <c r="AF83" s="415"/>
      <c r="AG83" s="415"/>
      <c r="AH83" s="415"/>
      <c r="AI83" s="415" t="s">
        <v>566</v>
      </c>
      <c r="AJ83" s="415"/>
      <c r="AK83" s="415"/>
      <c r="AL83" s="415"/>
      <c r="AM83" s="415" t="s">
        <v>382</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414</v>
      </c>
      <c r="AF88" s="415"/>
      <c r="AG88" s="415"/>
      <c r="AH88" s="415"/>
      <c r="AI88" s="415" t="s">
        <v>566</v>
      </c>
      <c r="AJ88" s="415"/>
      <c r="AK88" s="415"/>
      <c r="AL88" s="415"/>
      <c r="AM88" s="415" t="s">
        <v>382</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414</v>
      </c>
      <c r="AF93" s="415"/>
      <c r="AG93" s="415"/>
      <c r="AH93" s="415"/>
      <c r="AI93" s="415" t="s">
        <v>566</v>
      </c>
      <c r="AJ93" s="415"/>
      <c r="AK93" s="415"/>
      <c r="AL93" s="415"/>
      <c r="AM93" s="415" t="s">
        <v>382</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591</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0"/>
      <c r="AV101" s="405"/>
      <c r="AW101" s="405"/>
      <c r="AX101" s="406"/>
      <c r="AY101">
        <f>$AY$99</f>
        <v>0</v>
      </c>
    </row>
    <row r="102" spans="1:60" ht="23.25" hidden="1" customHeight="1" x14ac:dyDescent="0.15">
      <c r="A102" s="461" t="s">
        <v>579</v>
      </c>
      <c r="B102" s="341"/>
      <c r="C102" s="341"/>
      <c r="D102" s="341"/>
      <c r="E102" s="341"/>
      <c r="F102" s="462"/>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234</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414</v>
      </c>
      <c r="AF105" s="415"/>
      <c r="AG105" s="415"/>
      <c r="AH105" s="415"/>
      <c r="AI105" s="415" t="s">
        <v>566</v>
      </c>
      <c r="AJ105" s="415"/>
      <c r="AK105" s="415"/>
      <c r="AL105" s="415"/>
      <c r="AM105" s="415" t="s">
        <v>382</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258</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414</v>
      </c>
      <c r="AF117" s="415"/>
      <c r="AG117" s="415"/>
      <c r="AH117" s="415"/>
      <c r="AI117" s="415" t="s">
        <v>566</v>
      </c>
      <c r="AJ117" s="415"/>
      <c r="AK117" s="415"/>
      <c r="AL117" s="415"/>
      <c r="AM117" s="415" t="s">
        <v>382</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414</v>
      </c>
      <c r="AF122" s="415"/>
      <c r="AG122" s="415"/>
      <c r="AH122" s="415"/>
      <c r="AI122" s="415" t="s">
        <v>566</v>
      </c>
      <c r="AJ122" s="415"/>
      <c r="AK122" s="415"/>
      <c r="AL122" s="415"/>
      <c r="AM122" s="415" t="s">
        <v>382</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414</v>
      </c>
      <c r="AF127" s="415"/>
      <c r="AG127" s="415"/>
      <c r="AH127" s="415"/>
      <c r="AI127" s="415" t="s">
        <v>566</v>
      </c>
      <c r="AJ127" s="415"/>
      <c r="AK127" s="415"/>
      <c r="AL127" s="415"/>
      <c r="AM127" s="415" t="s">
        <v>382</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591</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15">
      <c r="A136" s="461" t="s">
        <v>579</v>
      </c>
      <c r="B136" s="341"/>
      <c r="C136" s="341"/>
      <c r="D136" s="341"/>
      <c r="E136" s="341"/>
      <c r="F136" s="462"/>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234</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414</v>
      </c>
      <c r="AF139" s="415"/>
      <c r="AG139" s="415"/>
      <c r="AH139" s="415"/>
      <c r="AI139" s="415" t="s">
        <v>566</v>
      </c>
      <c r="AJ139" s="415"/>
      <c r="AK139" s="415"/>
      <c r="AL139" s="415"/>
      <c r="AM139" s="415" t="s">
        <v>382</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258</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414</v>
      </c>
      <c r="AF151" s="415"/>
      <c r="AG151" s="415"/>
      <c r="AH151" s="415"/>
      <c r="AI151" s="415" t="s">
        <v>566</v>
      </c>
      <c r="AJ151" s="415"/>
      <c r="AK151" s="415"/>
      <c r="AL151" s="415"/>
      <c r="AM151" s="415" t="s">
        <v>382</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414</v>
      </c>
      <c r="AF156" s="415"/>
      <c r="AG156" s="415"/>
      <c r="AH156" s="415"/>
      <c r="AI156" s="415" t="s">
        <v>566</v>
      </c>
      <c r="AJ156" s="415"/>
      <c r="AK156" s="415"/>
      <c r="AL156" s="415"/>
      <c r="AM156" s="415" t="s">
        <v>382</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414</v>
      </c>
      <c r="AF161" s="415"/>
      <c r="AG161" s="415"/>
      <c r="AH161" s="415"/>
      <c r="AI161" s="415" t="s">
        <v>566</v>
      </c>
      <c r="AJ161" s="415"/>
      <c r="AK161" s="415"/>
      <c r="AL161" s="415"/>
      <c r="AM161" s="415" t="s">
        <v>382</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591</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15">
      <c r="A170" s="461" t="s">
        <v>579</v>
      </c>
      <c r="B170" s="341"/>
      <c r="C170" s="341"/>
      <c r="D170" s="341"/>
      <c r="E170" s="341"/>
      <c r="F170" s="462"/>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234</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414</v>
      </c>
      <c r="AF173" s="415"/>
      <c r="AG173" s="415"/>
      <c r="AH173" s="415"/>
      <c r="AI173" s="415" t="s">
        <v>566</v>
      </c>
      <c r="AJ173" s="415"/>
      <c r="AK173" s="415"/>
      <c r="AL173" s="415"/>
      <c r="AM173" s="415" t="s">
        <v>382</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258</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414</v>
      </c>
      <c r="AF185" s="415"/>
      <c r="AG185" s="415"/>
      <c r="AH185" s="415"/>
      <c r="AI185" s="415" t="s">
        <v>566</v>
      </c>
      <c r="AJ185" s="415"/>
      <c r="AK185" s="415"/>
      <c r="AL185" s="415"/>
      <c r="AM185" s="415" t="s">
        <v>382</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414</v>
      </c>
      <c r="AF190" s="415"/>
      <c r="AG190" s="415"/>
      <c r="AH190" s="415"/>
      <c r="AI190" s="415" t="s">
        <v>566</v>
      </c>
      <c r="AJ190" s="415"/>
      <c r="AK190" s="415"/>
      <c r="AL190" s="415"/>
      <c r="AM190" s="415" t="s">
        <v>382</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414</v>
      </c>
      <c r="AF195" s="415"/>
      <c r="AG195" s="415"/>
      <c r="AH195" s="415"/>
      <c r="AI195" s="415" t="s">
        <v>566</v>
      </c>
      <c r="AJ195" s="415"/>
      <c r="AK195" s="415"/>
      <c r="AL195" s="415"/>
      <c r="AM195" s="415" t="s">
        <v>382</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235</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231</v>
      </c>
      <c r="X200" s="555"/>
      <c r="Y200" s="558"/>
      <c r="Z200" s="558"/>
      <c r="AA200" s="559"/>
      <c r="AB200" s="552" t="s">
        <v>11</v>
      </c>
      <c r="AC200" s="549"/>
      <c r="AD200" s="550"/>
      <c r="AE200" s="415" t="s">
        <v>414</v>
      </c>
      <c r="AF200" s="415"/>
      <c r="AG200" s="415"/>
      <c r="AH200" s="415"/>
      <c r="AI200" s="415" t="s">
        <v>566</v>
      </c>
      <c r="AJ200" s="415"/>
      <c r="AK200" s="415"/>
      <c r="AL200" s="415"/>
      <c r="AM200" s="415" t="s">
        <v>382</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248</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248</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249</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238</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247</v>
      </c>
      <c r="X205" s="576"/>
      <c r="Y205" s="540" t="s">
        <v>12</v>
      </c>
      <c r="Z205" s="540"/>
      <c r="AA205" s="541"/>
      <c r="AB205" s="542" t="s">
        <v>248</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248</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249</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235</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414</v>
      </c>
      <c r="AF208" s="136"/>
      <c r="AG208" s="136"/>
      <c r="AH208" s="136"/>
      <c r="AI208" s="415" t="s">
        <v>566</v>
      </c>
      <c r="AJ208" s="415"/>
      <c r="AK208" s="415"/>
      <c r="AL208" s="415"/>
      <c r="AM208" s="415" t="s">
        <v>382</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261</v>
      </c>
      <c r="B213" s="646"/>
      <c r="C213" s="646"/>
      <c r="D213" s="646"/>
      <c r="E213" s="570" t="s">
        <v>223</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574</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230</v>
      </c>
      <c r="AP214" s="662"/>
      <c r="AQ214" s="662"/>
      <c r="AR214" s="81"/>
      <c r="AS214" s="661"/>
      <c r="AT214" s="662"/>
      <c r="AU214" s="662"/>
      <c r="AV214" s="662"/>
      <c r="AW214" s="662"/>
      <c r="AX214" s="663"/>
      <c r="AY214">
        <f>COUNTIF($AR$214,"☑")</f>
        <v>0</v>
      </c>
    </row>
    <row r="215" spans="1:51" ht="31.5" customHeight="1" x14ac:dyDescent="0.15">
      <c r="A215" s="651" t="s">
        <v>281</v>
      </c>
      <c r="B215" s="652"/>
      <c r="C215" s="654" t="s">
        <v>178</v>
      </c>
      <c r="D215" s="652"/>
      <c r="E215" s="655" t="s">
        <v>194</v>
      </c>
      <c r="F215" s="656"/>
      <c r="G215" s="657" t="s">
        <v>622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26.25" customHeight="1" x14ac:dyDescent="0.15">
      <c r="A216" s="653"/>
      <c r="B216" s="641"/>
      <c r="C216" s="640"/>
      <c r="D216" s="641"/>
      <c r="E216" s="455" t="s">
        <v>193</v>
      </c>
      <c r="F216" s="457"/>
      <c r="G216" s="138" t="s">
        <v>623</v>
      </c>
      <c r="H216" s="139"/>
      <c r="I216" s="139"/>
      <c r="J216" s="139"/>
      <c r="K216" s="139"/>
      <c r="L216" s="139"/>
      <c r="M216" s="139"/>
      <c r="N216" s="139"/>
      <c r="O216" s="139"/>
      <c r="P216" s="139"/>
      <c r="Q216" s="139"/>
      <c r="R216" s="139"/>
      <c r="S216" s="139"/>
      <c r="T216" s="139"/>
      <c r="U216" s="139"/>
      <c r="V216" s="140"/>
      <c r="W216" s="629" t="s">
        <v>584</v>
      </c>
      <c r="X216" s="630"/>
      <c r="Y216" s="630"/>
      <c r="Z216" s="630"/>
      <c r="AA216" s="631"/>
      <c r="AB216" s="632" t="s">
        <v>707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585</v>
      </c>
      <c r="X217" s="636"/>
      <c r="Y217" s="636"/>
      <c r="Z217" s="636"/>
      <c r="AA217" s="637"/>
      <c r="AB217" s="632" t="s">
        <v>708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597</v>
      </c>
      <c r="D218" s="639"/>
      <c r="E218" s="455" t="s">
        <v>277</v>
      </c>
      <c r="F218" s="457"/>
      <c r="G218" s="619" t="s">
        <v>181</v>
      </c>
      <c r="H218" s="620"/>
      <c r="I218" s="620"/>
      <c r="J218" s="642" t="s">
        <v>692</v>
      </c>
      <c r="K218" s="643"/>
      <c r="L218" s="643"/>
      <c r="M218" s="643"/>
      <c r="N218" s="643"/>
      <c r="O218" s="643"/>
      <c r="P218" s="643"/>
      <c r="Q218" s="643"/>
      <c r="R218" s="643"/>
      <c r="S218" s="643"/>
      <c r="T218" s="644"/>
      <c r="U218" s="617" t="s">
        <v>693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598</v>
      </c>
      <c r="H219" s="620"/>
      <c r="I219" s="620"/>
      <c r="J219" s="620"/>
      <c r="K219" s="620"/>
      <c r="L219" s="620"/>
      <c r="M219" s="620"/>
      <c r="N219" s="620"/>
      <c r="O219" s="620"/>
      <c r="P219" s="620"/>
      <c r="Q219" s="620"/>
      <c r="R219" s="620"/>
      <c r="S219" s="620"/>
      <c r="T219" s="620"/>
      <c r="U219" s="616" t="s">
        <v>693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585</v>
      </c>
      <c r="H220" s="620"/>
      <c r="I220" s="620"/>
      <c r="J220" s="620"/>
      <c r="K220" s="620"/>
      <c r="L220" s="620"/>
      <c r="M220" s="620"/>
      <c r="N220" s="620"/>
      <c r="O220" s="620"/>
      <c r="P220" s="620"/>
      <c r="Q220" s="620"/>
      <c r="R220" s="620"/>
      <c r="S220" s="620"/>
      <c r="T220" s="620"/>
      <c r="U220" s="144" t="s">
        <v>693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608</v>
      </c>
      <c r="AE223" s="706"/>
      <c r="AF223" s="706"/>
      <c r="AG223" s="707" t="s">
        <v>719</v>
      </c>
      <c r="AH223" s="708"/>
      <c r="AI223" s="708"/>
      <c r="AJ223" s="708"/>
      <c r="AK223" s="708"/>
      <c r="AL223" s="708"/>
      <c r="AM223" s="708"/>
      <c r="AN223" s="708"/>
      <c r="AO223" s="708"/>
      <c r="AP223" s="708"/>
      <c r="AQ223" s="708"/>
      <c r="AR223" s="708"/>
      <c r="AS223" s="708"/>
      <c r="AT223" s="708"/>
      <c r="AU223" s="708"/>
      <c r="AV223" s="708"/>
      <c r="AW223" s="708"/>
      <c r="AX223" s="709"/>
    </row>
    <row r="224" spans="1:51" ht="60.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624</v>
      </c>
      <c r="AE224" s="687"/>
      <c r="AF224" s="687"/>
      <c r="AG224" s="713" t="s">
        <v>722</v>
      </c>
      <c r="AH224" s="714"/>
      <c r="AI224" s="714"/>
      <c r="AJ224" s="714"/>
      <c r="AK224" s="714"/>
      <c r="AL224" s="714"/>
      <c r="AM224" s="714"/>
      <c r="AN224" s="714"/>
      <c r="AO224" s="714"/>
      <c r="AP224" s="714"/>
      <c r="AQ224" s="714"/>
      <c r="AR224" s="714"/>
      <c r="AS224" s="714"/>
      <c r="AT224" s="714"/>
      <c r="AU224" s="714"/>
      <c r="AV224" s="714"/>
      <c r="AW224" s="714"/>
      <c r="AX224" s="715"/>
    </row>
    <row r="225" spans="1:50" ht="49.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624</v>
      </c>
      <c r="AE225" s="720"/>
      <c r="AF225" s="720"/>
      <c r="AG225" s="677" t="s">
        <v>625</v>
      </c>
      <c r="AH225" s="384"/>
      <c r="AI225" s="384"/>
      <c r="AJ225" s="384"/>
      <c r="AK225" s="384"/>
      <c r="AL225" s="384"/>
      <c r="AM225" s="384"/>
      <c r="AN225" s="384"/>
      <c r="AO225" s="384"/>
      <c r="AP225" s="384"/>
      <c r="AQ225" s="384"/>
      <c r="AR225" s="384"/>
      <c r="AS225" s="384"/>
      <c r="AT225" s="384"/>
      <c r="AU225" s="384"/>
      <c r="AV225" s="384"/>
      <c r="AW225" s="384"/>
      <c r="AX225" s="678"/>
    </row>
    <row r="226" spans="1:50" ht="21"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728</v>
      </c>
      <c r="AE226" s="675"/>
      <c r="AF226" s="675"/>
      <c r="AG226" s="361" t="s">
        <v>720</v>
      </c>
      <c r="AH226" s="139"/>
      <c r="AI226" s="139"/>
      <c r="AJ226" s="139"/>
      <c r="AK226" s="139"/>
      <c r="AL226" s="139"/>
      <c r="AM226" s="139"/>
      <c r="AN226" s="139"/>
      <c r="AO226" s="139"/>
      <c r="AP226" s="139"/>
      <c r="AQ226" s="139"/>
      <c r="AR226" s="139"/>
      <c r="AS226" s="139"/>
      <c r="AT226" s="139"/>
      <c r="AU226" s="139"/>
      <c r="AV226" s="139"/>
      <c r="AW226" s="139"/>
      <c r="AX226" s="676"/>
    </row>
    <row r="227" spans="1:50" ht="27" customHeight="1" x14ac:dyDescent="0.15">
      <c r="A227" s="665"/>
      <c r="B227" s="666"/>
      <c r="C227" s="679"/>
      <c r="D227" s="680"/>
      <c r="E227" s="683" t="s">
        <v>259</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727</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626</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4.9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627</v>
      </c>
      <c r="AE229" s="739"/>
      <c r="AF229" s="739"/>
      <c r="AG229" s="740" t="s">
        <v>611</v>
      </c>
      <c r="AH229" s="741"/>
      <c r="AI229" s="741"/>
      <c r="AJ229" s="741"/>
      <c r="AK229" s="741"/>
      <c r="AL229" s="741"/>
      <c r="AM229" s="741"/>
      <c r="AN229" s="741"/>
      <c r="AO229" s="741"/>
      <c r="AP229" s="741"/>
      <c r="AQ229" s="741"/>
      <c r="AR229" s="741"/>
      <c r="AS229" s="741"/>
      <c r="AT229" s="741"/>
      <c r="AU229" s="741"/>
      <c r="AV229" s="741"/>
      <c r="AW229" s="741"/>
      <c r="AX229" s="742"/>
    </row>
    <row r="230" spans="1:50" ht="24.9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627</v>
      </c>
      <c r="AE230" s="687"/>
      <c r="AF230" s="687"/>
      <c r="AG230" s="713" t="s">
        <v>611</v>
      </c>
      <c r="AH230" s="714"/>
      <c r="AI230" s="714"/>
      <c r="AJ230" s="714"/>
      <c r="AK230" s="714"/>
      <c r="AL230" s="714"/>
      <c r="AM230" s="714"/>
      <c r="AN230" s="714"/>
      <c r="AO230" s="714"/>
      <c r="AP230" s="714"/>
      <c r="AQ230" s="714"/>
      <c r="AR230" s="714"/>
      <c r="AS230" s="714"/>
      <c r="AT230" s="714"/>
      <c r="AU230" s="714"/>
      <c r="AV230" s="714"/>
      <c r="AW230" s="714"/>
      <c r="AX230" s="715"/>
    </row>
    <row r="231" spans="1:50" ht="24.9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627</v>
      </c>
      <c r="AE231" s="687"/>
      <c r="AF231" s="687"/>
      <c r="AG231" s="713" t="s">
        <v>611</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608</v>
      </c>
      <c r="AE232" s="687"/>
      <c r="AF232" s="687"/>
      <c r="AG232" s="713" t="s">
        <v>628</v>
      </c>
      <c r="AH232" s="714"/>
      <c r="AI232" s="714"/>
      <c r="AJ232" s="714"/>
      <c r="AK232" s="714"/>
      <c r="AL232" s="714"/>
      <c r="AM232" s="714"/>
      <c r="AN232" s="714"/>
      <c r="AO232" s="714"/>
      <c r="AP232" s="714"/>
      <c r="AQ232" s="714"/>
      <c r="AR232" s="714"/>
      <c r="AS232" s="714"/>
      <c r="AT232" s="714"/>
      <c r="AU232" s="714"/>
      <c r="AV232" s="714"/>
      <c r="AW232" s="714"/>
      <c r="AX232" s="715"/>
    </row>
    <row r="233" spans="1:50" ht="24.95" customHeight="1" x14ac:dyDescent="0.15">
      <c r="A233" s="665"/>
      <c r="B233" s="667"/>
      <c r="C233" s="733" t="s">
        <v>232</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627</v>
      </c>
      <c r="AE233" s="720"/>
      <c r="AF233" s="720"/>
      <c r="AG233" s="735" t="s">
        <v>611</v>
      </c>
      <c r="AH233" s="736"/>
      <c r="AI233" s="736"/>
      <c r="AJ233" s="736"/>
      <c r="AK233" s="736"/>
      <c r="AL233" s="736"/>
      <c r="AM233" s="736"/>
      <c r="AN233" s="736"/>
      <c r="AO233" s="736"/>
      <c r="AP233" s="736"/>
      <c r="AQ233" s="736"/>
      <c r="AR233" s="736"/>
      <c r="AS233" s="736"/>
      <c r="AT233" s="736"/>
      <c r="AU233" s="736"/>
      <c r="AV233" s="736"/>
      <c r="AW233" s="736"/>
      <c r="AX233" s="737"/>
    </row>
    <row r="234" spans="1:50" ht="24.95" customHeight="1" x14ac:dyDescent="0.15">
      <c r="A234" s="665"/>
      <c r="B234" s="667"/>
      <c r="C234" s="721" t="s">
        <v>233</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627</v>
      </c>
      <c r="AE234" s="687"/>
      <c r="AF234" s="688"/>
      <c r="AG234" s="713" t="s">
        <v>611</v>
      </c>
      <c r="AH234" s="714"/>
      <c r="AI234" s="714"/>
      <c r="AJ234" s="714"/>
      <c r="AK234" s="714"/>
      <c r="AL234" s="714"/>
      <c r="AM234" s="714"/>
      <c r="AN234" s="714"/>
      <c r="AO234" s="714"/>
      <c r="AP234" s="714"/>
      <c r="AQ234" s="714"/>
      <c r="AR234" s="714"/>
      <c r="AS234" s="714"/>
      <c r="AT234" s="714"/>
      <c r="AU234" s="714"/>
      <c r="AV234" s="714"/>
      <c r="AW234" s="714"/>
      <c r="AX234" s="715"/>
    </row>
    <row r="235" spans="1:50" ht="24.95" customHeight="1" x14ac:dyDescent="0.15">
      <c r="A235" s="668"/>
      <c r="B235" s="669"/>
      <c r="C235" s="724" t="s">
        <v>220</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627</v>
      </c>
      <c r="AE235" s="728"/>
      <c r="AF235" s="729"/>
      <c r="AG235" s="730" t="s">
        <v>611</v>
      </c>
      <c r="AH235" s="731"/>
      <c r="AI235" s="731"/>
      <c r="AJ235" s="731"/>
      <c r="AK235" s="731"/>
      <c r="AL235" s="731"/>
      <c r="AM235" s="731"/>
      <c r="AN235" s="731"/>
      <c r="AO235" s="731"/>
      <c r="AP235" s="731"/>
      <c r="AQ235" s="731"/>
      <c r="AR235" s="731"/>
      <c r="AS235" s="731"/>
      <c r="AT235" s="731"/>
      <c r="AU235" s="731"/>
      <c r="AV235" s="731"/>
      <c r="AW235" s="731"/>
      <c r="AX235" s="732"/>
    </row>
    <row r="236" spans="1:50" ht="25.5" customHeight="1" x14ac:dyDescent="0.15">
      <c r="A236" s="122" t="s">
        <v>37</v>
      </c>
      <c r="B236" s="745"/>
      <c r="C236" s="746" t="s">
        <v>221</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608</v>
      </c>
      <c r="AE236" s="739"/>
      <c r="AF236" s="749"/>
      <c r="AG236" s="740" t="s">
        <v>717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627</v>
      </c>
      <c r="AE237" s="754"/>
      <c r="AF237" s="754"/>
      <c r="AG237" s="713" t="s">
        <v>611</v>
      </c>
      <c r="AH237" s="714"/>
      <c r="AI237" s="714"/>
      <c r="AJ237" s="714"/>
      <c r="AK237" s="714"/>
      <c r="AL237" s="714"/>
      <c r="AM237" s="714"/>
      <c r="AN237" s="714"/>
      <c r="AO237" s="714"/>
      <c r="AP237" s="714"/>
      <c r="AQ237" s="714"/>
      <c r="AR237" s="714"/>
      <c r="AS237" s="714"/>
      <c r="AT237" s="714"/>
      <c r="AU237" s="714"/>
      <c r="AV237" s="714"/>
      <c r="AW237" s="714"/>
      <c r="AX237" s="715"/>
    </row>
    <row r="238" spans="1:50" ht="25.5"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608</v>
      </c>
      <c r="AE238" s="687"/>
      <c r="AF238" s="687"/>
      <c r="AG238" s="713" t="s">
        <v>721</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608</v>
      </c>
      <c r="AE239" s="687"/>
      <c r="AF239" s="687"/>
      <c r="AG239" s="743" t="s">
        <v>629</v>
      </c>
      <c r="AH239" s="142"/>
      <c r="AI239" s="142"/>
      <c r="AJ239" s="142"/>
      <c r="AK239" s="142"/>
      <c r="AL239" s="142"/>
      <c r="AM239" s="142"/>
      <c r="AN239" s="142"/>
      <c r="AO239" s="142"/>
      <c r="AP239" s="142"/>
      <c r="AQ239" s="142"/>
      <c r="AR239" s="142"/>
      <c r="AS239" s="142"/>
      <c r="AT239" s="142"/>
      <c r="AU239" s="142"/>
      <c r="AV239" s="142"/>
      <c r="AW239" s="142"/>
      <c r="AX239" s="744"/>
    </row>
    <row r="240" spans="1:50" ht="35.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627</v>
      </c>
      <c r="AE240" s="675"/>
      <c r="AF240" s="766"/>
      <c r="AG240" s="361" t="s">
        <v>611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2"/>
      <c r="B246" s="763"/>
      <c r="C246" s="767"/>
      <c r="D246" s="768"/>
      <c r="E246" s="88"/>
      <c r="F246" s="88"/>
      <c r="G246" s="88"/>
      <c r="H246" s="89"/>
      <c r="I246" s="89"/>
      <c r="J246" s="769"/>
      <c r="K246" s="769"/>
      <c r="L246" s="769"/>
      <c r="M246" s="84"/>
      <c r="N246" s="85"/>
      <c r="O246" s="98" t="s">
        <v>693</v>
      </c>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56.25" customHeight="1" x14ac:dyDescent="0.15">
      <c r="A247" s="122" t="s">
        <v>45</v>
      </c>
      <c r="B247" s="123"/>
      <c r="C247" s="126" t="s">
        <v>49</v>
      </c>
      <c r="D247" s="127"/>
      <c r="E247" s="127"/>
      <c r="F247" s="128"/>
      <c r="G247" s="129" t="s">
        <v>630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6.25" customHeight="1" thickBot="1" x14ac:dyDescent="0.2">
      <c r="A248" s="124"/>
      <c r="B248" s="125"/>
      <c r="C248" s="131" t="s">
        <v>53</v>
      </c>
      <c r="D248" s="132"/>
      <c r="E248" s="132"/>
      <c r="F248" s="133"/>
      <c r="G248" s="134" t="s">
        <v>631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23.25" customHeight="1" thickBot="1" x14ac:dyDescent="0.2">
      <c r="A250" s="112" t="s">
        <v>632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729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732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24"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236</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275</v>
      </c>
      <c r="B258" s="785"/>
      <c r="C258" s="785"/>
      <c r="D258" s="786"/>
      <c r="E258" s="770" t="s">
        <v>633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274</v>
      </c>
      <c r="B259" s="136"/>
      <c r="C259" s="136"/>
      <c r="D259" s="136"/>
      <c r="E259" s="770" t="s">
        <v>634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273</v>
      </c>
      <c r="B260" s="136"/>
      <c r="C260" s="136"/>
      <c r="D260" s="136"/>
      <c r="E260" s="770" t="s">
        <v>635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272</v>
      </c>
      <c r="B261" s="136"/>
      <c r="C261" s="136"/>
      <c r="D261" s="136"/>
      <c r="E261" s="770" t="s">
        <v>636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271</v>
      </c>
      <c r="B262" s="136"/>
      <c r="C262" s="136"/>
      <c r="D262" s="136"/>
      <c r="E262" s="770" t="s">
        <v>637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270</v>
      </c>
      <c r="B263" s="136"/>
      <c r="C263" s="136"/>
      <c r="D263" s="136"/>
      <c r="E263" s="770" t="s">
        <v>638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269</v>
      </c>
      <c r="B264" s="136"/>
      <c r="C264" s="136"/>
      <c r="D264" s="136"/>
      <c r="E264" s="770" t="s">
        <v>639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268</v>
      </c>
      <c r="B265" s="136"/>
      <c r="C265" s="136"/>
      <c r="D265" s="136"/>
      <c r="E265" s="770" t="s">
        <v>640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414</v>
      </c>
      <c r="B266" s="136"/>
      <c r="C266" s="136"/>
      <c r="D266" s="136"/>
      <c r="E266" s="789" t="s">
        <v>610</v>
      </c>
      <c r="F266" s="790"/>
      <c r="G266" s="790"/>
      <c r="H266" s="77" t="str">
        <f>IF(E266="","","-")</f>
        <v>-</v>
      </c>
      <c r="I266" s="790"/>
      <c r="J266" s="790"/>
      <c r="K266" s="77" t="str">
        <f>IF(I266="","","-")</f>
        <v/>
      </c>
      <c r="L266" s="106">
        <v>142</v>
      </c>
      <c r="M266" s="106"/>
      <c r="N266" s="77" t="str">
        <f>IF(O266="","","-")</f>
        <v>-</v>
      </c>
      <c r="O266" s="787">
        <v>0</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594</v>
      </c>
      <c r="B267" s="136"/>
      <c r="C267" s="136"/>
      <c r="D267" s="136"/>
      <c r="E267" s="789" t="s">
        <v>610</v>
      </c>
      <c r="F267" s="790"/>
      <c r="G267" s="790"/>
      <c r="H267" s="77"/>
      <c r="I267" s="790"/>
      <c r="J267" s="790"/>
      <c r="K267" s="77"/>
      <c r="L267" s="106">
        <v>152</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382</v>
      </c>
      <c r="B268" s="136"/>
      <c r="C268" s="136"/>
      <c r="D268" s="136"/>
      <c r="E268" s="792">
        <v>2021</v>
      </c>
      <c r="F268" s="137"/>
      <c r="G268" s="790" t="s">
        <v>641</v>
      </c>
      <c r="H268" s="790"/>
      <c r="I268" s="790"/>
      <c r="J268" s="137">
        <v>20</v>
      </c>
      <c r="K268" s="137"/>
      <c r="L268" s="106">
        <v>182</v>
      </c>
      <c r="M268" s="106"/>
      <c r="N268" s="106"/>
      <c r="O268" s="137" t="s">
        <v>718</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7.2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78.7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33"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33"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4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33"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33"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4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42.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39"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thickBo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thickBo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264</v>
      </c>
      <c r="B308" s="797"/>
      <c r="C308" s="797"/>
      <c r="D308" s="797"/>
      <c r="E308" s="797"/>
      <c r="F308" s="798"/>
      <c r="G308" s="802" t="s">
        <v>725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726</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695</v>
      </c>
      <c r="H310" s="824"/>
      <c r="I310" s="824"/>
      <c r="J310" s="824"/>
      <c r="K310" s="825"/>
      <c r="L310" s="826" t="s">
        <v>696</v>
      </c>
      <c r="M310" s="827"/>
      <c r="N310" s="827"/>
      <c r="O310" s="827"/>
      <c r="P310" s="827"/>
      <c r="Q310" s="827"/>
      <c r="R310" s="827"/>
      <c r="S310" s="827"/>
      <c r="T310" s="827"/>
      <c r="U310" s="827"/>
      <c r="V310" s="827"/>
      <c r="W310" s="827"/>
      <c r="X310" s="828"/>
      <c r="Y310" s="829">
        <v>436</v>
      </c>
      <c r="Z310" s="830"/>
      <c r="AA310" s="830"/>
      <c r="AB310" s="831"/>
      <c r="AC310" s="823" t="s">
        <v>697</v>
      </c>
      <c r="AD310" s="824"/>
      <c r="AE310" s="824"/>
      <c r="AF310" s="824"/>
      <c r="AG310" s="825"/>
      <c r="AH310" s="826" t="s">
        <v>698</v>
      </c>
      <c r="AI310" s="827"/>
      <c r="AJ310" s="827"/>
      <c r="AK310" s="827"/>
      <c r="AL310" s="827"/>
      <c r="AM310" s="827"/>
      <c r="AN310" s="827"/>
      <c r="AO310" s="827"/>
      <c r="AP310" s="827"/>
      <c r="AQ310" s="827"/>
      <c r="AR310" s="827"/>
      <c r="AS310" s="827"/>
      <c r="AT310" s="828"/>
      <c r="AU310" s="829">
        <v>2</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436</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2</v>
      </c>
      <c r="AV320" s="839"/>
      <c r="AW320" s="839"/>
      <c r="AX320" s="841"/>
    </row>
    <row r="321" spans="1:51" ht="24.75" customHeight="1" x14ac:dyDescent="0.15">
      <c r="A321" s="799"/>
      <c r="B321" s="800"/>
      <c r="C321" s="800"/>
      <c r="D321" s="800"/>
      <c r="E321" s="800"/>
      <c r="F321" s="801"/>
      <c r="G321" s="802" t="s">
        <v>217</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724</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708</v>
      </c>
      <c r="H323" s="824"/>
      <c r="I323" s="824"/>
      <c r="J323" s="824"/>
      <c r="K323" s="825"/>
      <c r="L323" s="826" t="s">
        <v>708</v>
      </c>
      <c r="M323" s="827"/>
      <c r="N323" s="827"/>
      <c r="O323" s="827"/>
      <c r="P323" s="827"/>
      <c r="Q323" s="827"/>
      <c r="R323" s="827"/>
      <c r="S323" s="827"/>
      <c r="T323" s="827"/>
      <c r="U323" s="827"/>
      <c r="V323" s="827"/>
      <c r="W323" s="827"/>
      <c r="X323" s="828"/>
      <c r="Y323" s="829" t="s">
        <v>708</v>
      </c>
      <c r="Z323" s="830"/>
      <c r="AA323" s="830"/>
      <c r="AB323" s="831"/>
      <c r="AC323" s="823" t="s">
        <v>693</v>
      </c>
      <c r="AD323" s="824"/>
      <c r="AE323" s="824"/>
      <c r="AF323" s="824"/>
      <c r="AG323" s="825"/>
      <c r="AH323" s="826" t="s">
        <v>699</v>
      </c>
      <c r="AI323" s="827"/>
      <c r="AJ323" s="827"/>
      <c r="AK323" s="827"/>
      <c r="AL323" s="827"/>
      <c r="AM323" s="827"/>
      <c r="AN323" s="827"/>
      <c r="AO323" s="827"/>
      <c r="AP323" s="827"/>
      <c r="AQ323" s="827"/>
      <c r="AR323" s="827"/>
      <c r="AS323" s="827"/>
      <c r="AT323" s="828"/>
      <c r="AU323" s="829">
        <v>33</v>
      </c>
      <c r="AV323" s="830"/>
      <c r="AW323" s="830"/>
      <c r="AX323" s="832"/>
      <c r="AY323">
        <f t="shared" si="11"/>
        <v>2</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2</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33</v>
      </c>
      <c r="AV333" s="839"/>
      <c r="AW333" s="839"/>
      <c r="AX333" s="841"/>
      <c r="AY333">
        <f t="shared" si="11"/>
        <v>2</v>
      </c>
    </row>
    <row r="334" spans="1:51" ht="24.75" customHeight="1" x14ac:dyDescent="0.15">
      <c r="A334" s="799"/>
      <c r="B334" s="800"/>
      <c r="C334" s="800"/>
      <c r="D334" s="800"/>
      <c r="E334" s="800"/>
      <c r="F334" s="801"/>
      <c r="G334" s="802" t="s">
        <v>218</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723</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2</v>
      </c>
    </row>
    <row r="336" spans="1:51" ht="24.75" customHeight="1" x14ac:dyDescent="0.15">
      <c r="A336" s="799"/>
      <c r="B336" s="800"/>
      <c r="C336" s="800"/>
      <c r="D336" s="800"/>
      <c r="E336" s="800"/>
      <c r="F336" s="801"/>
      <c r="G336" s="823" t="s">
        <v>700</v>
      </c>
      <c r="H336" s="824"/>
      <c r="I336" s="824"/>
      <c r="J336" s="824"/>
      <c r="K336" s="825"/>
      <c r="L336" s="826" t="s">
        <v>701</v>
      </c>
      <c r="M336" s="827"/>
      <c r="N336" s="827"/>
      <c r="O336" s="827"/>
      <c r="P336" s="827"/>
      <c r="Q336" s="827"/>
      <c r="R336" s="827"/>
      <c r="S336" s="827"/>
      <c r="T336" s="827"/>
      <c r="U336" s="827"/>
      <c r="V336" s="827"/>
      <c r="W336" s="827"/>
      <c r="X336" s="828"/>
      <c r="Y336" s="829">
        <v>5</v>
      </c>
      <c r="Z336" s="830"/>
      <c r="AA336" s="830"/>
      <c r="AB336" s="831"/>
      <c r="AC336" s="823" t="s">
        <v>703</v>
      </c>
      <c r="AD336" s="824"/>
      <c r="AE336" s="824"/>
      <c r="AF336" s="824"/>
      <c r="AG336" s="825"/>
      <c r="AH336" s="826" t="s">
        <v>702</v>
      </c>
      <c r="AI336" s="827"/>
      <c r="AJ336" s="827"/>
      <c r="AK336" s="827"/>
      <c r="AL336" s="827"/>
      <c r="AM336" s="827"/>
      <c r="AN336" s="827"/>
      <c r="AO336" s="827"/>
      <c r="AP336" s="827"/>
      <c r="AQ336" s="827"/>
      <c r="AR336" s="827"/>
      <c r="AS336" s="827"/>
      <c r="AT336" s="828"/>
      <c r="AU336" s="829">
        <v>5</v>
      </c>
      <c r="AV336" s="830"/>
      <c r="AW336" s="830"/>
      <c r="AX336" s="832"/>
      <c r="AY336">
        <f t="shared" si="12"/>
        <v>2</v>
      </c>
    </row>
    <row r="337" spans="1:51" ht="24.75"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t="s">
        <v>704</v>
      </c>
      <c r="AD337" s="810"/>
      <c r="AE337" s="810"/>
      <c r="AF337" s="810"/>
      <c r="AG337" s="811"/>
      <c r="AH337" s="812" t="s">
        <v>705</v>
      </c>
      <c r="AI337" s="813"/>
      <c r="AJ337" s="813"/>
      <c r="AK337" s="813"/>
      <c r="AL337" s="813"/>
      <c r="AM337" s="813"/>
      <c r="AN337" s="813"/>
      <c r="AO337" s="813"/>
      <c r="AP337" s="813"/>
      <c r="AQ337" s="813"/>
      <c r="AR337" s="813"/>
      <c r="AS337" s="813"/>
      <c r="AT337" s="814"/>
      <c r="AU337" s="815">
        <v>2</v>
      </c>
      <c r="AV337" s="816"/>
      <c r="AW337" s="816"/>
      <c r="AX337" s="818"/>
      <c r="AY337">
        <f t="shared" si="12"/>
        <v>2</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2</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2</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2</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2</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2</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2</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2</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2</v>
      </c>
    </row>
    <row r="346" spans="1:51" ht="24.75" customHeight="1" x14ac:dyDescent="0.1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5</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7</v>
      </c>
      <c r="AV346" s="839"/>
      <c r="AW346" s="839"/>
      <c r="AX346" s="841"/>
      <c r="AY346">
        <f t="shared" si="13"/>
        <v>2</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575</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230</v>
      </c>
      <c r="AM360" s="846"/>
      <c r="AN360" s="846"/>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42"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228</v>
      </c>
      <c r="AD365" s="848"/>
      <c r="AE365" s="848"/>
      <c r="AF365" s="848"/>
      <c r="AG365" s="848"/>
      <c r="AH365" s="849" t="s">
        <v>246</v>
      </c>
      <c r="AI365" s="847"/>
      <c r="AJ365" s="847"/>
      <c r="AK365" s="847"/>
      <c r="AL365" s="847" t="s">
        <v>19</v>
      </c>
      <c r="AM365" s="847"/>
      <c r="AN365" s="847"/>
      <c r="AO365" s="851"/>
      <c r="AP365" s="872" t="s">
        <v>198</v>
      </c>
      <c r="AQ365" s="872"/>
      <c r="AR365" s="872"/>
      <c r="AS365" s="872"/>
      <c r="AT365" s="872"/>
      <c r="AU365" s="872"/>
      <c r="AV365" s="872"/>
      <c r="AW365" s="872"/>
      <c r="AX365" s="872"/>
    </row>
    <row r="366" spans="1:51" ht="28.5" customHeight="1" x14ac:dyDescent="0.15">
      <c r="A366" s="858">
        <v>1</v>
      </c>
      <c r="B366" s="858">
        <v>1</v>
      </c>
      <c r="C366" s="859" t="s">
        <v>715</v>
      </c>
      <c r="D366" s="860"/>
      <c r="E366" s="860"/>
      <c r="F366" s="860"/>
      <c r="G366" s="860"/>
      <c r="H366" s="860"/>
      <c r="I366" s="860"/>
      <c r="J366" s="861" t="s">
        <v>674</v>
      </c>
      <c r="K366" s="862"/>
      <c r="L366" s="862"/>
      <c r="M366" s="862"/>
      <c r="N366" s="862"/>
      <c r="O366" s="862"/>
      <c r="P366" s="863" t="s">
        <v>694</v>
      </c>
      <c r="Q366" s="864"/>
      <c r="R366" s="864"/>
      <c r="S366" s="864"/>
      <c r="T366" s="864"/>
      <c r="U366" s="864"/>
      <c r="V366" s="864"/>
      <c r="W366" s="864"/>
      <c r="X366" s="864"/>
      <c r="Y366" s="865">
        <v>436</v>
      </c>
      <c r="Z366" s="866"/>
      <c r="AA366" s="866"/>
      <c r="AB366" s="867"/>
      <c r="AC366" s="868" t="s">
        <v>257</v>
      </c>
      <c r="AD366" s="869"/>
      <c r="AE366" s="869"/>
      <c r="AF366" s="869"/>
      <c r="AG366" s="869"/>
      <c r="AH366" s="852" t="s">
        <v>674</v>
      </c>
      <c r="AI366" s="853"/>
      <c r="AJ366" s="853"/>
      <c r="AK366" s="853"/>
      <c r="AL366" s="854">
        <v>100</v>
      </c>
      <c r="AM366" s="855"/>
      <c r="AN366" s="855"/>
      <c r="AO366" s="856"/>
      <c r="AP366" s="857" t="s">
        <v>674</v>
      </c>
      <c r="AQ366" s="857"/>
      <c r="AR366" s="857"/>
      <c r="AS366" s="857"/>
      <c r="AT366" s="857"/>
      <c r="AU366" s="857"/>
      <c r="AV366" s="857"/>
      <c r="AW366" s="857"/>
      <c r="AX366" s="857"/>
    </row>
    <row r="367" spans="1:51" ht="30" customHeight="1" x14ac:dyDescent="0.15">
      <c r="A367" s="858">
        <v>2</v>
      </c>
      <c r="B367" s="858">
        <v>1</v>
      </c>
      <c r="C367" s="859" t="s">
        <v>689</v>
      </c>
      <c r="D367" s="860"/>
      <c r="E367" s="860"/>
      <c r="F367" s="860"/>
      <c r="G367" s="860"/>
      <c r="H367" s="860"/>
      <c r="I367" s="860"/>
      <c r="J367" s="861">
        <v>6330001025098</v>
      </c>
      <c r="K367" s="862"/>
      <c r="L367" s="862"/>
      <c r="M367" s="862"/>
      <c r="N367" s="862"/>
      <c r="O367" s="862"/>
      <c r="P367" s="863" t="s">
        <v>690</v>
      </c>
      <c r="Q367" s="864"/>
      <c r="R367" s="864"/>
      <c r="S367" s="864"/>
      <c r="T367" s="864"/>
      <c r="U367" s="864"/>
      <c r="V367" s="864"/>
      <c r="W367" s="864"/>
      <c r="X367" s="864"/>
      <c r="Y367" s="865">
        <v>70</v>
      </c>
      <c r="Z367" s="866"/>
      <c r="AA367" s="866"/>
      <c r="AB367" s="867"/>
      <c r="AC367" s="868" t="s">
        <v>257</v>
      </c>
      <c r="AD367" s="869"/>
      <c r="AE367" s="869"/>
      <c r="AF367" s="869"/>
      <c r="AG367" s="869"/>
      <c r="AH367" s="852" t="s">
        <v>674</v>
      </c>
      <c r="AI367" s="853"/>
      <c r="AJ367" s="853"/>
      <c r="AK367" s="853"/>
      <c r="AL367" s="854">
        <v>100</v>
      </c>
      <c r="AM367" s="855"/>
      <c r="AN367" s="855"/>
      <c r="AO367" s="856"/>
      <c r="AP367" s="857" t="s">
        <v>674</v>
      </c>
      <c r="AQ367" s="857"/>
      <c r="AR367" s="857"/>
      <c r="AS367" s="857"/>
      <c r="AT367" s="857"/>
      <c r="AU367" s="857"/>
      <c r="AV367" s="857"/>
      <c r="AW367" s="857"/>
      <c r="AX367" s="857"/>
      <c r="AY367">
        <f>COUNTA($C$367)</f>
        <v>1</v>
      </c>
    </row>
    <row r="368" spans="1:51" ht="28.5" customHeight="1" x14ac:dyDescent="0.15">
      <c r="A368" s="858">
        <v>3</v>
      </c>
      <c r="B368" s="858">
        <v>1</v>
      </c>
      <c r="C368" s="859" t="s">
        <v>716</v>
      </c>
      <c r="D368" s="860"/>
      <c r="E368" s="860"/>
      <c r="F368" s="860"/>
      <c r="G368" s="860"/>
      <c r="H368" s="860"/>
      <c r="I368" s="860"/>
      <c r="J368" s="861" t="s">
        <v>674</v>
      </c>
      <c r="K368" s="862"/>
      <c r="L368" s="862"/>
      <c r="M368" s="862"/>
      <c r="N368" s="862"/>
      <c r="O368" s="862"/>
      <c r="P368" s="863" t="s">
        <v>691</v>
      </c>
      <c r="Q368" s="864"/>
      <c r="R368" s="864"/>
      <c r="S368" s="864"/>
      <c r="T368" s="864"/>
      <c r="U368" s="864"/>
      <c r="V368" s="864"/>
      <c r="W368" s="864"/>
      <c r="X368" s="864"/>
      <c r="Y368" s="865">
        <v>28</v>
      </c>
      <c r="Z368" s="866"/>
      <c r="AA368" s="866"/>
      <c r="AB368" s="867"/>
      <c r="AC368" s="868" t="s">
        <v>257</v>
      </c>
      <c r="AD368" s="869"/>
      <c r="AE368" s="869"/>
      <c r="AF368" s="869"/>
      <c r="AG368" s="869"/>
      <c r="AH368" s="870" t="s">
        <v>674</v>
      </c>
      <c r="AI368" s="871"/>
      <c r="AJ368" s="871"/>
      <c r="AK368" s="871"/>
      <c r="AL368" s="854">
        <v>100</v>
      </c>
      <c r="AM368" s="855"/>
      <c r="AN368" s="855"/>
      <c r="AO368" s="856"/>
      <c r="AP368" s="857" t="s">
        <v>674</v>
      </c>
      <c r="AQ368" s="857"/>
      <c r="AR368" s="857"/>
      <c r="AS368" s="857"/>
      <c r="AT368" s="857"/>
      <c r="AU368" s="857"/>
      <c r="AV368" s="857"/>
      <c r="AW368" s="857"/>
      <c r="AX368" s="857"/>
      <c r="AY368">
        <f>COUNTA($C$368)</f>
        <v>1</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14.2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1.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228</v>
      </c>
      <c r="AD398" s="848"/>
      <c r="AE398" s="848"/>
      <c r="AF398" s="848"/>
      <c r="AG398" s="848"/>
      <c r="AH398" s="849" t="s">
        <v>246</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28.5" customHeight="1" x14ac:dyDescent="0.15">
      <c r="A399" s="858">
        <v>1</v>
      </c>
      <c r="B399" s="858">
        <v>1</v>
      </c>
      <c r="C399" s="859" t="s">
        <v>643</v>
      </c>
      <c r="D399" s="860"/>
      <c r="E399" s="860"/>
      <c r="F399" s="860"/>
      <c r="G399" s="860"/>
      <c r="H399" s="860"/>
      <c r="I399" s="860"/>
      <c r="J399" s="861" t="s">
        <v>651</v>
      </c>
      <c r="K399" s="862"/>
      <c r="L399" s="862"/>
      <c r="M399" s="862"/>
      <c r="N399" s="862"/>
      <c r="O399" s="862"/>
      <c r="P399" s="863" t="s">
        <v>686</v>
      </c>
      <c r="Q399" s="864"/>
      <c r="R399" s="864"/>
      <c r="S399" s="864"/>
      <c r="T399" s="864"/>
      <c r="U399" s="864"/>
      <c r="V399" s="864"/>
      <c r="W399" s="864"/>
      <c r="X399" s="864"/>
      <c r="Y399" s="865">
        <v>2</v>
      </c>
      <c r="Z399" s="866"/>
      <c r="AA399" s="866"/>
      <c r="AB399" s="867"/>
      <c r="AC399" s="868" t="s">
        <v>257</v>
      </c>
      <c r="AD399" s="869"/>
      <c r="AE399" s="869"/>
      <c r="AF399" s="869"/>
      <c r="AG399" s="869"/>
      <c r="AH399" s="852" t="s">
        <v>651</v>
      </c>
      <c r="AI399" s="853"/>
      <c r="AJ399" s="853"/>
      <c r="AK399" s="853"/>
      <c r="AL399" s="854">
        <v>100</v>
      </c>
      <c r="AM399" s="855"/>
      <c r="AN399" s="855"/>
      <c r="AO399" s="856"/>
      <c r="AP399" s="857" t="s">
        <v>651</v>
      </c>
      <c r="AQ399" s="857"/>
      <c r="AR399" s="857"/>
      <c r="AS399" s="857"/>
      <c r="AT399" s="857"/>
      <c r="AU399" s="857"/>
      <c r="AV399" s="857"/>
      <c r="AW399" s="857"/>
      <c r="AX399" s="857"/>
      <c r="AY399">
        <f>$AY$396</f>
        <v>1</v>
      </c>
    </row>
    <row r="400" spans="1:51" ht="28.5" customHeight="1" x14ac:dyDescent="0.15">
      <c r="A400" s="858">
        <v>2</v>
      </c>
      <c r="B400" s="858">
        <v>1</v>
      </c>
      <c r="C400" s="859" t="s">
        <v>644</v>
      </c>
      <c r="D400" s="860"/>
      <c r="E400" s="860"/>
      <c r="F400" s="860"/>
      <c r="G400" s="860"/>
      <c r="H400" s="860"/>
      <c r="I400" s="860"/>
      <c r="J400" s="861" t="s">
        <v>651</v>
      </c>
      <c r="K400" s="862"/>
      <c r="L400" s="862"/>
      <c r="M400" s="862"/>
      <c r="N400" s="862"/>
      <c r="O400" s="862"/>
      <c r="P400" s="863" t="s">
        <v>686</v>
      </c>
      <c r="Q400" s="864"/>
      <c r="R400" s="864"/>
      <c r="S400" s="864"/>
      <c r="T400" s="864"/>
      <c r="U400" s="864"/>
      <c r="V400" s="864"/>
      <c r="W400" s="864"/>
      <c r="X400" s="864"/>
      <c r="Y400" s="865">
        <v>0.1</v>
      </c>
      <c r="Z400" s="866"/>
      <c r="AA400" s="866"/>
      <c r="AB400" s="867"/>
      <c r="AC400" s="868" t="s">
        <v>257</v>
      </c>
      <c r="AD400" s="869"/>
      <c r="AE400" s="869"/>
      <c r="AF400" s="869"/>
      <c r="AG400" s="869"/>
      <c r="AH400" s="852" t="s">
        <v>651</v>
      </c>
      <c r="AI400" s="853"/>
      <c r="AJ400" s="853"/>
      <c r="AK400" s="853"/>
      <c r="AL400" s="854">
        <v>100</v>
      </c>
      <c r="AM400" s="855"/>
      <c r="AN400" s="855"/>
      <c r="AO400" s="856"/>
      <c r="AP400" s="857" t="s">
        <v>651</v>
      </c>
      <c r="AQ400" s="857"/>
      <c r="AR400" s="857"/>
      <c r="AS400" s="857"/>
      <c r="AT400" s="857"/>
      <c r="AU400" s="857"/>
      <c r="AV400" s="857"/>
      <c r="AW400" s="857"/>
      <c r="AX400" s="857"/>
      <c r="AY400">
        <f>COUNTA($C$400)</f>
        <v>1</v>
      </c>
    </row>
    <row r="401" spans="1:51" ht="28.5" customHeight="1" x14ac:dyDescent="0.15">
      <c r="A401" s="858">
        <v>3</v>
      </c>
      <c r="B401" s="858">
        <v>1</v>
      </c>
      <c r="C401" s="859" t="s">
        <v>645</v>
      </c>
      <c r="D401" s="860"/>
      <c r="E401" s="860"/>
      <c r="F401" s="860"/>
      <c r="G401" s="860"/>
      <c r="H401" s="860"/>
      <c r="I401" s="860"/>
      <c r="J401" s="861" t="s">
        <v>651</v>
      </c>
      <c r="K401" s="862"/>
      <c r="L401" s="862"/>
      <c r="M401" s="862"/>
      <c r="N401" s="862"/>
      <c r="O401" s="862"/>
      <c r="P401" s="863" t="s">
        <v>686</v>
      </c>
      <c r="Q401" s="864"/>
      <c r="R401" s="864"/>
      <c r="S401" s="864"/>
      <c r="T401" s="864"/>
      <c r="U401" s="864"/>
      <c r="V401" s="864"/>
      <c r="W401" s="864"/>
      <c r="X401" s="864"/>
      <c r="Y401" s="865">
        <v>0.1</v>
      </c>
      <c r="Z401" s="866"/>
      <c r="AA401" s="866"/>
      <c r="AB401" s="867"/>
      <c r="AC401" s="868" t="s">
        <v>257</v>
      </c>
      <c r="AD401" s="869"/>
      <c r="AE401" s="869"/>
      <c r="AF401" s="869"/>
      <c r="AG401" s="869"/>
      <c r="AH401" s="870" t="s">
        <v>651</v>
      </c>
      <c r="AI401" s="871"/>
      <c r="AJ401" s="871"/>
      <c r="AK401" s="871"/>
      <c r="AL401" s="854">
        <v>100</v>
      </c>
      <c r="AM401" s="855"/>
      <c r="AN401" s="855"/>
      <c r="AO401" s="856"/>
      <c r="AP401" s="857" t="s">
        <v>651</v>
      </c>
      <c r="AQ401" s="857"/>
      <c r="AR401" s="857"/>
      <c r="AS401" s="857"/>
      <c r="AT401" s="857"/>
      <c r="AU401" s="857"/>
      <c r="AV401" s="857"/>
      <c r="AW401" s="857"/>
      <c r="AX401" s="857"/>
      <c r="AY401">
        <f>COUNTA($C$401)</f>
        <v>1</v>
      </c>
    </row>
    <row r="402" spans="1:51" ht="27.75" customHeight="1" x14ac:dyDescent="0.15">
      <c r="A402" s="858">
        <v>4</v>
      </c>
      <c r="B402" s="858">
        <v>1</v>
      </c>
      <c r="C402" s="859" t="s">
        <v>646</v>
      </c>
      <c r="D402" s="860"/>
      <c r="E402" s="860"/>
      <c r="F402" s="860"/>
      <c r="G402" s="860"/>
      <c r="H402" s="860"/>
      <c r="I402" s="860"/>
      <c r="J402" s="861" t="s">
        <v>651</v>
      </c>
      <c r="K402" s="862"/>
      <c r="L402" s="862"/>
      <c r="M402" s="862"/>
      <c r="N402" s="862"/>
      <c r="O402" s="862"/>
      <c r="P402" s="863" t="s">
        <v>686</v>
      </c>
      <c r="Q402" s="864"/>
      <c r="R402" s="864"/>
      <c r="S402" s="864"/>
      <c r="T402" s="864"/>
      <c r="U402" s="864"/>
      <c r="V402" s="864"/>
      <c r="W402" s="864"/>
      <c r="X402" s="864"/>
      <c r="Y402" s="865">
        <v>0.1</v>
      </c>
      <c r="Z402" s="866"/>
      <c r="AA402" s="866"/>
      <c r="AB402" s="867"/>
      <c r="AC402" s="868" t="s">
        <v>257</v>
      </c>
      <c r="AD402" s="869"/>
      <c r="AE402" s="869"/>
      <c r="AF402" s="869"/>
      <c r="AG402" s="869"/>
      <c r="AH402" s="870" t="s">
        <v>651</v>
      </c>
      <c r="AI402" s="871"/>
      <c r="AJ402" s="871"/>
      <c r="AK402" s="871"/>
      <c r="AL402" s="854">
        <v>100</v>
      </c>
      <c r="AM402" s="855"/>
      <c r="AN402" s="855"/>
      <c r="AO402" s="856"/>
      <c r="AP402" s="857" t="s">
        <v>651</v>
      </c>
      <c r="AQ402" s="857"/>
      <c r="AR402" s="857"/>
      <c r="AS402" s="857"/>
      <c r="AT402" s="857"/>
      <c r="AU402" s="857"/>
      <c r="AV402" s="857"/>
      <c r="AW402" s="857"/>
      <c r="AX402" s="857"/>
      <c r="AY402">
        <f>COUNTA($C$402)</f>
        <v>1</v>
      </c>
    </row>
    <row r="403" spans="1:51" ht="28.5" customHeight="1" x14ac:dyDescent="0.15">
      <c r="A403" s="858">
        <v>5</v>
      </c>
      <c r="B403" s="858">
        <v>1</v>
      </c>
      <c r="C403" s="859" t="s">
        <v>647</v>
      </c>
      <c r="D403" s="860"/>
      <c r="E403" s="860"/>
      <c r="F403" s="860"/>
      <c r="G403" s="860"/>
      <c r="H403" s="860"/>
      <c r="I403" s="860"/>
      <c r="J403" s="861" t="s">
        <v>651</v>
      </c>
      <c r="K403" s="862"/>
      <c r="L403" s="862"/>
      <c r="M403" s="862"/>
      <c r="N403" s="862"/>
      <c r="O403" s="862"/>
      <c r="P403" s="863" t="s">
        <v>686</v>
      </c>
      <c r="Q403" s="864"/>
      <c r="R403" s="864"/>
      <c r="S403" s="864"/>
      <c r="T403" s="864"/>
      <c r="U403" s="864"/>
      <c r="V403" s="864"/>
      <c r="W403" s="864"/>
      <c r="X403" s="864"/>
      <c r="Y403" s="865">
        <v>0.1</v>
      </c>
      <c r="Z403" s="866"/>
      <c r="AA403" s="866"/>
      <c r="AB403" s="867"/>
      <c r="AC403" s="868" t="s">
        <v>257</v>
      </c>
      <c r="AD403" s="869"/>
      <c r="AE403" s="869"/>
      <c r="AF403" s="869"/>
      <c r="AG403" s="869"/>
      <c r="AH403" s="870" t="s">
        <v>651</v>
      </c>
      <c r="AI403" s="871"/>
      <c r="AJ403" s="871"/>
      <c r="AK403" s="871"/>
      <c r="AL403" s="854">
        <v>100</v>
      </c>
      <c r="AM403" s="855"/>
      <c r="AN403" s="855"/>
      <c r="AO403" s="856"/>
      <c r="AP403" s="857" t="s">
        <v>651</v>
      </c>
      <c r="AQ403" s="857"/>
      <c r="AR403" s="857"/>
      <c r="AS403" s="857"/>
      <c r="AT403" s="857"/>
      <c r="AU403" s="857"/>
      <c r="AV403" s="857"/>
      <c r="AW403" s="857"/>
      <c r="AX403" s="857"/>
      <c r="AY403">
        <f>COUNTA($C$403)</f>
        <v>1</v>
      </c>
    </row>
    <row r="404" spans="1:51" ht="28.5" customHeight="1" x14ac:dyDescent="0.15">
      <c r="A404" s="858">
        <v>6</v>
      </c>
      <c r="B404" s="858">
        <v>1</v>
      </c>
      <c r="C404" s="859" t="s">
        <v>648</v>
      </c>
      <c r="D404" s="860"/>
      <c r="E404" s="860"/>
      <c r="F404" s="860"/>
      <c r="G404" s="860"/>
      <c r="H404" s="860"/>
      <c r="I404" s="860"/>
      <c r="J404" s="861" t="s">
        <v>651</v>
      </c>
      <c r="K404" s="862"/>
      <c r="L404" s="862"/>
      <c r="M404" s="862"/>
      <c r="N404" s="862"/>
      <c r="O404" s="862"/>
      <c r="P404" s="863" t="s">
        <v>686</v>
      </c>
      <c r="Q404" s="864"/>
      <c r="R404" s="864"/>
      <c r="S404" s="864"/>
      <c r="T404" s="864"/>
      <c r="U404" s="864"/>
      <c r="V404" s="864"/>
      <c r="W404" s="864"/>
      <c r="X404" s="864"/>
      <c r="Y404" s="865">
        <v>0</v>
      </c>
      <c r="Z404" s="866"/>
      <c r="AA404" s="866"/>
      <c r="AB404" s="867"/>
      <c r="AC404" s="868" t="s">
        <v>257</v>
      </c>
      <c r="AD404" s="869"/>
      <c r="AE404" s="869"/>
      <c r="AF404" s="869"/>
      <c r="AG404" s="869"/>
      <c r="AH404" s="870" t="s">
        <v>651</v>
      </c>
      <c r="AI404" s="871"/>
      <c r="AJ404" s="871"/>
      <c r="AK404" s="871"/>
      <c r="AL404" s="854">
        <v>100</v>
      </c>
      <c r="AM404" s="855"/>
      <c r="AN404" s="855"/>
      <c r="AO404" s="856"/>
      <c r="AP404" s="857" t="s">
        <v>651</v>
      </c>
      <c r="AQ404" s="857"/>
      <c r="AR404" s="857"/>
      <c r="AS404" s="857"/>
      <c r="AT404" s="857"/>
      <c r="AU404" s="857"/>
      <c r="AV404" s="857"/>
      <c r="AW404" s="857"/>
      <c r="AX404" s="857"/>
      <c r="AY404">
        <f>COUNTA($C$404)</f>
        <v>1</v>
      </c>
    </row>
    <row r="405" spans="1:51" ht="28.5" customHeight="1" x14ac:dyDescent="0.15">
      <c r="A405" s="858">
        <v>7</v>
      </c>
      <c r="B405" s="858">
        <v>1</v>
      </c>
      <c r="C405" s="859" t="s">
        <v>649</v>
      </c>
      <c r="D405" s="860"/>
      <c r="E405" s="860"/>
      <c r="F405" s="860"/>
      <c r="G405" s="860"/>
      <c r="H405" s="860"/>
      <c r="I405" s="860"/>
      <c r="J405" s="861" t="s">
        <v>651</v>
      </c>
      <c r="K405" s="862"/>
      <c r="L405" s="862"/>
      <c r="M405" s="862"/>
      <c r="N405" s="862"/>
      <c r="O405" s="862"/>
      <c r="P405" s="863" t="s">
        <v>686</v>
      </c>
      <c r="Q405" s="864"/>
      <c r="R405" s="864"/>
      <c r="S405" s="864"/>
      <c r="T405" s="864"/>
      <c r="U405" s="864"/>
      <c r="V405" s="864"/>
      <c r="W405" s="864"/>
      <c r="X405" s="864"/>
      <c r="Y405" s="865">
        <v>0</v>
      </c>
      <c r="Z405" s="866"/>
      <c r="AA405" s="866"/>
      <c r="AB405" s="867"/>
      <c r="AC405" s="868" t="s">
        <v>257</v>
      </c>
      <c r="AD405" s="869"/>
      <c r="AE405" s="869"/>
      <c r="AF405" s="869"/>
      <c r="AG405" s="869"/>
      <c r="AH405" s="870" t="s">
        <v>651</v>
      </c>
      <c r="AI405" s="871"/>
      <c r="AJ405" s="871"/>
      <c r="AK405" s="871"/>
      <c r="AL405" s="854">
        <v>100</v>
      </c>
      <c r="AM405" s="855"/>
      <c r="AN405" s="855"/>
      <c r="AO405" s="856"/>
      <c r="AP405" s="857" t="s">
        <v>651</v>
      </c>
      <c r="AQ405" s="857"/>
      <c r="AR405" s="857"/>
      <c r="AS405" s="857"/>
      <c r="AT405" s="857"/>
      <c r="AU405" s="857"/>
      <c r="AV405" s="857"/>
      <c r="AW405" s="857"/>
      <c r="AX405" s="857"/>
      <c r="AY405">
        <f>COUNTA($C$405)</f>
        <v>1</v>
      </c>
    </row>
    <row r="406" spans="1:51" ht="28.5" customHeight="1" x14ac:dyDescent="0.15">
      <c r="A406" s="858">
        <v>8</v>
      </c>
      <c r="B406" s="858">
        <v>1</v>
      </c>
      <c r="C406" s="859" t="s">
        <v>650</v>
      </c>
      <c r="D406" s="860"/>
      <c r="E406" s="860"/>
      <c r="F406" s="860"/>
      <c r="G406" s="860"/>
      <c r="H406" s="860"/>
      <c r="I406" s="860"/>
      <c r="J406" s="861" t="s">
        <v>651</v>
      </c>
      <c r="K406" s="862"/>
      <c r="L406" s="862"/>
      <c r="M406" s="862"/>
      <c r="N406" s="862"/>
      <c r="O406" s="862"/>
      <c r="P406" s="863" t="s">
        <v>686</v>
      </c>
      <c r="Q406" s="864"/>
      <c r="R406" s="864"/>
      <c r="S406" s="864"/>
      <c r="T406" s="864"/>
      <c r="U406" s="864"/>
      <c r="V406" s="864"/>
      <c r="W406" s="864"/>
      <c r="X406" s="864"/>
      <c r="Y406" s="865">
        <v>0</v>
      </c>
      <c r="Z406" s="866"/>
      <c r="AA406" s="866"/>
      <c r="AB406" s="867"/>
      <c r="AC406" s="868" t="s">
        <v>257</v>
      </c>
      <c r="AD406" s="869"/>
      <c r="AE406" s="869"/>
      <c r="AF406" s="869"/>
      <c r="AG406" s="869"/>
      <c r="AH406" s="870" t="s">
        <v>651</v>
      </c>
      <c r="AI406" s="871"/>
      <c r="AJ406" s="871"/>
      <c r="AK406" s="871"/>
      <c r="AL406" s="854">
        <v>100</v>
      </c>
      <c r="AM406" s="855"/>
      <c r="AN406" s="855"/>
      <c r="AO406" s="856"/>
      <c r="AP406" s="857" t="s">
        <v>651</v>
      </c>
      <c r="AQ406" s="857"/>
      <c r="AR406" s="857"/>
      <c r="AS406" s="857"/>
      <c r="AT406" s="857"/>
      <c r="AU406" s="857"/>
      <c r="AV406" s="857"/>
      <c r="AW406" s="857"/>
      <c r="AX406" s="857"/>
      <c r="AY406">
        <f>COUNTA($C$406)</f>
        <v>1</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14.2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1.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228</v>
      </c>
      <c r="AD431" s="848"/>
      <c r="AE431" s="848"/>
      <c r="AF431" s="848"/>
      <c r="AG431" s="848"/>
      <c r="AH431" s="849" t="s">
        <v>246</v>
      </c>
      <c r="AI431" s="847"/>
      <c r="AJ431" s="847"/>
      <c r="AK431" s="847"/>
      <c r="AL431" s="847" t="s">
        <v>19</v>
      </c>
      <c r="AM431" s="847"/>
      <c r="AN431" s="847"/>
      <c r="AO431" s="851"/>
      <c r="AP431" s="872" t="s">
        <v>198</v>
      </c>
      <c r="AQ431" s="872"/>
      <c r="AR431" s="872"/>
      <c r="AS431" s="872"/>
      <c r="AT431" s="872"/>
      <c r="AU431" s="872"/>
      <c r="AV431" s="872"/>
      <c r="AW431" s="872"/>
      <c r="AX431" s="872"/>
      <c r="AY431">
        <f>$AY$429</f>
        <v>1</v>
      </c>
    </row>
    <row r="432" spans="1:51" ht="24.95" customHeight="1" x14ac:dyDescent="0.15">
      <c r="A432" s="858">
        <v>1</v>
      </c>
      <c r="B432" s="858">
        <v>1</v>
      </c>
      <c r="C432" s="859" t="s">
        <v>652</v>
      </c>
      <c r="D432" s="860"/>
      <c r="E432" s="860"/>
      <c r="F432" s="860"/>
      <c r="G432" s="860"/>
      <c r="H432" s="860"/>
      <c r="I432" s="860"/>
      <c r="J432" s="861" t="s">
        <v>651</v>
      </c>
      <c r="K432" s="862"/>
      <c r="L432" s="862"/>
      <c r="M432" s="862"/>
      <c r="N432" s="862"/>
      <c r="O432" s="862"/>
      <c r="P432" s="863" t="s">
        <v>687</v>
      </c>
      <c r="Q432" s="864"/>
      <c r="R432" s="864"/>
      <c r="S432" s="864"/>
      <c r="T432" s="864"/>
      <c r="U432" s="864"/>
      <c r="V432" s="864"/>
      <c r="W432" s="864"/>
      <c r="X432" s="864"/>
      <c r="Y432" s="865">
        <v>0.1</v>
      </c>
      <c r="Z432" s="866"/>
      <c r="AA432" s="866"/>
      <c r="AB432" s="867"/>
      <c r="AC432" s="868" t="s">
        <v>75</v>
      </c>
      <c r="AD432" s="869"/>
      <c r="AE432" s="869"/>
      <c r="AF432" s="869"/>
      <c r="AG432" s="869"/>
      <c r="AH432" s="852" t="s">
        <v>651</v>
      </c>
      <c r="AI432" s="853"/>
      <c r="AJ432" s="853"/>
      <c r="AK432" s="853"/>
      <c r="AL432" s="854" t="s">
        <v>693</v>
      </c>
      <c r="AM432" s="855"/>
      <c r="AN432" s="855"/>
      <c r="AO432" s="856"/>
      <c r="AP432" s="857" t="s">
        <v>651</v>
      </c>
      <c r="AQ432" s="857"/>
      <c r="AR432" s="857"/>
      <c r="AS432" s="857"/>
      <c r="AT432" s="857"/>
      <c r="AU432" s="857"/>
      <c r="AV432" s="857"/>
      <c r="AW432" s="857"/>
      <c r="AX432" s="857"/>
      <c r="AY432">
        <f>$AY$429</f>
        <v>1</v>
      </c>
    </row>
    <row r="433" spans="1:51" ht="24.95" customHeight="1" x14ac:dyDescent="0.15">
      <c r="A433" s="858">
        <v>2</v>
      </c>
      <c r="B433" s="858">
        <v>1</v>
      </c>
      <c r="C433" s="859" t="s">
        <v>653</v>
      </c>
      <c r="D433" s="860"/>
      <c r="E433" s="860"/>
      <c r="F433" s="860"/>
      <c r="G433" s="860"/>
      <c r="H433" s="860"/>
      <c r="I433" s="860"/>
      <c r="J433" s="861" t="s">
        <v>651</v>
      </c>
      <c r="K433" s="862"/>
      <c r="L433" s="862"/>
      <c r="M433" s="862"/>
      <c r="N433" s="862"/>
      <c r="O433" s="862"/>
      <c r="P433" s="863" t="s">
        <v>687</v>
      </c>
      <c r="Q433" s="864"/>
      <c r="R433" s="864"/>
      <c r="S433" s="864"/>
      <c r="T433" s="864"/>
      <c r="U433" s="864"/>
      <c r="V433" s="864"/>
      <c r="W433" s="864"/>
      <c r="X433" s="864"/>
      <c r="Y433" s="865">
        <v>0.1</v>
      </c>
      <c r="Z433" s="866"/>
      <c r="AA433" s="866"/>
      <c r="AB433" s="867"/>
      <c r="AC433" s="868" t="s">
        <v>75</v>
      </c>
      <c r="AD433" s="869"/>
      <c r="AE433" s="869"/>
      <c r="AF433" s="869"/>
      <c r="AG433" s="869"/>
      <c r="AH433" s="852" t="s">
        <v>651</v>
      </c>
      <c r="AI433" s="853"/>
      <c r="AJ433" s="853"/>
      <c r="AK433" s="853"/>
      <c r="AL433" s="854" t="s">
        <v>693</v>
      </c>
      <c r="AM433" s="855"/>
      <c r="AN433" s="855"/>
      <c r="AO433" s="856"/>
      <c r="AP433" s="857" t="s">
        <v>651</v>
      </c>
      <c r="AQ433" s="857"/>
      <c r="AR433" s="857"/>
      <c r="AS433" s="857"/>
      <c r="AT433" s="857"/>
      <c r="AU433" s="857"/>
      <c r="AV433" s="857"/>
      <c r="AW433" s="857"/>
      <c r="AX433" s="857"/>
      <c r="AY433">
        <f>COUNTA($C$433)</f>
        <v>1</v>
      </c>
    </row>
    <row r="434" spans="1:51" ht="24.95" customHeight="1" x14ac:dyDescent="0.15">
      <c r="A434" s="858">
        <v>3</v>
      </c>
      <c r="B434" s="858">
        <v>1</v>
      </c>
      <c r="C434" s="859" t="s">
        <v>654</v>
      </c>
      <c r="D434" s="860"/>
      <c r="E434" s="860"/>
      <c r="F434" s="860"/>
      <c r="G434" s="860"/>
      <c r="H434" s="860"/>
      <c r="I434" s="860"/>
      <c r="J434" s="861" t="s">
        <v>651</v>
      </c>
      <c r="K434" s="862"/>
      <c r="L434" s="862"/>
      <c r="M434" s="862"/>
      <c r="N434" s="862"/>
      <c r="O434" s="862"/>
      <c r="P434" s="863" t="s">
        <v>687</v>
      </c>
      <c r="Q434" s="864"/>
      <c r="R434" s="864"/>
      <c r="S434" s="864"/>
      <c r="T434" s="864"/>
      <c r="U434" s="864"/>
      <c r="V434" s="864"/>
      <c r="W434" s="864"/>
      <c r="X434" s="864"/>
      <c r="Y434" s="865">
        <v>0</v>
      </c>
      <c r="Z434" s="866"/>
      <c r="AA434" s="866"/>
      <c r="AB434" s="867"/>
      <c r="AC434" s="868" t="s">
        <v>75</v>
      </c>
      <c r="AD434" s="869"/>
      <c r="AE434" s="869"/>
      <c r="AF434" s="869"/>
      <c r="AG434" s="869"/>
      <c r="AH434" s="870" t="s">
        <v>651</v>
      </c>
      <c r="AI434" s="871"/>
      <c r="AJ434" s="871"/>
      <c r="AK434" s="871"/>
      <c r="AL434" s="854" t="s">
        <v>693</v>
      </c>
      <c r="AM434" s="855"/>
      <c r="AN434" s="855"/>
      <c r="AO434" s="856"/>
      <c r="AP434" s="857" t="s">
        <v>651</v>
      </c>
      <c r="AQ434" s="857"/>
      <c r="AR434" s="857"/>
      <c r="AS434" s="857"/>
      <c r="AT434" s="857"/>
      <c r="AU434" s="857"/>
      <c r="AV434" s="857"/>
      <c r="AW434" s="857"/>
      <c r="AX434" s="857"/>
      <c r="AY434">
        <f>COUNTA($C$434)</f>
        <v>1</v>
      </c>
    </row>
    <row r="435" spans="1:51" ht="24.95" customHeight="1" x14ac:dyDescent="0.15">
      <c r="A435" s="858">
        <v>4</v>
      </c>
      <c r="B435" s="858">
        <v>1</v>
      </c>
      <c r="C435" s="859" t="s">
        <v>655</v>
      </c>
      <c r="D435" s="860"/>
      <c r="E435" s="860"/>
      <c r="F435" s="860"/>
      <c r="G435" s="860"/>
      <c r="H435" s="860"/>
      <c r="I435" s="860"/>
      <c r="J435" s="861" t="s">
        <v>651</v>
      </c>
      <c r="K435" s="862"/>
      <c r="L435" s="862"/>
      <c r="M435" s="862"/>
      <c r="N435" s="862"/>
      <c r="O435" s="862"/>
      <c r="P435" s="863" t="s">
        <v>687</v>
      </c>
      <c r="Q435" s="864"/>
      <c r="R435" s="864"/>
      <c r="S435" s="864"/>
      <c r="T435" s="864"/>
      <c r="U435" s="864"/>
      <c r="V435" s="864"/>
      <c r="W435" s="864"/>
      <c r="X435" s="864"/>
      <c r="Y435" s="865">
        <v>0</v>
      </c>
      <c r="Z435" s="866"/>
      <c r="AA435" s="866"/>
      <c r="AB435" s="867"/>
      <c r="AC435" s="868" t="s">
        <v>75</v>
      </c>
      <c r="AD435" s="869"/>
      <c r="AE435" s="869"/>
      <c r="AF435" s="869"/>
      <c r="AG435" s="869"/>
      <c r="AH435" s="870" t="s">
        <v>651</v>
      </c>
      <c r="AI435" s="871"/>
      <c r="AJ435" s="871"/>
      <c r="AK435" s="871"/>
      <c r="AL435" s="854" t="s">
        <v>693</v>
      </c>
      <c r="AM435" s="855"/>
      <c r="AN435" s="855"/>
      <c r="AO435" s="856"/>
      <c r="AP435" s="857" t="s">
        <v>651</v>
      </c>
      <c r="AQ435" s="857"/>
      <c r="AR435" s="857"/>
      <c r="AS435" s="857"/>
      <c r="AT435" s="857"/>
      <c r="AU435" s="857"/>
      <c r="AV435" s="857"/>
      <c r="AW435" s="857"/>
      <c r="AX435" s="857"/>
      <c r="AY435">
        <f>COUNTA($C$435)</f>
        <v>1</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14.2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0.2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7.75"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228</v>
      </c>
      <c r="AD464" s="848"/>
      <c r="AE464" s="848"/>
      <c r="AF464" s="848"/>
      <c r="AG464" s="848"/>
      <c r="AH464" s="849" t="s">
        <v>246</v>
      </c>
      <c r="AI464" s="847"/>
      <c r="AJ464" s="847"/>
      <c r="AK464" s="847"/>
      <c r="AL464" s="847" t="s">
        <v>19</v>
      </c>
      <c r="AM464" s="847"/>
      <c r="AN464" s="847"/>
      <c r="AO464" s="851"/>
      <c r="AP464" s="872" t="s">
        <v>198</v>
      </c>
      <c r="AQ464" s="872"/>
      <c r="AR464" s="872"/>
      <c r="AS464" s="872"/>
      <c r="AT464" s="872"/>
      <c r="AU464" s="872"/>
      <c r="AV464" s="872"/>
      <c r="AW464" s="872"/>
      <c r="AX464" s="872"/>
      <c r="AY464">
        <f>$AY$462</f>
        <v>1</v>
      </c>
    </row>
    <row r="465" spans="1:51" ht="38.25" customHeight="1" x14ac:dyDescent="0.15">
      <c r="A465" s="858">
        <v>1</v>
      </c>
      <c r="B465" s="858">
        <v>1</v>
      </c>
      <c r="C465" s="859" t="s">
        <v>656</v>
      </c>
      <c r="D465" s="860"/>
      <c r="E465" s="860"/>
      <c r="F465" s="860"/>
      <c r="G465" s="860"/>
      <c r="H465" s="860"/>
      <c r="I465" s="860"/>
      <c r="J465" s="861" t="s">
        <v>674</v>
      </c>
      <c r="K465" s="862"/>
      <c r="L465" s="862"/>
      <c r="M465" s="862"/>
      <c r="N465" s="862"/>
      <c r="O465" s="862"/>
      <c r="P465" s="863" t="s">
        <v>688</v>
      </c>
      <c r="Q465" s="864"/>
      <c r="R465" s="864"/>
      <c r="S465" s="864"/>
      <c r="T465" s="864"/>
      <c r="U465" s="864"/>
      <c r="V465" s="864"/>
      <c r="W465" s="864"/>
      <c r="X465" s="864"/>
      <c r="Y465" s="865">
        <v>33</v>
      </c>
      <c r="Z465" s="866"/>
      <c r="AA465" s="866"/>
      <c r="AB465" s="867"/>
      <c r="AC465" s="868" t="s">
        <v>75</v>
      </c>
      <c r="AD465" s="869"/>
      <c r="AE465" s="869"/>
      <c r="AF465" s="869"/>
      <c r="AG465" s="869"/>
      <c r="AH465" s="852" t="s">
        <v>674</v>
      </c>
      <c r="AI465" s="853"/>
      <c r="AJ465" s="853"/>
      <c r="AK465" s="853"/>
      <c r="AL465" s="854" t="s">
        <v>674</v>
      </c>
      <c r="AM465" s="855"/>
      <c r="AN465" s="855"/>
      <c r="AO465" s="856"/>
      <c r="AP465" s="857" t="s">
        <v>675</v>
      </c>
      <c r="AQ465" s="857"/>
      <c r="AR465" s="857"/>
      <c r="AS465" s="857"/>
      <c r="AT465" s="857"/>
      <c r="AU465" s="857"/>
      <c r="AV465" s="857"/>
      <c r="AW465" s="857"/>
      <c r="AX465" s="857"/>
      <c r="AY465">
        <f>$AY$462</f>
        <v>1</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14.2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1.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228</v>
      </c>
      <c r="AD497" s="848"/>
      <c r="AE497" s="848"/>
      <c r="AF497" s="848"/>
      <c r="AG497" s="848"/>
      <c r="AH497" s="849" t="s">
        <v>246</v>
      </c>
      <c r="AI497" s="847"/>
      <c r="AJ497" s="847"/>
      <c r="AK497" s="847"/>
      <c r="AL497" s="847" t="s">
        <v>19</v>
      </c>
      <c r="AM497" s="847"/>
      <c r="AN497" s="847"/>
      <c r="AO497" s="851"/>
      <c r="AP497" s="872" t="s">
        <v>198</v>
      </c>
      <c r="AQ497" s="872"/>
      <c r="AR497" s="872"/>
      <c r="AS497" s="872"/>
      <c r="AT497" s="872"/>
      <c r="AU497" s="872"/>
      <c r="AV497" s="872"/>
      <c r="AW497" s="872"/>
      <c r="AX497" s="872"/>
      <c r="AY497">
        <f>$AY$495</f>
        <v>1</v>
      </c>
    </row>
    <row r="498" spans="1:51" ht="28.5" customHeight="1" x14ac:dyDescent="0.15">
      <c r="A498" s="858">
        <v>1</v>
      </c>
      <c r="B498" s="858">
        <v>1</v>
      </c>
      <c r="C498" s="859" t="s">
        <v>657</v>
      </c>
      <c r="D498" s="860"/>
      <c r="E498" s="860"/>
      <c r="F498" s="860"/>
      <c r="G498" s="860"/>
      <c r="H498" s="860"/>
      <c r="I498" s="860"/>
      <c r="J498" s="861" t="s">
        <v>651</v>
      </c>
      <c r="K498" s="862"/>
      <c r="L498" s="862"/>
      <c r="M498" s="862"/>
      <c r="N498" s="862"/>
      <c r="O498" s="862"/>
      <c r="P498" s="863" t="s">
        <v>673</v>
      </c>
      <c r="Q498" s="864"/>
      <c r="R498" s="864"/>
      <c r="S498" s="864"/>
      <c r="T498" s="864"/>
      <c r="U498" s="864"/>
      <c r="V498" s="864"/>
      <c r="W498" s="864"/>
      <c r="X498" s="864"/>
      <c r="Y498" s="865">
        <v>5</v>
      </c>
      <c r="Z498" s="866"/>
      <c r="AA498" s="866"/>
      <c r="AB498" s="867"/>
      <c r="AC498" s="868" t="s">
        <v>75</v>
      </c>
      <c r="AD498" s="869"/>
      <c r="AE498" s="869"/>
      <c r="AF498" s="869"/>
      <c r="AG498" s="869"/>
      <c r="AH498" s="852" t="s">
        <v>674</v>
      </c>
      <c r="AI498" s="853"/>
      <c r="AJ498" s="853"/>
      <c r="AK498" s="853"/>
      <c r="AL498" s="854" t="s">
        <v>674</v>
      </c>
      <c r="AM498" s="855"/>
      <c r="AN498" s="855"/>
      <c r="AO498" s="856"/>
      <c r="AP498" s="857" t="s">
        <v>674</v>
      </c>
      <c r="AQ498" s="857"/>
      <c r="AR498" s="857"/>
      <c r="AS498" s="857"/>
      <c r="AT498" s="857"/>
      <c r="AU498" s="857"/>
      <c r="AV498" s="857"/>
      <c r="AW498" s="857"/>
      <c r="AX498" s="857"/>
      <c r="AY498">
        <f>$AY$495</f>
        <v>1</v>
      </c>
    </row>
    <row r="499" spans="1:51" ht="28.5" customHeight="1" x14ac:dyDescent="0.15">
      <c r="A499" s="858">
        <v>2</v>
      </c>
      <c r="B499" s="858">
        <v>1</v>
      </c>
      <c r="C499" s="859" t="s">
        <v>658</v>
      </c>
      <c r="D499" s="860"/>
      <c r="E499" s="860"/>
      <c r="F499" s="860"/>
      <c r="G499" s="860"/>
      <c r="H499" s="860"/>
      <c r="I499" s="860"/>
      <c r="J499" s="861" t="s">
        <v>651</v>
      </c>
      <c r="K499" s="862"/>
      <c r="L499" s="862"/>
      <c r="M499" s="862"/>
      <c r="N499" s="862"/>
      <c r="O499" s="862"/>
      <c r="P499" s="863" t="s">
        <v>673</v>
      </c>
      <c r="Q499" s="864"/>
      <c r="R499" s="864"/>
      <c r="S499" s="864"/>
      <c r="T499" s="864"/>
      <c r="U499" s="864"/>
      <c r="V499" s="864"/>
      <c r="W499" s="864"/>
      <c r="X499" s="864"/>
      <c r="Y499" s="865">
        <v>4</v>
      </c>
      <c r="Z499" s="866"/>
      <c r="AA499" s="866"/>
      <c r="AB499" s="867"/>
      <c r="AC499" s="868" t="s">
        <v>75</v>
      </c>
      <c r="AD499" s="869"/>
      <c r="AE499" s="869"/>
      <c r="AF499" s="869"/>
      <c r="AG499" s="869"/>
      <c r="AH499" s="852" t="s">
        <v>674</v>
      </c>
      <c r="AI499" s="853"/>
      <c r="AJ499" s="853"/>
      <c r="AK499" s="853"/>
      <c r="AL499" s="854" t="s">
        <v>674</v>
      </c>
      <c r="AM499" s="855"/>
      <c r="AN499" s="855"/>
      <c r="AO499" s="856"/>
      <c r="AP499" s="857" t="s">
        <v>674</v>
      </c>
      <c r="AQ499" s="857"/>
      <c r="AR499" s="857"/>
      <c r="AS499" s="857"/>
      <c r="AT499" s="857"/>
      <c r="AU499" s="857"/>
      <c r="AV499" s="857"/>
      <c r="AW499" s="857"/>
      <c r="AX499" s="857"/>
      <c r="AY499">
        <f>COUNTA($C$499)</f>
        <v>1</v>
      </c>
    </row>
    <row r="500" spans="1:51" ht="28.5" customHeight="1" x14ac:dyDescent="0.15">
      <c r="A500" s="858">
        <v>3</v>
      </c>
      <c r="B500" s="858">
        <v>1</v>
      </c>
      <c r="C500" s="859" t="s">
        <v>659</v>
      </c>
      <c r="D500" s="860"/>
      <c r="E500" s="860"/>
      <c r="F500" s="860"/>
      <c r="G500" s="860"/>
      <c r="H500" s="860"/>
      <c r="I500" s="860"/>
      <c r="J500" s="861" t="s">
        <v>651</v>
      </c>
      <c r="K500" s="862"/>
      <c r="L500" s="862"/>
      <c r="M500" s="862"/>
      <c r="N500" s="862"/>
      <c r="O500" s="862"/>
      <c r="P500" s="863" t="s">
        <v>673</v>
      </c>
      <c r="Q500" s="864"/>
      <c r="R500" s="864"/>
      <c r="S500" s="864"/>
      <c r="T500" s="864"/>
      <c r="U500" s="864"/>
      <c r="V500" s="864"/>
      <c r="W500" s="864"/>
      <c r="X500" s="864"/>
      <c r="Y500" s="865">
        <v>3</v>
      </c>
      <c r="Z500" s="866"/>
      <c r="AA500" s="866"/>
      <c r="AB500" s="867"/>
      <c r="AC500" s="868" t="s">
        <v>75</v>
      </c>
      <c r="AD500" s="869"/>
      <c r="AE500" s="869"/>
      <c r="AF500" s="869"/>
      <c r="AG500" s="869"/>
      <c r="AH500" s="870" t="s">
        <v>674</v>
      </c>
      <c r="AI500" s="871"/>
      <c r="AJ500" s="871"/>
      <c r="AK500" s="871"/>
      <c r="AL500" s="854" t="s">
        <v>674</v>
      </c>
      <c r="AM500" s="855"/>
      <c r="AN500" s="855"/>
      <c r="AO500" s="856"/>
      <c r="AP500" s="857" t="s">
        <v>674</v>
      </c>
      <c r="AQ500" s="857"/>
      <c r="AR500" s="857"/>
      <c r="AS500" s="857"/>
      <c r="AT500" s="857"/>
      <c r="AU500" s="857"/>
      <c r="AV500" s="857"/>
      <c r="AW500" s="857"/>
      <c r="AX500" s="857"/>
      <c r="AY500">
        <f>COUNTA($C$500)</f>
        <v>1</v>
      </c>
    </row>
    <row r="501" spans="1:51" ht="28.5" customHeight="1" x14ac:dyDescent="0.15">
      <c r="A501" s="858">
        <v>4</v>
      </c>
      <c r="B501" s="858">
        <v>1</v>
      </c>
      <c r="C501" s="859" t="s">
        <v>660</v>
      </c>
      <c r="D501" s="860"/>
      <c r="E501" s="860"/>
      <c r="F501" s="860"/>
      <c r="G501" s="860"/>
      <c r="H501" s="860"/>
      <c r="I501" s="860"/>
      <c r="J501" s="861" t="s">
        <v>651</v>
      </c>
      <c r="K501" s="862"/>
      <c r="L501" s="862"/>
      <c r="M501" s="862"/>
      <c r="N501" s="862"/>
      <c r="O501" s="862"/>
      <c r="P501" s="863" t="s">
        <v>673</v>
      </c>
      <c r="Q501" s="864"/>
      <c r="R501" s="864"/>
      <c r="S501" s="864"/>
      <c r="T501" s="864"/>
      <c r="U501" s="864"/>
      <c r="V501" s="864"/>
      <c r="W501" s="864"/>
      <c r="X501" s="864"/>
      <c r="Y501" s="865">
        <v>2</v>
      </c>
      <c r="Z501" s="866"/>
      <c r="AA501" s="866"/>
      <c r="AB501" s="867"/>
      <c r="AC501" s="868" t="s">
        <v>75</v>
      </c>
      <c r="AD501" s="869"/>
      <c r="AE501" s="869"/>
      <c r="AF501" s="869"/>
      <c r="AG501" s="869"/>
      <c r="AH501" s="870" t="s">
        <v>674</v>
      </c>
      <c r="AI501" s="871"/>
      <c r="AJ501" s="871"/>
      <c r="AK501" s="871"/>
      <c r="AL501" s="854" t="s">
        <v>674</v>
      </c>
      <c r="AM501" s="855"/>
      <c r="AN501" s="855"/>
      <c r="AO501" s="856"/>
      <c r="AP501" s="857" t="s">
        <v>674</v>
      </c>
      <c r="AQ501" s="857"/>
      <c r="AR501" s="857"/>
      <c r="AS501" s="857"/>
      <c r="AT501" s="857"/>
      <c r="AU501" s="857"/>
      <c r="AV501" s="857"/>
      <c r="AW501" s="857"/>
      <c r="AX501" s="857"/>
      <c r="AY501">
        <f>COUNTA($C$501)</f>
        <v>1</v>
      </c>
    </row>
    <row r="502" spans="1:51" ht="28.5" customHeight="1" x14ac:dyDescent="0.15">
      <c r="A502" s="858">
        <v>5</v>
      </c>
      <c r="B502" s="858">
        <v>1</v>
      </c>
      <c r="C502" s="859" t="s">
        <v>661</v>
      </c>
      <c r="D502" s="860"/>
      <c r="E502" s="860"/>
      <c r="F502" s="860"/>
      <c r="G502" s="860"/>
      <c r="H502" s="860"/>
      <c r="I502" s="860"/>
      <c r="J502" s="861" t="s">
        <v>651</v>
      </c>
      <c r="K502" s="862"/>
      <c r="L502" s="862"/>
      <c r="M502" s="862"/>
      <c r="N502" s="862"/>
      <c r="O502" s="862"/>
      <c r="P502" s="863" t="s">
        <v>673</v>
      </c>
      <c r="Q502" s="864"/>
      <c r="R502" s="864"/>
      <c r="S502" s="864"/>
      <c r="T502" s="864"/>
      <c r="U502" s="864"/>
      <c r="V502" s="864"/>
      <c r="W502" s="864"/>
      <c r="X502" s="864"/>
      <c r="Y502" s="865">
        <v>0.8</v>
      </c>
      <c r="Z502" s="866"/>
      <c r="AA502" s="866"/>
      <c r="AB502" s="867"/>
      <c r="AC502" s="868" t="s">
        <v>75</v>
      </c>
      <c r="AD502" s="869"/>
      <c r="AE502" s="869"/>
      <c r="AF502" s="869"/>
      <c r="AG502" s="869"/>
      <c r="AH502" s="870" t="s">
        <v>674</v>
      </c>
      <c r="AI502" s="871"/>
      <c r="AJ502" s="871"/>
      <c r="AK502" s="871"/>
      <c r="AL502" s="854" t="s">
        <v>674</v>
      </c>
      <c r="AM502" s="855"/>
      <c r="AN502" s="855"/>
      <c r="AO502" s="856"/>
      <c r="AP502" s="857" t="s">
        <v>674</v>
      </c>
      <c r="AQ502" s="857"/>
      <c r="AR502" s="857"/>
      <c r="AS502" s="857"/>
      <c r="AT502" s="857"/>
      <c r="AU502" s="857"/>
      <c r="AV502" s="857"/>
      <c r="AW502" s="857"/>
      <c r="AX502" s="857"/>
      <c r="AY502">
        <f>COUNTA($C$502)</f>
        <v>1</v>
      </c>
    </row>
    <row r="503" spans="1:51" ht="28.5" customHeight="1" x14ac:dyDescent="0.15">
      <c r="A503" s="858">
        <v>6</v>
      </c>
      <c r="B503" s="858">
        <v>1</v>
      </c>
      <c r="C503" s="859" t="s">
        <v>662</v>
      </c>
      <c r="D503" s="860"/>
      <c r="E503" s="860"/>
      <c r="F503" s="860"/>
      <c r="G503" s="860"/>
      <c r="H503" s="860"/>
      <c r="I503" s="860"/>
      <c r="J503" s="861" t="s">
        <v>651</v>
      </c>
      <c r="K503" s="862"/>
      <c r="L503" s="862"/>
      <c r="M503" s="862"/>
      <c r="N503" s="862"/>
      <c r="O503" s="862"/>
      <c r="P503" s="863" t="s">
        <v>673</v>
      </c>
      <c r="Q503" s="864"/>
      <c r="R503" s="864"/>
      <c r="S503" s="864"/>
      <c r="T503" s="864"/>
      <c r="U503" s="864"/>
      <c r="V503" s="864"/>
      <c r="W503" s="864"/>
      <c r="X503" s="864"/>
      <c r="Y503" s="865">
        <v>0.6</v>
      </c>
      <c r="Z503" s="866"/>
      <c r="AA503" s="866"/>
      <c r="AB503" s="867"/>
      <c r="AC503" s="868" t="s">
        <v>75</v>
      </c>
      <c r="AD503" s="869"/>
      <c r="AE503" s="869"/>
      <c r="AF503" s="869"/>
      <c r="AG503" s="869"/>
      <c r="AH503" s="870" t="s">
        <v>674</v>
      </c>
      <c r="AI503" s="871"/>
      <c r="AJ503" s="871"/>
      <c r="AK503" s="871"/>
      <c r="AL503" s="854" t="s">
        <v>674</v>
      </c>
      <c r="AM503" s="855"/>
      <c r="AN503" s="855"/>
      <c r="AO503" s="856"/>
      <c r="AP503" s="857" t="s">
        <v>674</v>
      </c>
      <c r="AQ503" s="857"/>
      <c r="AR503" s="857"/>
      <c r="AS503" s="857"/>
      <c r="AT503" s="857"/>
      <c r="AU503" s="857"/>
      <c r="AV503" s="857"/>
      <c r="AW503" s="857"/>
      <c r="AX503" s="857"/>
      <c r="AY503">
        <f>COUNTA($C$503)</f>
        <v>1</v>
      </c>
    </row>
    <row r="504" spans="1:51" ht="28.5" customHeight="1" x14ac:dyDescent="0.15">
      <c r="A504" s="858">
        <v>7</v>
      </c>
      <c r="B504" s="858">
        <v>1</v>
      </c>
      <c r="C504" s="859" t="s">
        <v>663</v>
      </c>
      <c r="D504" s="860"/>
      <c r="E504" s="860"/>
      <c r="F504" s="860"/>
      <c r="G504" s="860"/>
      <c r="H504" s="860"/>
      <c r="I504" s="860"/>
      <c r="J504" s="861">
        <v>6010601003790</v>
      </c>
      <c r="K504" s="862"/>
      <c r="L504" s="862"/>
      <c r="M504" s="862"/>
      <c r="N504" s="862"/>
      <c r="O504" s="862"/>
      <c r="P504" s="863" t="s">
        <v>676</v>
      </c>
      <c r="Q504" s="864"/>
      <c r="R504" s="864"/>
      <c r="S504" s="864"/>
      <c r="T504" s="864"/>
      <c r="U504" s="864"/>
      <c r="V504" s="864"/>
      <c r="W504" s="864"/>
      <c r="X504" s="864"/>
      <c r="Y504" s="865">
        <v>0.5</v>
      </c>
      <c r="Z504" s="866"/>
      <c r="AA504" s="866"/>
      <c r="AB504" s="867"/>
      <c r="AC504" s="868" t="s">
        <v>256</v>
      </c>
      <c r="AD504" s="869"/>
      <c r="AE504" s="869"/>
      <c r="AF504" s="869"/>
      <c r="AG504" s="869"/>
      <c r="AH504" s="870" t="s">
        <v>674</v>
      </c>
      <c r="AI504" s="871"/>
      <c r="AJ504" s="871"/>
      <c r="AK504" s="871"/>
      <c r="AL504" s="854">
        <v>100</v>
      </c>
      <c r="AM504" s="855"/>
      <c r="AN504" s="855"/>
      <c r="AO504" s="856"/>
      <c r="AP504" s="857" t="s">
        <v>674</v>
      </c>
      <c r="AQ504" s="857"/>
      <c r="AR504" s="857"/>
      <c r="AS504" s="857"/>
      <c r="AT504" s="857"/>
      <c r="AU504" s="857"/>
      <c r="AV504" s="857"/>
      <c r="AW504" s="857"/>
      <c r="AX504" s="857"/>
      <c r="AY504">
        <f>COUNTA($C$504)</f>
        <v>1</v>
      </c>
    </row>
    <row r="505" spans="1:51" ht="28.5" customHeight="1" x14ac:dyDescent="0.15">
      <c r="A505" s="858">
        <v>8</v>
      </c>
      <c r="B505" s="858">
        <v>1</v>
      </c>
      <c r="C505" s="859" t="s">
        <v>664</v>
      </c>
      <c r="D505" s="860"/>
      <c r="E505" s="860"/>
      <c r="F505" s="860"/>
      <c r="G505" s="860"/>
      <c r="H505" s="860"/>
      <c r="I505" s="860"/>
      <c r="J505" s="861">
        <v>2070001036729</v>
      </c>
      <c r="K505" s="862"/>
      <c r="L505" s="862"/>
      <c r="M505" s="862"/>
      <c r="N505" s="862"/>
      <c r="O505" s="862"/>
      <c r="P505" s="863" t="s">
        <v>677</v>
      </c>
      <c r="Q505" s="864"/>
      <c r="R505" s="864"/>
      <c r="S505" s="864"/>
      <c r="T505" s="864"/>
      <c r="U505" s="864"/>
      <c r="V505" s="864"/>
      <c r="W505" s="864"/>
      <c r="X505" s="864"/>
      <c r="Y505" s="865">
        <v>0.3</v>
      </c>
      <c r="Z505" s="866"/>
      <c r="AA505" s="866"/>
      <c r="AB505" s="867"/>
      <c r="AC505" s="868" t="s">
        <v>256</v>
      </c>
      <c r="AD505" s="869"/>
      <c r="AE505" s="869"/>
      <c r="AF505" s="869"/>
      <c r="AG505" s="869"/>
      <c r="AH505" s="870" t="s">
        <v>674</v>
      </c>
      <c r="AI505" s="871"/>
      <c r="AJ505" s="871"/>
      <c r="AK505" s="871"/>
      <c r="AL505" s="854">
        <v>100</v>
      </c>
      <c r="AM505" s="855"/>
      <c r="AN505" s="855"/>
      <c r="AO505" s="856"/>
      <c r="AP505" s="857" t="s">
        <v>674</v>
      </c>
      <c r="AQ505" s="857"/>
      <c r="AR505" s="857"/>
      <c r="AS505" s="857"/>
      <c r="AT505" s="857"/>
      <c r="AU505" s="857"/>
      <c r="AV505" s="857"/>
      <c r="AW505" s="857"/>
      <c r="AX505" s="857"/>
      <c r="AY505">
        <f>COUNTA($C$505)</f>
        <v>1</v>
      </c>
    </row>
    <row r="506" spans="1:51" ht="28.5" customHeight="1" x14ac:dyDescent="0.15">
      <c r="A506" s="858">
        <v>9</v>
      </c>
      <c r="B506" s="858">
        <v>1</v>
      </c>
      <c r="C506" s="859" t="s">
        <v>665</v>
      </c>
      <c r="D506" s="860"/>
      <c r="E506" s="860"/>
      <c r="F506" s="860"/>
      <c r="G506" s="860"/>
      <c r="H506" s="860"/>
      <c r="I506" s="860"/>
      <c r="J506" s="861">
        <v>7010001023050</v>
      </c>
      <c r="K506" s="862"/>
      <c r="L506" s="862"/>
      <c r="M506" s="862"/>
      <c r="N506" s="862"/>
      <c r="O506" s="862"/>
      <c r="P506" s="863" t="s">
        <v>678</v>
      </c>
      <c r="Q506" s="864"/>
      <c r="R506" s="864"/>
      <c r="S506" s="864"/>
      <c r="T506" s="864"/>
      <c r="U506" s="864"/>
      <c r="V506" s="864"/>
      <c r="W506" s="864"/>
      <c r="X506" s="864"/>
      <c r="Y506" s="865">
        <v>0.3</v>
      </c>
      <c r="Z506" s="866"/>
      <c r="AA506" s="866"/>
      <c r="AB506" s="867"/>
      <c r="AC506" s="868" t="s">
        <v>256</v>
      </c>
      <c r="AD506" s="869"/>
      <c r="AE506" s="869"/>
      <c r="AF506" s="869"/>
      <c r="AG506" s="869"/>
      <c r="AH506" s="870" t="s">
        <v>674</v>
      </c>
      <c r="AI506" s="871"/>
      <c r="AJ506" s="871"/>
      <c r="AK506" s="871"/>
      <c r="AL506" s="854">
        <v>100</v>
      </c>
      <c r="AM506" s="855"/>
      <c r="AN506" s="855"/>
      <c r="AO506" s="856"/>
      <c r="AP506" s="857" t="s">
        <v>674</v>
      </c>
      <c r="AQ506" s="857"/>
      <c r="AR506" s="857"/>
      <c r="AS506" s="857"/>
      <c r="AT506" s="857"/>
      <c r="AU506" s="857"/>
      <c r="AV506" s="857"/>
      <c r="AW506" s="857"/>
      <c r="AX506" s="857"/>
      <c r="AY506">
        <f>COUNTA($C$506)</f>
        <v>1</v>
      </c>
    </row>
    <row r="507" spans="1:51" ht="28.5" customHeight="1" x14ac:dyDescent="0.15">
      <c r="A507" s="858">
        <v>10</v>
      </c>
      <c r="B507" s="858">
        <v>1</v>
      </c>
      <c r="C507" s="859" t="s">
        <v>666</v>
      </c>
      <c r="D507" s="860"/>
      <c r="E507" s="860"/>
      <c r="F507" s="860"/>
      <c r="G507" s="860"/>
      <c r="H507" s="860"/>
      <c r="I507" s="860"/>
      <c r="J507" s="861" t="s">
        <v>651</v>
      </c>
      <c r="K507" s="862"/>
      <c r="L507" s="862"/>
      <c r="M507" s="862"/>
      <c r="N507" s="862"/>
      <c r="O507" s="862"/>
      <c r="P507" s="863" t="s">
        <v>673</v>
      </c>
      <c r="Q507" s="864"/>
      <c r="R507" s="864"/>
      <c r="S507" s="864"/>
      <c r="T507" s="864"/>
      <c r="U507" s="864"/>
      <c r="V507" s="864"/>
      <c r="W507" s="864"/>
      <c r="X507" s="864"/>
      <c r="Y507" s="865">
        <v>0.3</v>
      </c>
      <c r="Z507" s="866"/>
      <c r="AA507" s="866"/>
      <c r="AB507" s="867"/>
      <c r="AC507" s="868" t="s">
        <v>75</v>
      </c>
      <c r="AD507" s="869"/>
      <c r="AE507" s="869"/>
      <c r="AF507" s="869"/>
      <c r="AG507" s="869"/>
      <c r="AH507" s="870" t="s">
        <v>674</v>
      </c>
      <c r="AI507" s="871"/>
      <c r="AJ507" s="871"/>
      <c r="AK507" s="871"/>
      <c r="AL507" s="854" t="s">
        <v>733</v>
      </c>
      <c r="AM507" s="855"/>
      <c r="AN507" s="855"/>
      <c r="AO507" s="856"/>
      <c r="AP507" s="857" t="s">
        <v>674</v>
      </c>
      <c r="AQ507" s="857"/>
      <c r="AR507" s="857"/>
      <c r="AS507" s="857"/>
      <c r="AT507" s="857"/>
      <c r="AU507" s="857"/>
      <c r="AV507" s="857"/>
      <c r="AW507" s="857"/>
      <c r="AX507" s="857"/>
      <c r="AY507">
        <f>COUNTA($C$507)</f>
        <v>1</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14.2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1.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228</v>
      </c>
      <c r="AD530" s="848"/>
      <c r="AE530" s="848"/>
      <c r="AF530" s="848"/>
      <c r="AG530" s="848"/>
      <c r="AH530" s="849" t="s">
        <v>246</v>
      </c>
      <c r="AI530" s="847"/>
      <c r="AJ530" s="847"/>
      <c r="AK530" s="847"/>
      <c r="AL530" s="847" t="s">
        <v>19</v>
      </c>
      <c r="AM530" s="847"/>
      <c r="AN530" s="847"/>
      <c r="AO530" s="851"/>
      <c r="AP530" s="872" t="s">
        <v>198</v>
      </c>
      <c r="AQ530" s="872"/>
      <c r="AR530" s="872"/>
      <c r="AS530" s="872"/>
      <c r="AT530" s="872"/>
      <c r="AU530" s="872"/>
      <c r="AV530" s="872"/>
      <c r="AW530" s="872"/>
      <c r="AX530" s="872"/>
      <c r="AY530">
        <f>$AY$528</f>
        <v>1</v>
      </c>
    </row>
    <row r="531" spans="1:51" ht="28.5" customHeight="1" x14ac:dyDescent="0.15">
      <c r="A531" s="858">
        <v>1</v>
      </c>
      <c r="B531" s="858">
        <v>1</v>
      </c>
      <c r="C531" s="859" t="s">
        <v>667</v>
      </c>
      <c r="D531" s="860"/>
      <c r="E531" s="860"/>
      <c r="F531" s="860"/>
      <c r="G531" s="860"/>
      <c r="H531" s="860"/>
      <c r="I531" s="860"/>
      <c r="J531" s="861">
        <v>3010001010696</v>
      </c>
      <c r="K531" s="862"/>
      <c r="L531" s="862"/>
      <c r="M531" s="862"/>
      <c r="N531" s="862"/>
      <c r="O531" s="862"/>
      <c r="P531" s="863" t="s">
        <v>679</v>
      </c>
      <c r="Q531" s="864"/>
      <c r="R531" s="864"/>
      <c r="S531" s="864"/>
      <c r="T531" s="864"/>
      <c r="U531" s="864"/>
      <c r="V531" s="864"/>
      <c r="W531" s="864"/>
      <c r="X531" s="864"/>
      <c r="Y531" s="865">
        <v>5</v>
      </c>
      <c r="Z531" s="866"/>
      <c r="AA531" s="866"/>
      <c r="AB531" s="867"/>
      <c r="AC531" s="868" t="s">
        <v>250</v>
      </c>
      <c r="AD531" s="869"/>
      <c r="AE531" s="869"/>
      <c r="AF531" s="869"/>
      <c r="AG531" s="869"/>
      <c r="AH531" s="852">
        <v>2</v>
      </c>
      <c r="AI531" s="853"/>
      <c r="AJ531" s="853"/>
      <c r="AK531" s="853"/>
      <c r="AL531" s="854">
        <v>95.98</v>
      </c>
      <c r="AM531" s="855"/>
      <c r="AN531" s="855"/>
      <c r="AO531" s="856"/>
      <c r="AP531" s="857" t="s">
        <v>674</v>
      </c>
      <c r="AQ531" s="857"/>
      <c r="AR531" s="857"/>
      <c r="AS531" s="857"/>
      <c r="AT531" s="857"/>
      <c r="AU531" s="857"/>
      <c r="AV531" s="857"/>
      <c r="AW531" s="857"/>
      <c r="AX531" s="857"/>
      <c r="AY531">
        <f>$AY$528</f>
        <v>1</v>
      </c>
    </row>
    <row r="532" spans="1:51" ht="28.5" customHeight="1" x14ac:dyDescent="0.15">
      <c r="A532" s="858">
        <v>2</v>
      </c>
      <c r="B532" s="858">
        <v>1</v>
      </c>
      <c r="C532" s="859" t="s">
        <v>667</v>
      </c>
      <c r="D532" s="860"/>
      <c r="E532" s="860"/>
      <c r="F532" s="860"/>
      <c r="G532" s="860"/>
      <c r="H532" s="860"/>
      <c r="I532" s="860"/>
      <c r="J532" s="861">
        <v>3010001010696</v>
      </c>
      <c r="K532" s="862"/>
      <c r="L532" s="862"/>
      <c r="M532" s="862"/>
      <c r="N532" s="862"/>
      <c r="O532" s="862"/>
      <c r="P532" s="863" t="s">
        <v>680</v>
      </c>
      <c r="Q532" s="864"/>
      <c r="R532" s="864"/>
      <c r="S532" s="864"/>
      <c r="T532" s="864"/>
      <c r="U532" s="864"/>
      <c r="V532" s="864"/>
      <c r="W532" s="864"/>
      <c r="X532" s="864"/>
      <c r="Y532" s="865">
        <v>2</v>
      </c>
      <c r="Z532" s="866"/>
      <c r="AA532" s="866"/>
      <c r="AB532" s="867"/>
      <c r="AC532" s="868" t="s">
        <v>256</v>
      </c>
      <c r="AD532" s="869"/>
      <c r="AE532" s="869"/>
      <c r="AF532" s="869"/>
      <c r="AG532" s="869"/>
      <c r="AH532" s="852" t="s">
        <v>674</v>
      </c>
      <c r="AI532" s="853"/>
      <c r="AJ532" s="853"/>
      <c r="AK532" s="853"/>
      <c r="AL532" s="854">
        <v>100</v>
      </c>
      <c r="AM532" s="855"/>
      <c r="AN532" s="855"/>
      <c r="AO532" s="856"/>
      <c r="AP532" s="857" t="s">
        <v>674</v>
      </c>
      <c r="AQ532" s="857"/>
      <c r="AR532" s="857"/>
      <c r="AS532" s="857"/>
      <c r="AT532" s="857"/>
      <c r="AU532" s="857"/>
      <c r="AV532" s="857"/>
      <c r="AW532" s="857"/>
      <c r="AX532" s="857"/>
      <c r="AY532">
        <f>COUNTA($C$532)</f>
        <v>1</v>
      </c>
    </row>
    <row r="533" spans="1:51" ht="28.5" customHeight="1" x14ac:dyDescent="0.15">
      <c r="A533" s="858">
        <v>3</v>
      </c>
      <c r="B533" s="858">
        <v>1</v>
      </c>
      <c r="C533" s="859" t="s">
        <v>665</v>
      </c>
      <c r="D533" s="860"/>
      <c r="E533" s="860"/>
      <c r="F533" s="860"/>
      <c r="G533" s="860"/>
      <c r="H533" s="860"/>
      <c r="I533" s="860"/>
      <c r="J533" s="861">
        <v>7010001023050</v>
      </c>
      <c r="K533" s="862"/>
      <c r="L533" s="862"/>
      <c r="M533" s="862"/>
      <c r="N533" s="862"/>
      <c r="O533" s="862"/>
      <c r="P533" s="863" t="s">
        <v>681</v>
      </c>
      <c r="Q533" s="864"/>
      <c r="R533" s="864"/>
      <c r="S533" s="864"/>
      <c r="T533" s="864"/>
      <c r="U533" s="864"/>
      <c r="V533" s="864"/>
      <c r="W533" s="864"/>
      <c r="X533" s="864"/>
      <c r="Y533" s="865">
        <v>2</v>
      </c>
      <c r="Z533" s="866"/>
      <c r="AA533" s="866"/>
      <c r="AB533" s="867"/>
      <c r="AC533" s="868" t="s">
        <v>250</v>
      </c>
      <c r="AD533" s="869"/>
      <c r="AE533" s="869"/>
      <c r="AF533" s="869"/>
      <c r="AG533" s="869"/>
      <c r="AH533" s="870">
        <v>2</v>
      </c>
      <c r="AI533" s="871"/>
      <c r="AJ533" s="871"/>
      <c r="AK533" s="871"/>
      <c r="AL533" s="854">
        <v>100</v>
      </c>
      <c r="AM533" s="855"/>
      <c r="AN533" s="855"/>
      <c r="AO533" s="856"/>
      <c r="AP533" s="857" t="s">
        <v>674</v>
      </c>
      <c r="AQ533" s="857"/>
      <c r="AR533" s="857"/>
      <c r="AS533" s="857"/>
      <c r="AT533" s="857"/>
      <c r="AU533" s="857"/>
      <c r="AV533" s="857"/>
      <c r="AW533" s="857"/>
      <c r="AX533" s="857"/>
      <c r="AY533">
        <f>COUNTA($C$533)</f>
        <v>1</v>
      </c>
    </row>
    <row r="534" spans="1:51" ht="28.5" customHeight="1" x14ac:dyDescent="0.15">
      <c r="A534" s="858">
        <v>4</v>
      </c>
      <c r="B534" s="858">
        <v>1</v>
      </c>
      <c r="C534" s="859" t="s">
        <v>665</v>
      </c>
      <c r="D534" s="860"/>
      <c r="E534" s="860"/>
      <c r="F534" s="860"/>
      <c r="G534" s="860"/>
      <c r="H534" s="860"/>
      <c r="I534" s="860"/>
      <c r="J534" s="861">
        <v>7010001023050</v>
      </c>
      <c r="K534" s="862"/>
      <c r="L534" s="862"/>
      <c r="M534" s="862"/>
      <c r="N534" s="862"/>
      <c r="O534" s="862"/>
      <c r="P534" s="863" t="s">
        <v>682</v>
      </c>
      <c r="Q534" s="864"/>
      <c r="R534" s="864"/>
      <c r="S534" s="864"/>
      <c r="T534" s="864"/>
      <c r="U534" s="864"/>
      <c r="V534" s="864"/>
      <c r="W534" s="864"/>
      <c r="X534" s="864"/>
      <c r="Y534" s="865">
        <v>2</v>
      </c>
      <c r="Z534" s="866"/>
      <c r="AA534" s="866"/>
      <c r="AB534" s="867"/>
      <c r="AC534" s="868" t="s">
        <v>250</v>
      </c>
      <c r="AD534" s="869"/>
      <c r="AE534" s="869"/>
      <c r="AF534" s="869"/>
      <c r="AG534" s="869"/>
      <c r="AH534" s="870">
        <v>1</v>
      </c>
      <c r="AI534" s="871"/>
      <c r="AJ534" s="871"/>
      <c r="AK534" s="871"/>
      <c r="AL534" s="854">
        <v>97.18</v>
      </c>
      <c r="AM534" s="855"/>
      <c r="AN534" s="855"/>
      <c r="AO534" s="856"/>
      <c r="AP534" s="857" t="s">
        <v>674</v>
      </c>
      <c r="AQ534" s="857"/>
      <c r="AR534" s="857"/>
      <c r="AS534" s="857"/>
      <c r="AT534" s="857"/>
      <c r="AU534" s="857"/>
      <c r="AV534" s="857"/>
      <c r="AW534" s="857"/>
      <c r="AX534" s="857"/>
      <c r="AY534">
        <f>COUNTA($C$534)</f>
        <v>1</v>
      </c>
    </row>
    <row r="535" spans="1:51" ht="28.5" customHeight="1" x14ac:dyDescent="0.15">
      <c r="A535" s="858">
        <v>5</v>
      </c>
      <c r="B535" s="858">
        <v>1</v>
      </c>
      <c r="C535" s="859" t="s">
        <v>665</v>
      </c>
      <c r="D535" s="860"/>
      <c r="E535" s="860"/>
      <c r="F535" s="860"/>
      <c r="G535" s="860"/>
      <c r="H535" s="860"/>
      <c r="I535" s="860"/>
      <c r="J535" s="861">
        <v>7010001023050</v>
      </c>
      <c r="K535" s="862"/>
      <c r="L535" s="862"/>
      <c r="M535" s="862"/>
      <c r="N535" s="862"/>
      <c r="O535" s="862"/>
      <c r="P535" s="863" t="s">
        <v>683</v>
      </c>
      <c r="Q535" s="864"/>
      <c r="R535" s="864"/>
      <c r="S535" s="864"/>
      <c r="T535" s="864"/>
      <c r="U535" s="864"/>
      <c r="V535" s="864"/>
      <c r="W535" s="864"/>
      <c r="X535" s="864"/>
      <c r="Y535" s="865">
        <v>1</v>
      </c>
      <c r="Z535" s="866"/>
      <c r="AA535" s="866"/>
      <c r="AB535" s="867"/>
      <c r="AC535" s="868" t="s">
        <v>256</v>
      </c>
      <c r="AD535" s="869"/>
      <c r="AE535" s="869"/>
      <c r="AF535" s="869"/>
      <c r="AG535" s="869"/>
      <c r="AH535" s="870" t="s">
        <v>674</v>
      </c>
      <c r="AI535" s="871"/>
      <c r="AJ535" s="871"/>
      <c r="AK535" s="871"/>
      <c r="AL535" s="854">
        <v>100</v>
      </c>
      <c r="AM535" s="855"/>
      <c r="AN535" s="855"/>
      <c r="AO535" s="856"/>
      <c r="AP535" s="857" t="s">
        <v>674</v>
      </c>
      <c r="AQ535" s="857"/>
      <c r="AR535" s="857"/>
      <c r="AS535" s="857"/>
      <c r="AT535" s="857"/>
      <c r="AU535" s="857"/>
      <c r="AV535" s="857"/>
      <c r="AW535" s="857"/>
      <c r="AX535" s="857"/>
      <c r="AY535">
        <f>COUNTA($C$535)</f>
        <v>1</v>
      </c>
    </row>
    <row r="536" spans="1:51" ht="28.5" customHeight="1" x14ac:dyDescent="0.15">
      <c r="A536" s="858">
        <v>6</v>
      </c>
      <c r="B536" s="858">
        <v>1</v>
      </c>
      <c r="C536" s="859" t="s">
        <v>668</v>
      </c>
      <c r="D536" s="860"/>
      <c r="E536" s="860"/>
      <c r="F536" s="860"/>
      <c r="G536" s="860"/>
      <c r="H536" s="860"/>
      <c r="I536" s="860"/>
      <c r="J536" s="861">
        <v>5013301030602</v>
      </c>
      <c r="K536" s="862"/>
      <c r="L536" s="862"/>
      <c r="M536" s="862"/>
      <c r="N536" s="862"/>
      <c r="O536" s="862"/>
      <c r="P536" s="863" t="s">
        <v>684</v>
      </c>
      <c r="Q536" s="864"/>
      <c r="R536" s="864"/>
      <c r="S536" s="864"/>
      <c r="T536" s="864"/>
      <c r="U536" s="864"/>
      <c r="V536" s="864"/>
      <c r="W536" s="864"/>
      <c r="X536" s="864"/>
      <c r="Y536" s="865">
        <v>3</v>
      </c>
      <c r="Z536" s="866"/>
      <c r="AA536" s="866"/>
      <c r="AB536" s="867"/>
      <c r="AC536" s="868" t="s">
        <v>250</v>
      </c>
      <c r="AD536" s="869"/>
      <c r="AE536" s="869"/>
      <c r="AF536" s="869"/>
      <c r="AG536" s="869"/>
      <c r="AH536" s="870">
        <v>1</v>
      </c>
      <c r="AI536" s="871"/>
      <c r="AJ536" s="871"/>
      <c r="AK536" s="871"/>
      <c r="AL536" s="854">
        <v>100</v>
      </c>
      <c r="AM536" s="855"/>
      <c r="AN536" s="855"/>
      <c r="AO536" s="856"/>
      <c r="AP536" s="857" t="s">
        <v>674</v>
      </c>
      <c r="AQ536" s="857"/>
      <c r="AR536" s="857"/>
      <c r="AS536" s="857"/>
      <c r="AT536" s="857"/>
      <c r="AU536" s="857"/>
      <c r="AV536" s="857"/>
      <c r="AW536" s="857"/>
      <c r="AX536" s="857"/>
      <c r="AY536">
        <f>COUNTA($C$536)</f>
        <v>1</v>
      </c>
    </row>
    <row r="537" spans="1:51" ht="28.5" customHeight="1" x14ac:dyDescent="0.15">
      <c r="A537" s="858">
        <v>7</v>
      </c>
      <c r="B537" s="858">
        <v>1</v>
      </c>
      <c r="C537" s="859" t="s">
        <v>669</v>
      </c>
      <c r="D537" s="860"/>
      <c r="E537" s="860"/>
      <c r="F537" s="860"/>
      <c r="G537" s="860"/>
      <c r="H537" s="860"/>
      <c r="I537" s="860"/>
      <c r="J537" s="861">
        <v>8080401003784</v>
      </c>
      <c r="K537" s="862"/>
      <c r="L537" s="862"/>
      <c r="M537" s="862"/>
      <c r="N537" s="862"/>
      <c r="O537" s="862"/>
      <c r="P537" s="863" t="s">
        <v>685</v>
      </c>
      <c r="Q537" s="864"/>
      <c r="R537" s="864"/>
      <c r="S537" s="864"/>
      <c r="T537" s="864"/>
      <c r="U537" s="864"/>
      <c r="V537" s="864"/>
      <c r="W537" s="864"/>
      <c r="X537" s="864"/>
      <c r="Y537" s="865">
        <v>0.5</v>
      </c>
      <c r="Z537" s="866"/>
      <c r="AA537" s="866"/>
      <c r="AB537" s="867"/>
      <c r="AC537" s="868" t="s">
        <v>256</v>
      </c>
      <c r="AD537" s="869"/>
      <c r="AE537" s="869"/>
      <c r="AF537" s="869"/>
      <c r="AG537" s="869"/>
      <c r="AH537" s="870" t="s">
        <v>674</v>
      </c>
      <c r="AI537" s="871"/>
      <c r="AJ537" s="871"/>
      <c r="AK537" s="871"/>
      <c r="AL537" s="854">
        <v>100</v>
      </c>
      <c r="AM537" s="855"/>
      <c r="AN537" s="855"/>
      <c r="AO537" s="856"/>
      <c r="AP537" s="857" t="s">
        <v>674</v>
      </c>
      <c r="AQ537" s="857"/>
      <c r="AR537" s="857"/>
      <c r="AS537" s="857"/>
      <c r="AT537" s="857"/>
      <c r="AU537" s="857"/>
      <c r="AV537" s="857"/>
      <c r="AW537" s="857"/>
      <c r="AX537" s="857"/>
      <c r="AY537">
        <f>COUNTA($C$537)</f>
        <v>1</v>
      </c>
    </row>
    <row r="538" spans="1:51" ht="28.5" customHeight="1" x14ac:dyDescent="0.15">
      <c r="A538" s="858">
        <v>8</v>
      </c>
      <c r="B538" s="858">
        <v>1</v>
      </c>
      <c r="C538" s="859" t="s">
        <v>670</v>
      </c>
      <c r="D538" s="860"/>
      <c r="E538" s="860"/>
      <c r="F538" s="860"/>
      <c r="G538" s="860"/>
      <c r="H538" s="860"/>
      <c r="I538" s="860"/>
      <c r="J538" s="861">
        <v>3010401092847</v>
      </c>
      <c r="K538" s="862"/>
      <c r="L538" s="862"/>
      <c r="M538" s="862"/>
      <c r="N538" s="862"/>
      <c r="O538" s="862"/>
      <c r="P538" s="863" t="s">
        <v>685</v>
      </c>
      <c r="Q538" s="864"/>
      <c r="R538" s="864"/>
      <c r="S538" s="864"/>
      <c r="T538" s="864"/>
      <c r="U538" s="864"/>
      <c r="V538" s="864"/>
      <c r="W538" s="864"/>
      <c r="X538" s="864"/>
      <c r="Y538" s="865">
        <v>0.4</v>
      </c>
      <c r="Z538" s="866"/>
      <c r="AA538" s="866"/>
      <c r="AB538" s="867"/>
      <c r="AC538" s="868" t="s">
        <v>256</v>
      </c>
      <c r="AD538" s="869"/>
      <c r="AE538" s="869"/>
      <c r="AF538" s="869"/>
      <c r="AG538" s="869"/>
      <c r="AH538" s="870" t="s">
        <v>674</v>
      </c>
      <c r="AI538" s="871"/>
      <c r="AJ538" s="871"/>
      <c r="AK538" s="871"/>
      <c r="AL538" s="854">
        <v>100</v>
      </c>
      <c r="AM538" s="855"/>
      <c r="AN538" s="855"/>
      <c r="AO538" s="856"/>
      <c r="AP538" s="857" t="s">
        <v>674</v>
      </c>
      <c r="AQ538" s="857"/>
      <c r="AR538" s="857"/>
      <c r="AS538" s="857"/>
      <c r="AT538" s="857"/>
      <c r="AU538" s="857"/>
      <c r="AV538" s="857"/>
      <c r="AW538" s="857"/>
      <c r="AX538" s="857"/>
      <c r="AY538">
        <f>COUNTA($C$538)</f>
        <v>1</v>
      </c>
    </row>
    <row r="539" spans="1:51" ht="28.5" customHeight="1" x14ac:dyDescent="0.15">
      <c r="A539" s="858">
        <v>9</v>
      </c>
      <c r="B539" s="858">
        <v>1</v>
      </c>
      <c r="C539" s="859" t="s">
        <v>671</v>
      </c>
      <c r="D539" s="860"/>
      <c r="E539" s="860"/>
      <c r="F539" s="860"/>
      <c r="G539" s="860"/>
      <c r="H539" s="860"/>
      <c r="I539" s="860"/>
      <c r="J539" s="861">
        <v>3010001105926</v>
      </c>
      <c r="K539" s="862"/>
      <c r="L539" s="862"/>
      <c r="M539" s="862"/>
      <c r="N539" s="862"/>
      <c r="O539" s="862"/>
      <c r="P539" s="863" t="s">
        <v>685</v>
      </c>
      <c r="Q539" s="864"/>
      <c r="R539" s="864"/>
      <c r="S539" s="864"/>
      <c r="T539" s="864"/>
      <c r="U539" s="864"/>
      <c r="V539" s="864"/>
      <c r="W539" s="864"/>
      <c r="X539" s="864"/>
      <c r="Y539" s="865">
        <v>0.2</v>
      </c>
      <c r="Z539" s="866"/>
      <c r="AA539" s="866"/>
      <c r="AB539" s="867"/>
      <c r="AC539" s="868" t="s">
        <v>256</v>
      </c>
      <c r="AD539" s="869"/>
      <c r="AE539" s="869"/>
      <c r="AF539" s="869"/>
      <c r="AG539" s="869"/>
      <c r="AH539" s="870" t="s">
        <v>674</v>
      </c>
      <c r="AI539" s="871"/>
      <c r="AJ539" s="871"/>
      <c r="AK539" s="871"/>
      <c r="AL539" s="854">
        <v>100</v>
      </c>
      <c r="AM539" s="855"/>
      <c r="AN539" s="855"/>
      <c r="AO539" s="856"/>
      <c r="AP539" s="857" t="s">
        <v>674</v>
      </c>
      <c r="AQ539" s="857"/>
      <c r="AR539" s="857"/>
      <c r="AS539" s="857"/>
      <c r="AT539" s="857"/>
      <c r="AU539" s="857"/>
      <c r="AV539" s="857"/>
      <c r="AW539" s="857"/>
      <c r="AX539" s="857"/>
      <c r="AY539">
        <f>COUNTA($C$539)</f>
        <v>1</v>
      </c>
    </row>
    <row r="540" spans="1:51" ht="28.5" customHeight="1" x14ac:dyDescent="0.15">
      <c r="A540" s="858">
        <v>10</v>
      </c>
      <c r="B540" s="858">
        <v>1</v>
      </c>
      <c r="C540" s="859" t="s">
        <v>672</v>
      </c>
      <c r="D540" s="860"/>
      <c r="E540" s="860"/>
      <c r="F540" s="860"/>
      <c r="G540" s="860"/>
      <c r="H540" s="860"/>
      <c r="I540" s="860"/>
      <c r="J540" s="861">
        <v>6200001027289</v>
      </c>
      <c r="K540" s="862"/>
      <c r="L540" s="862"/>
      <c r="M540" s="862"/>
      <c r="N540" s="862"/>
      <c r="O540" s="862"/>
      <c r="P540" s="863" t="s">
        <v>685</v>
      </c>
      <c r="Q540" s="864"/>
      <c r="R540" s="864"/>
      <c r="S540" s="864"/>
      <c r="T540" s="864"/>
      <c r="U540" s="864"/>
      <c r="V540" s="864"/>
      <c r="W540" s="864"/>
      <c r="X540" s="864"/>
      <c r="Y540" s="865">
        <v>0</v>
      </c>
      <c r="Z540" s="866"/>
      <c r="AA540" s="866"/>
      <c r="AB540" s="867"/>
      <c r="AC540" s="868" t="s">
        <v>256</v>
      </c>
      <c r="AD540" s="869"/>
      <c r="AE540" s="869"/>
      <c r="AF540" s="869"/>
      <c r="AG540" s="869"/>
      <c r="AH540" s="870" t="s">
        <v>674</v>
      </c>
      <c r="AI540" s="871"/>
      <c r="AJ540" s="871"/>
      <c r="AK540" s="871"/>
      <c r="AL540" s="854">
        <v>100</v>
      </c>
      <c r="AM540" s="855"/>
      <c r="AN540" s="855"/>
      <c r="AO540" s="856"/>
      <c r="AP540" s="857" t="s">
        <v>674</v>
      </c>
      <c r="AQ540" s="857"/>
      <c r="AR540" s="857"/>
      <c r="AS540" s="857"/>
      <c r="AT540" s="857"/>
      <c r="AU540" s="857"/>
      <c r="AV540" s="857"/>
      <c r="AW540" s="857"/>
      <c r="AX540" s="857"/>
      <c r="AY540">
        <f>COUNTA($C$540)</f>
        <v>1</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228</v>
      </c>
      <c r="AD563" s="848"/>
      <c r="AE563" s="848"/>
      <c r="AF563" s="848"/>
      <c r="AG563" s="848"/>
      <c r="AH563" s="849" t="s">
        <v>246</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228</v>
      </c>
      <c r="AD596" s="848"/>
      <c r="AE596" s="848"/>
      <c r="AF596" s="848"/>
      <c r="AG596" s="848"/>
      <c r="AH596" s="849" t="s">
        <v>246</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576</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230</v>
      </c>
      <c r="AM627" s="877"/>
      <c r="AN627" s="877"/>
      <c r="AO627" s="61"/>
      <c r="AP627" s="56"/>
      <c r="AQ627" s="56"/>
      <c r="AR627" s="56"/>
      <c r="AS627" s="56"/>
      <c r="AT627" s="56"/>
      <c r="AU627" s="56"/>
      <c r="AV627" s="56"/>
      <c r="AW627" s="56"/>
      <c r="AX627" s="57"/>
      <c r="AY627">
        <f>COUNTIF($AO$627,"☑")</f>
        <v>0</v>
      </c>
    </row>
    <row r="628" spans="1:51" ht="16.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224</v>
      </c>
      <c r="AQ630" s="872"/>
      <c r="AR630" s="872"/>
      <c r="AS630" s="872"/>
      <c r="AT630" s="872"/>
      <c r="AU630" s="872"/>
      <c r="AV630" s="872"/>
      <c r="AW630" s="872"/>
      <c r="AX630" s="872"/>
    </row>
    <row r="631" spans="1:51" ht="28.5" customHeight="1" x14ac:dyDescent="0.15">
      <c r="A631" s="858">
        <v>1</v>
      </c>
      <c r="B631" s="858">
        <v>1</v>
      </c>
      <c r="C631" s="880"/>
      <c r="D631" s="880"/>
      <c r="E631" s="648" t="s">
        <v>651</v>
      </c>
      <c r="F631" s="881"/>
      <c r="G631" s="881"/>
      <c r="H631" s="881"/>
      <c r="I631" s="881"/>
      <c r="J631" s="861" t="s">
        <v>651</v>
      </c>
      <c r="K631" s="862"/>
      <c r="L631" s="862"/>
      <c r="M631" s="862"/>
      <c r="N631" s="862"/>
      <c r="O631" s="862"/>
      <c r="P631" s="863" t="s">
        <v>651</v>
      </c>
      <c r="Q631" s="864"/>
      <c r="R631" s="864"/>
      <c r="S631" s="864"/>
      <c r="T631" s="864"/>
      <c r="U631" s="864"/>
      <c r="V631" s="864"/>
      <c r="W631" s="864"/>
      <c r="X631" s="864"/>
      <c r="Y631" s="865" t="s">
        <v>651</v>
      </c>
      <c r="Z631" s="866"/>
      <c r="AA631" s="866"/>
      <c r="AB631" s="867"/>
      <c r="AC631" s="868"/>
      <c r="AD631" s="869"/>
      <c r="AE631" s="869"/>
      <c r="AF631" s="869"/>
      <c r="AG631" s="869"/>
      <c r="AH631" s="870" t="s">
        <v>651</v>
      </c>
      <c r="AI631" s="871"/>
      <c r="AJ631" s="871"/>
      <c r="AK631" s="871"/>
      <c r="AL631" s="854" t="s">
        <v>651</v>
      </c>
      <c r="AM631" s="855"/>
      <c r="AN631" s="855"/>
      <c r="AO631" s="856"/>
      <c r="AP631" s="857" t="s">
        <v>651</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46"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t="s">
        <v>608</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社会保障</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608</v>
      </c>
      <c r="M11" s="13" t="str">
        <f t="shared" si="2"/>
        <v>その他の事項経費</v>
      </c>
      <c r="N11" s="13" t="str">
        <f t="shared" si="6"/>
        <v>社会保障、その他の事項経費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2022-06-09T14:04:09Z</cp:lastPrinted>
  <dcterms:created xsi:type="dcterms:W3CDTF">2012-03-13T00:50:25Z</dcterms:created>
  <dcterms:modified xsi:type="dcterms:W3CDTF">2022-08-29T01:28:45Z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