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4年度\220800 最終公表版関係\2.各係登録\情報管理係\"/>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1" i="11" s="1"/>
  <c r="AY167" i="11"/>
  <c r="AY169" i="11" s="1"/>
  <c r="AY136" i="11"/>
  <c r="AY137" i="11" s="1"/>
  <c r="AY133" i="11"/>
  <c r="AY135" i="11" s="1"/>
  <c r="AY132" i="11"/>
  <c r="AY142" i="11"/>
  <c r="AY139" i="11"/>
  <c r="AY145" i="11" s="1"/>
  <c r="AY166" i="11"/>
  <c r="AY161" i="11"/>
  <c r="AY162" i="11" s="1"/>
  <c r="AY156" i="11"/>
  <c r="AY158" i="11" s="1"/>
  <c r="AY155" i="11"/>
  <c r="AY153" i="11"/>
  <c r="AY152" i="11"/>
  <c r="AY151" i="11"/>
  <c r="AY146" i="11"/>
  <c r="AY150" i="11" s="1"/>
  <c r="AY130" i="11"/>
  <c r="AY127" i="11"/>
  <c r="AY129" i="11" s="1"/>
  <c r="AY122" i="11"/>
  <c r="AY126" i="11" s="1"/>
  <c r="AY119" i="11"/>
  <c r="AY118" i="11"/>
  <c r="AY115" i="11"/>
  <c r="AY114" i="11"/>
  <c r="AY112" i="11"/>
  <c r="AY121" i="11" s="1"/>
  <c r="AY101" i="11"/>
  <c r="AY100" i="11"/>
  <c r="AY99" i="11"/>
  <c r="AY98" i="11"/>
  <c r="AY102" i="11"/>
  <c r="AY104" i="11" s="1"/>
  <c r="AY116" i="11" l="1"/>
  <c r="AY120" i="11"/>
  <c r="AY124" i="11"/>
  <c r="AY128" i="11"/>
  <c r="AY154" i="11"/>
  <c r="AY163" i="11"/>
  <c r="AY140" i="11"/>
  <c r="AY144" i="11"/>
  <c r="AY134" i="11"/>
  <c r="AY138" i="11"/>
  <c r="AY172" i="11"/>
  <c r="AY176" i="11"/>
  <c r="AY198" i="11"/>
  <c r="AY203" i="11"/>
  <c r="AY207" i="11"/>
  <c r="AY211" i="11"/>
  <c r="AY123" i="11"/>
  <c r="AY131" i="11"/>
  <c r="AY143" i="11"/>
  <c r="AY113" i="11"/>
  <c r="AY117" i="11"/>
  <c r="AY125" i="11"/>
  <c r="AY164" i="11"/>
  <c r="AY141"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4" i="11"/>
  <c r="AY93" i="11"/>
  <c r="AY97" i="11" s="1"/>
  <c r="AY90" i="11"/>
  <c r="AY88" i="11"/>
  <c r="AY89" i="11" s="1"/>
  <c r="AY78" i="11"/>
  <c r="AY85" i="11" s="1"/>
  <c r="AY44" i="11"/>
  <c r="AY52" i="11" s="1"/>
  <c r="AY79" i="11" l="1"/>
  <c r="AY83" i="11"/>
  <c r="AY87" i="11"/>
  <c r="AY91" i="11"/>
  <c r="AY95" i="11"/>
  <c r="AY86" i="11"/>
  <c r="AY80" i="11"/>
  <c r="AY84" i="11"/>
  <c r="AY92" i="11"/>
  <c r="AY96" i="11"/>
  <c r="AY82"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<sst xmlns="http://schemas.openxmlformats.org/spreadsheetml/2006/main" count="1349" uniqueCount="694">
  <si>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</si>
  <si>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</si>
  <si>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</si>
  <si>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</si>
  <si>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</si>
  <si>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</si>
  <si>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</si>
  <si>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</si>
  <si>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</si>
  <si>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</si>
  <si>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</si>
  <si>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</si>
  <si>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</si>
  <si>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</si>
  <si>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</si>
  <si>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</si>
  <si>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</si>
  <si>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</si>
  <si>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</si>
  <si>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</si>
  <si>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</si>
  <si>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</si>
  <si>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</si>
  <si>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</si>
  <si>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</si>
  <si>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</si>
  <si>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</si>
  <si>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</si>
  <si>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</si>
  <si>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</si>
  <si>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</si>
  <si>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</si>
  <si>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</si>
  <si>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</si>
  <si>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</si>
  <si>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</si>
  <si>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</si>
  <si>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</si>
  <si>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</si>
  <si>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</si>
  <si>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</si>
  <si>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</si>
  <si>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</si>
  <si>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</si>
  <si>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</si>
  <si>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</si>
  <si>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</si>
  <si>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</si>
  <si>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</si>
  <si>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</si>
  <si>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</si>
  <si>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</si>
  <si>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</si>
  <si>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</si>
  <si>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</si>
  <si>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</si>
  <si>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</si>
  <si>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</si>
  <si>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</si>
  <si>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</si>
  <si>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</si>
  <si>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</si>
  <si>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</si>
  <si>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</si>
  <si>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</si>
  <si>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</si>
  <si>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</si>
  <si>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</si>
  <si>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</si>
  <si>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</si>
  <si>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</si>
  <si>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</si>
  <si>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</si>
  <si>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</si>
  <si>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</si>
  <si>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</si>
  <si>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</si>
  <si>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</si>
  <si>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</si>
  <si>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</si>
  <si>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</si>
  <si>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</si>
  <si>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</si>
  <si>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</si>
  <si>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</si>
  <si>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</si>
  <si>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</si>
  <si>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</si>
  <si>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</si>
  <si>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</si>
  <si>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</si>
  <si>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</si>
  <si>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</si>
  <si>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</si>
  <si>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</si>
  <si>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</si>
  <si>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</si>
  <si>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</si>
  <si>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</si>
  <si>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</si>
  <si>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</si>
  <si>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</si>
  <si>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</si>
  <si>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</si>
  <si>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</si>
  <si>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</si>
  <si>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</si>
  <si>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</si>
  <si>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</si>
  <si>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</si>
  <si>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</si>
  <si>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</si>
  <si>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</si>
  <si>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</si>
  <si>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</si>
  <si>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</si>
  <si>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</si>
  <si>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</si>
  <si>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</si>
  <si>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</si>
  <si>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</si>
  <si>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</si>
  <si>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</si>
  <si>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</si>
  <si>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</si>
  <si>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</si>
  <si>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</si>
  <si>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</si>
  <si>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</si>
  <si>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</si>
  <si>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</si>
  <si>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</si>
  <si>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</si>
  <si>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</si>
  <si>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</si>
  <si>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</si>
  <si>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</si>
  <si>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</si>
  <si>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</si>
  <si>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</si>
  <si>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</si>
  <si>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</si>
  <si>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</si>
  <si>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</si>
  <si>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</si>
  <si>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</si>
  <si>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</si>
  <si>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</si>
  <si>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</si>
  <si>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</si>
  <si>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</si>
  <si>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</si>
  <si>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</si>
  <si>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</si>
  <si>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</si>
  <si>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</si>
  <si>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</si>
  <si>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</si>
  <si>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</si>
  <si>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</si>
  <si>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</si>
  <si>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</si>
  <si>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</si>
  <si>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</si>
  <si>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</si>
  <si>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</si>
  <si>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</si>
  <si>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</si>
  <si>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</si>
  <si>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</si>
  <si>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</si>
  <si>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</si>
  <si>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</si>
  <si>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</si>
  <si>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</si>
  <si>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</si>
  <si>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</si>
  <si>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</si>
  <si>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</si>
  <si>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</si>
  <si>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</si>
  <si>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</si>
  <si>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</si>
  <si>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</si>
  <si>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</si>
  <si>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</si>
  <si>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</si>
  <si>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</si>
  <si>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</si>
  <si>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</si>
  <si>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</si>
  <si>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</si>
  <si>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</si>
  <si>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</si>
  <si>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</si>
  <si>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</si>
  <si>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</si>
  <si>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</si>
  <si>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</si>
  <si>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</si>
  <si>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</si>
  <si>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</si>
  <si>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</si>
  <si>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</si>
  <si>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</si>
  <si>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</si>
  <si>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</si>
  <si>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</si>
  <si>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</si>
  <si>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</si>
  <si>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</si>
  <si>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</si>
  <si>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</si>
  <si>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</si>
  <si>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</si>
  <si>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</si>
  <si>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</si>
  <si>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</si>
  <si>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</si>
  <si>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</si>
  <si>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</si>
  <si>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</si>
  <si>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</si>
  <si>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</si>
  <si>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</si>
  <si>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</si>
  <si>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</si>
  <si>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</si>
  <si>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</si>
  <si>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</si>
  <si>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</si>
  <si>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</si>
  <si>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</si>
  <si>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</si>
  <si>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</si>
  <si>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</si>
  <si>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</si>
  <si>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</si>
  <si>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</si>
  <si>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</si>
  <si>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</si>
  <si>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</si>
  <si>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</si>
  <si>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</si>
  <si>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</si>
  <si>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</si>
  <si>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</si>
  <si>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</si>
  <si>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</si>
  <si>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</si>
  <si>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</si>
  <si>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</si>
  <si>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</si>
  <si>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</si>
  <si>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</si>
  <si>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</si>
  <si>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</si>
  <si>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</si>
  <si>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</si>
  <si>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</si>
  <si>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</si>
  <si>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</si>
  <si>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</si>
  <si>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</si>
  <si>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</si>
  <si>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</si>
  <si>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</si>
  <si>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</si>
  <si>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</si>
  <si>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</si>
  <si>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</si>
  <si>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</si>
  <si>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</si>
  <si>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</si>
  <si>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</si>
  <si>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</si>
  <si>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</si>
  <si>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</si>
  <si>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</si>
  <si>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</si>
  <si>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</si>
  <si>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</si>
  <si>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</si>
  <si>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</si>
  <si>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</si>
  <si>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</si>
  <si>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</si>
  <si>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</si>
  <si>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</si>
  <si>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</si>
  <si>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</si>
  <si>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</si>
  <si>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</si>
  <si>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</si>
  <si>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</si>
  <si>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</si>
  <si>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</si>
  <si>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</si>
  <si>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</si>
  <si>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</si>
  <si>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</si>
  <si>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</si>
  <si>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</si>
  <si>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</si>
  <si>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</si>
  <si>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</si>
  <si>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</si>
  <si>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</si>
  <si>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</si>
  <si>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</si>
  <si>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</si>
  <si>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</si>
  <si>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</si>
  <si>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</si>
  <si>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</si>
  <si>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</si>
  <si>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</si>
  <si>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</si>
  <si>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</si>
  <si>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</si>
  <si>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</si>
  <si>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</si>
  <si>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</si>
  <si>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</si>
  <si>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</si>
  <si>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</si>
  <si>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</si>
  <si>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</si>
  <si>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</si>
  <si>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</si>
  <si>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</si>
  <si>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</si>
  <si>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</si>
  <si>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</si>
  <si>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</si>
  <si>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</si>
  <si>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</si>
  <si>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</si>
  <si>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</si>
  <si>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</si>
  <si>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</si>
  <si>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</si>
  <si>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</si>
  <si>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</si>
  <si>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</si>
  <si>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</si>
  <si>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</si>
  <si>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</si>
  <si>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</si>
  <si>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</si>
  <si>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</si>
  <si>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</si>
  <si>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</si>
  <si>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</si>
  <si>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</si>
  <si>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</si>
  <si>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</si>
  <si>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</si>
  <si>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</si>
  <si>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</si>
  <si>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</si>
  <si>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</si>
  <si>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</si>
  <si>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</si>
  <si>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</si>
  <si>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</si>
  <si>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</si>
  <si>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</si>
  <si>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</si>
  <si>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</si>
  <si>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</si>
  <si>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</si>
  <si>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</si>
  <si>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</si>
  <si>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</si>
  <si>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</si>
  <si>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</si>
  <si>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</si>
  <si>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</si>
  <si>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</si>
  <si>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</si>
  <si>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</si>
  <si>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</si>
  <si>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</si>
  <si>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</si>
  <si>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</si>
  <si>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</si>
  <si>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</si>
  <si>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</si>
  <si>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</si>
  <si>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</si>
  <si>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</si>
  <si>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</si>
  <si>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</si>
  <si>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</si>
  <si>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</si>
  <si>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</si>
  <si>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</si>
  <si>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</si>
  <si>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</si>
  <si>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</si>
  <si>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</si>
  <si>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</si>
  <si>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</si>
  <si>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</si>
  <si>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</si>
  <si>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</si>
  <si>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</si>
  <si>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</si>
  <si>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</si>
  <si>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</si>
  <si>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</si>
  <si>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</si>
  <si>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</si>
  <si>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</si>
  <si>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</si>
  <si>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</si>
  <si>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</si>
  <si>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</si>
  <si>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</si>
  <si>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</si>
  <si>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</si>
  <si>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</si>
  <si>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</si>
  <si>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</si>
  <si>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</si>
  <si>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</si>
  <si>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</si>
  <si>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</si>
  <si>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</si>
  <si>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</si>
  <si>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</si>
  <si>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</si>
  <si>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</si>
  <si>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</si>
  <si>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</si>
  <si>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</si>
  <si>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</si>
  <si>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</si>
  <si>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</si>
  <si>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</si>
  <si>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</si>
  <si>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</si>
  <si>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</si>
  <si>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</si>
  <si>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</si>
  <si>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</si>
  <si>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</si>
  <si>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</si>
  <si>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</si>
  <si>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</si>
  <si>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</si>
  <si>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</si>
  <si>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</si>
  <si>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</si>
  <si>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</si>
  <si>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</si>
  <si>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</si>
  <si>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</si>
  <si>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</si>
  <si>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</si>
  <si>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</si>
  <si>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</si>
  <si>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</si>
  <si>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</si>
  <si>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</si>
  <si>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</si>
  <si>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</si>
  <si>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</si>
  <si>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</si>
  <si>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</si>
  <si>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</si>
  <si>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</si>
  <si>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</si>
  <si>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</si>
  <si>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</si>
  <si>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</si>
  <si>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</si>
  <si>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</si>
  <si>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</si>
  <si>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</si>
  <si>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</si>
  <si>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</si>
  <si>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</si>
  <si>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</si>
  <si>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</si>
  <si>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</si>
  <si>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</si>
  <si>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</si>
  <si>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</si>
  <si>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</si>
  <si>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</si>
  <si>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</si>
  <si>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</si>
  <si>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</si>
  <si>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</si>
  <si>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</si>
  <si>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</si>
  <si>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</si>
  <si>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</si>
  <si>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</si>
  <si>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</si>
  <si>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</si>
  <si>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</si>
  <si>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</si>
  <si>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</si>
  <si>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</si>
  <si>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</si>
  <si>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</si>
  <si>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</si>
  <si>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</si>
  <si>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</si>
  <si>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</si>
  <si>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</si>
  <si>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</si>
  <si>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</si>
  <si>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</si>
  <si>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</si>
  <si>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</si>
  <si>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</si>
  <si>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</si>
  <si>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</si>
  <si>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</si>
  <si>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</si>
  <si>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</si>
  <si>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</si>
  <si>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</si>
  <si>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</si>
  <si>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</si>
  <si>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</si>
  <si>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</si>
  <si>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</si>
  <si>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</si>
  <si>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</si>
  <si>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</si>
  <si>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</si>
  <si>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</si>
  <si>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</si>
  <si>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</si>
  <si>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</si>
  <si>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</si>
  <si>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</si>
  <si>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</si>
  <si>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</si>
  <si>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</si>
  <si>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</si>
  <si>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</si>
  <si>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</si>
  <si>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</si>
  <si>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</si>
  <si>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</si>
  <si>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</si>
  <si>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</si>
  <si>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</si>
  <si>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</si>
  <si>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</si>
  <si>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</si>
  <si>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</si>
  <si>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</si>
  <si>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</si>
  <si>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</si>
  <si>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</si>
  <si>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</si>
  <si>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</si>
  <si>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</si>
  <si>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</si>
  <si>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</si>
  <si>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</si>
  <si>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</si>
  <si>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</si>
  <si>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</si>
  <si>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</si>
  <si>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</si>
  <si>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</si>
  <si>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</si>
  <si>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</si>
  <si>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</si>
  <si>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</si>
  <si>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</si>
  <si>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</si>
  <si>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</si>
  <si>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</si>
  <si>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</si>
  <si>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</si>
  <si>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</si>
  <si>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</si>
  <si>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</si>
  <si>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</si>
  <si>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</si>
  <si>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</si>
  <si>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</si>
  <si>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</si>
  <si>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</si>
  <si>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</si>
  <si>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</si>
  <si>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</si>
  <si>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</si>
  <si>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</si>
  <si>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</si>
  <si>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</si>
  <si>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</si>
  <si>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</si>
  <si>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</si>
  <si>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</si>
  <si>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</si>
  <si>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</si>
  <si>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</si>
  <si>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</si>
  <si>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</si>
  <si>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病原体等管理体制整備事業</t>
    <phoneticPr fontId="5"/>
  </si>
  <si>
    <t>健康局</t>
    <phoneticPr fontId="5"/>
  </si>
  <si>
    <t>結核感染症課</t>
    <phoneticPr fontId="5"/>
  </si>
  <si>
    <t>江浪　武志</t>
    <phoneticPr fontId="5"/>
  </si>
  <si>
    <t>「感染症の予防及び感染症の患者に対する医療に関する法律等の一部を改正する法律等の施行について」</t>
    <phoneticPr fontId="5"/>
  </si>
  <si>
    <t>特定病原体等の管理規制については、病原体によるテロを防止する観点を主目的として導入されたものであり、それまで病原体等の管理が研究者等の自主性に委ねられており、適正な管理体制が必ずしも確立されていない状況にあった。生物テロに使用されるおそれのある病原体等の管理の強化が重要な課題であることから、所持、輸入等の禁止、許可、届出、基準の遵守等の規制を設け、生物テロを含む人為的な感染症の発生及びまん延を防止する対策の強化を図る。</t>
    <phoneticPr fontId="5"/>
  </si>
  <si>
    <t>・一種病原体等指定業務、二種病原体等許可申請業務、三種病原体等届出業務
・特定病原体等取扱施設に対する定期的な立入検査業務及び特別な立入検査業務
・特定病原体等の盗取等又は感染事故等に対する対応
・運搬業者を対象とした、病原体等管理についての知識を有する者を養成するための講習会の開催</t>
    <phoneticPr fontId="5"/>
  </si>
  <si>
    <t>○</t>
  </si>
  <si>
    <t>-</t>
  </si>
  <si>
    <t>-</t>
    <phoneticPr fontId="5"/>
  </si>
  <si>
    <t>社会保障関係情報化業務庁費</t>
  </si>
  <si>
    <t>委員等旅費</t>
  </si>
  <si>
    <t>健康対策関係業務庁費</t>
    <rPh sb="0" eb="2">
      <t>ケンコウ</t>
    </rPh>
    <rPh sb="2" eb="4">
      <t>タイサク</t>
    </rPh>
    <rPh sb="4" eb="6">
      <t>カンケイ</t>
    </rPh>
    <rPh sb="6" eb="8">
      <t>ギョウム</t>
    </rPh>
    <rPh sb="8" eb="10">
      <t>チョウヒ</t>
    </rPh>
    <phoneticPr fontId="5"/>
  </si>
  <si>
    <t>職員旅費</t>
  </si>
  <si>
    <t>諸謝金</t>
  </si>
  <si>
    <t>立入検査の実施状況</t>
    <phoneticPr fontId="5"/>
  </si>
  <si>
    <t>特定病原体等の適切な管理を図り、特定病原体等取扱施設から運搬される病原体による人為的な感染症の発生を0とする。</t>
    <phoneticPr fontId="5"/>
  </si>
  <si>
    <t>特定病原体等取扱施設から運搬される病原体による人為的な感染症の発生状況</t>
    <phoneticPr fontId="5"/>
  </si>
  <si>
    <t>定期的及び特別な立入検査業務による適正な病原体等管理体制の監視</t>
    <rPh sb="17" eb="19">
      <t>テキセイ</t>
    </rPh>
    <rPh sb="20" eb="23">
      <t>ビョウゲンタイ</t>
    </rPh>
    <rPh sb="23" eb="24">
      <t>ナド</t>
    </rPh>
    <rPh sb="24" eb="26">
      <t>カンリ</t>
    </rPh>
    <rPh sb="26" eb="28">
      <t>タイセイ</t>
    </rPh>
    <rPh sb="29" eb="31">
      <t>カンシ</t>
    </rPh>
    <phoneticPr fontId="5"/>
  </si>
  <si>
    <t>回</t>
    <rPh sb="0" eb="1">
      <t>カイ</t>
    </rPh>
    <phoneticPr fontId="5"/>
  </si>
  <si>
    <t>単位当たりコスト ＝ Ｘ ／ Ｙ
Ｘ ：「病原体等管理体制整備事業に要した額」
 Ｙ：「病原体等所持許可等施設数」</t>
    <phoneticPr fontId="5"/>
  </si>
  <si>
    <t>円</t>
    <rPh sb="0" eb="1">
      <t>エン</t>
    </rPh>
    <phoneticPr fontId="5"/>
  </si>
  <si>
    <t>百万円/施設</t>
    <phoneticPr fontId="5"/>
  </si>
  <si>
    <t>68/132</t>
    <phoneticPr fontId="5"/>
  </si>
  <si>
    <t>69/130</t>
    <phoneticPr fontId="5"/>
  </si>
  <si>
    <t>結核感染症課調べ</t>
    <phoneticPr fontId="5"/>
  </si>
  <si>
    <t xml:space="preserve">
・特定病原体等取扱施設を対象とした、立入検査業務による適正な病原体等管理体制の監視、特定病原体等所持に関する申請届出の審査等</t>
    <rPh sb="2" eb="4">
      <t>トクテイ</t>
    </rPh>
    <rPh sb="4" eb="7">
      <t>ビョウゲンタイ</t>
    </rPh>
    <rPh sb="7" eb="8">
      <t>トウ</t>
    </rPh>
    <rPh sb="8" eb="10">
      <t>トリアツカイ</t>
    </rPh>
    <rPh sb="10" eb="12">
      <t>シセツ</t>
    </rPh>
    <rPh sb="13" eb="15">
      <t>タイショウ</t>
    </rPh>
    <rPh sb="19" eb="21">
      <t>タチイリ</t>
    </rPh>
    <rPh sb="21" eb="23">
      <t>ケンサ</t>
    </rPh>
    <rPh sb="23" eb="25">
      <t>ギョウム</t>
    </rPh>
    <rPh sb="28" eb="30">
      <t>テキセイ</t>
    </rPh>
    <rPh sb="62" eb="63">
      <t>ナド</t>
    </rPh>
    <phoneticPr fontId="5"/>
  </si>
  <si>
    <t>感染症の発生・まん延を防止するためには、広域的な対応が必要であり、また、病原体によるテロ防止の観点から、国が直接、適切かつ迅速に実施すべき事業である。</t>
    <phoneticPr fontId="5"/>
  </si>
  <si>
    <t>生物テロや事故等の発生に伴う病原体等による感染症の発生・まん延を防止することを目的としている事業であり、感染症の発生・まん延の防止を図るという政策目的達成に向けて、優先度の高い事業である。</t>
    <phoneticPr fontId="5"/>
  </si>
  <si>
    <t>△</t>
  </si>
  <si>
    <t>少額随契を除き、会計法令に基づき、一般競争入札を実施している。
入札については、広く業者が参入できる仕様となるよう努めているが、結果的に１件の一者応札となった案件があった。</t>
    <phoneticPr fontId="5"/>
  </si>
  <si>
    <t>有</t>
  </si>
  <si>
    <t>無</t>
  </si>
  <si>
    <t>感染症の発生・まん延の防止、特に病原体によるテロ防止の観点から、病原体等管理は国民や社会のニーズを的確に反映しており、国費を投入しなければ事業目的が達成できない。</t>
    <rPh sb="14" eb="15">
      <t>トク</t>
    </rPh>
    <rPh sb="16" eb="19">
      <t>ビョウゲンタイ</t>
    </rPh>
    <rPh sb="24" eb="26">
      <t>ボウシ</t>
    </rPh>
    <rPh sb="27" eb="29">
      <t>カンテン</t>
    </rPh>
    <rPh sb="42" eb="44">
      <t>シャカイ</t>
    </rPh>
    <rPh sb="49" eb="51">
      <t>テキカク</t>
    </rPh>
    <rPh sb="52" eb="54">
      <t>ハンエイ</t>
    </rPh>
    <phoneticPr fontId="5"/>
  </si>
  <si>
    <t>‐</t>
  </si>
  <si>
    <t>一般競争入札によりコスト削減に努めており、その水準は妥当である。</t>
    <phoneticPr fontId="5"/>
  </si>
  <si>
    <t>感染症の発生・まん延を防止するために必要な病原体等の管理を実施するために真に必要な経費としている。</t>
    <phoneticPr fontId="5"/>
  </si>
  <si>
    <t>26年度から、病原体等管理システムに係る運用経費において減額を図った。</t>
    <phoneticPr fontId="5"/>
  </si>
  <si>
    <t>成果目標に見合った成果実績であった。</t>
    <rPh sb="0" eb="2">
      <t>セイカ</t>
    </rPh>
    <rPh sb="2" eb="4">
      <t>モクヒョウ</t>
    </rPh>
    <rPh sb="5" eb="7">
      <t>ミア</t>
    </rPh>
    <rPh sb="9" eb="11">
      <t>セイカ</t>
    </rPh>
    <rPh sb="11" eb="13">
      <t>ジッセキ</t>
    </rPh>
    <phoneticPr fontId="5"/>
  </si>
  <si>
    <t>整備したシステム等は、病原体等の盗難発生時等における危機管理体制の迅速な構築や、病原体等保管施設における事故発生時等における追跡調査等への活用等、感染症の発生・拡大の防止のために十分に活用されている。</t>
    <phoneticPr fontId="5"/>
  </si>
  <si>
    <t>・特定病原体等の適切な管理を実施したことより、運搬される病原体による人為的な感染症は発生せず、人為的な感染症０という成果目標を達成した。
成果目標は達成したが、今後も、生物テロに使用されるおそれのある病原体等の管理の強化が重要な課題であり、病原体の所持、輸入等の禁止、許可、届出、基準の遵守等の規制、特定病原体等取扱施設への立入検査、病原体の運搬知識を有する者の育成等により、引き続き生物テロを含む人為的な感染症の発生及びまん延を防止する対策の強化を図る必要がある。
・病原体等管理システムにおいては病原体所持者に関する機密情報を取り扱うため、情報セキュリティ対策の強化が求められている。情報セキュリティの対策の強化を図りつつ、その運用経費等については、引き続き、適正に執行する必要がある。</t>
    <rPh sb="260" eb="262">
      <t>キミツ</t>
    </rPh>
    <rPh sb="262" eb="264">
      <t>ジョウホウ</t>
    </rPh>
    <phoneticPr fontId="5"/>
  </si>
  <si>
    <t>・今後も適切な病原体等の管理強化に努めるとともに、システム経費については費用対効果を踏まえ、引き続き、適正執行に努めて参りたい。</t>
    <phoneticPr fontId="5"/>
  </si>
  <si>
    <t>新型コロナウイルス感染症の流行状況を鑑み、病原体等の運搬に関する講習会の開催や立入検査が実施できなかったため。</t>
    <rPh sb="44" eb="46">
      <t>ジッシ</t>
    </rPh>
    <phoneticPr fontId="5"/>
  </si>
  <si>
    <t>人</t>
    <rPh sb="0" eb="1">
      <t>ニン</t>
    </rPh>
    <phoneticPr fontId="5"/>
  </si>
  <si>
    <t>-</t>
    <phoneticPr fontId="5"/>
  </si>
  <si>
    <t>-</t>
    <phoneticPr fontId="5"/>
  </si>
  <si>
    <t>124</t>
    <phoneticPr fontId="5"/>
  </si>
  <si>
    <t>99</t>
    <phoneticPr fontId="5"/>
  </si>
  <si>
    <t>110</t>
    <phoneticPr fontId="5"/>
  </si>
  <si>
    <t>120</t>
    <phoneticPr fontId="5"/>
  </si>
  <si>
    <t>128</t>
    <phoneticPr fontId="5"/>
  </si>
  <si>
    <t>125</t>
    <phoneticPr fontId="5"/>
  </si>
  <si>
    <t>129</t>
    <phoneticPr fontId="5"/>
  </si>
  <si>
    <t>137</t>
    <phoneticPr fontId="5"/>
  </si>
  <si>
    <t>【国庫債務負担行為等】</t>
  </si>
  <si>
    <t>【旅費支払】</t>
    <phoneticPr fontId="5"/>
  </si>
  <si>
    <t>-</t>
    <phoneticPr fontId="5"/>
  </si>
  <si>
    <t>65/124</t>
    <phoneticPr fontId="5"/>
  </si>
  <si>
    <t>14/124</t>
    <phoneticPr fontId="5"/>
  </si>
  <si>
    <t>雑役務費</t>
    <rPh sb="0" eb="1">
      <t>ザツ</t>
    </rPh>
    <rPh sb="1" eb="4">
      <t>エキムヒ</t>
    </rPh>
    <phoneticPr fontId="5"/>
  </si>
  <si>
    <t>病原体等管理システムハードウェア等賃貸借及び運用・保守一式</t>
    <phoneticPr fontId="5"/>
  </si>
  <si>
    <t>B.近畿厚生局</t>
    <rPh sb="2" eb="4">
      <t>キンキ</t>
    </rPh>
    <rPh sb="4" eb="6">
      <t>コウセイ</t>
    </rPh>
    <rPh sb="6" eb="7">
      <t>キョク</t>
    </rPh>
    <phoneticPr fontId="5"/>
  </si>
  <si>
    <t>職員旅費</t>
    <rPh sb="0" eb="2">
      <t>ショクイン</t>
    </rPh>
    <rPh sb="2" eb="4">
      <t>リョヒ</t>
    </rPh>
    <phoneticPr fontId="5"/>
  </si>
  <si>
    <t>施設基準確認検査等旅費</t>
    <rPh sb="0" eb="2">
      <t>シセツ</t>
    </rPh>
    <rPh sb="2" eb="4">
      <t>キジュン</t>
    </rPh>
    <rPh sb="4" eb="6">
      <t>カクニン</t>
    </rPh>
    <rPh sb="6" eb="8">
      <t>ケンサ</t>
    </rPh>
    <rPh sb="8" eb="9">
      <t>トウ</t>
    </rPh>
    <rPh sb="9" eb="11">
      <t>リョヒ</t>
    </rPh>
    <phoneticPr fontId="5"/>
  </si>
  <si>
    <t>病原体等管理システムハードウェア等賃貸借及び運用・保守一式</t>
    <rPh sb="0" eb="3">
      <t>ビョウゲンタイ</t>
    </rPh>
    <rPh sb="3" eb="4">
      <t>トウ</t>
    </rPh>
    <rPh sb="4" eb="6">
      <t>カンリ</t>
    </rPh>
    <rPh sb="16" eb="17">
      <t>トウ</t>
    </rPh>
    <rPh sb="17" eb="20">
      <t>チンタイシャク</t>
    </rPh>
    <rPh sb="20" eb="21">
      <t>オヨ</t>
    </rPh>
    <rPh sb="22" eb="24">
      <t>ウンヨウ</t>
    </rPh>
    <rPh sb="25" eb="27">
      <t>ホシュ</t>
    </rPh>
    <rPh sb="27" eb="29">
      <t>イッシキ</t>
    </rPh>
    <phoneticPr fontId="5"/>
  </si>
  <si>
    <t>近畿厚生局</t>
    <rPh sb="0" eb="5">
      <t>キンキコウセイキョク</t>
    </rPh>
    <phoneticPr fontId="5"/>
  </si>
  <si>
    <t>関東信越厚生局</t>
    <rPh sb="0" eb="2">
      <t>カントウ</t>
    </rPh>
    <rPh sb="2" eb="4">
      <t>シンエツ</t>
    </rPh>
    <rPh sb="4" eb="6">
      <t>コウセイ</t>
    </rPh>
    <rPh sb="6" eb="7">
      <t>キョク</t>
    </rPh>
    <phoneticPr fontId="5"/>
  </si>
  <si>
    <t>九州厚生局</t>
    <rPh sb="0" eb="2">
      <t>キュウシュウ</t>
    </rPh>
    <rPh sb="2" eb="4">
      <t>コウセイ</t>
    </rPh>
    <rPh sb="4" eb="5">
      <t>キョク</t>
    </rPh>
    <phoneticPr fontId="5"/>
  </si>
  <si>
    <t>中国四国厚生局</t>
    <rPh sb="0" eb="4">
      <t>チュウゴクシコク</t>
    </rPh>
    <rPh sb="4" eb="6">
      <t>コウセイ</t>
    </rPh>
    <rPh sb="6" eb="7">
      <t>キョク</t>
    </rPh>
    <phoneticPr fontId="5"/>
  </si>
  <si>
    <t>東海北陸厚生局</t>
    <rPh sb="0" eb="7">
      <t>トウカイホクリクコウセイキョク</t>
    </rPh>
    <phoneticPr fontId="5"/>
  </si>
  <si>
    <t>施設基準確認検査等旅費（旅費支払）</t>
    <rPh sb="0" eb="2">
      <t>シセツ</t>
    </rPh>
    <rPh sb="2" eb="4">
      <t>キジュン</t>
    </rPh>
    <rPh sb="4" eb="6">
      <t>カクニン</t>
    </rPh>
    <rPh sb="6" eb="8">
      <t>ケンサ</t>
    </rPh>
    <rPh sb="8" eb="9">
      <t>トウ</t>
    </rPh>
    <rPh sb="9" eb="11">
      <t>リョヒ</t>
    </rPh>
    <rPh sb="12" eb="14">
      <t>リョヒ</t>
    </rPh>
    <rPh sb="14" eb="16">
      <t>シハライ</t>
    </rPh>
    <phoneticPr fontId="5"/>
  </si>
  <si>
    <t>-</t>
    <phoneticPr fontId="5"/>
  </si>
  <si>
    <t>00</t>
    <phoneticPr fontId="5"/>
  </si>
  <si>
    <t>https://www.mhlw.go.jp/wp/seisaku/hyouka/dl/r03_jizenbunseki/I-5-1.pdf</t>
    <phoneticPr fontId="5"/>
  </si>
  <si>
    <t>P3</t>
    <phoneticPr fontId="5"/>
  </si>
  <si>
    <t>Ⅰ-5　感染症など健康を脅かす疾病を予防・防止するとともに、感染者等に必要な医療等を確保すること</t>
    <phoneticPr fontId="5"/>
  </si>
  <si>
    <t>Ⅰ-5-1　感染症の発生・まん延の防止を図ること</t>
    <phoneticPr fontId="5"/>
  </si>
  <si>
    <t>概ね見込みに見合った活動実績であった。</t>
    <rPh sb="0" eb="1">
      <t>オオム</t>
    </rPh>
    <rPh sb="2" eb="4">
      <t>ミコ</t>
    </rPh>
    <rPh sb="6" eb="8">
      <t>ミア</t>
    </rPh>
    <rPh sb="10" eb="12">
      <t>カツドウ</t>
    </rPh>
    <rPh sb="12" eb="14">
      <t>ジッセキ</t>
    </rPh>
    <phoneticPr fontId="5"/>
  </si>
  <si>
    <t>「感染症の予防及び感染症の患者に対する医療に関する法律」第５６条の３から第５６条の３８</t>
    <phoneticPr fontId="5"/>
  </si>
  <si>
    <t>点検対象外</t>
    <rPh sb="0" eb="5">
      <t>テンケンタイショウガイ</t>
    </rPh>
    <phoneticPr fontId="5"/>
  </si>
  <si>
    <t>人為的な感染症の発生及びまん延を防止する対策の強化を図るために必要な事業であり、引き続き、必要な予算額を確保するとともに、一者応札の改善に努めること。</t>
    <rPh sb="61" eb="62">
      <t>イッ</t>
    </rPh>
    <rPh sb="62" eb="63">
      <t>シャ</t>
    </rPh>
    <rPh sb="63" eb="65">
      <t>オウサツ</t>
    </rPh>
    <rPh sb="66" eb="68">
      <t>カイゼン</t>
    </rPh>
    <rPh sb="69" eb="70">
      <t>ツト</t>
    </rPh>
    <phoneticPr fontId="5"/>
  </si>
  <si>
    <t>-</t>
    <phoneticPr fontId="5"/>
  </si>
  <si>
    <t>引き続き、必要な予算額を確保するとともに、一者応札の改善に努めて参りたい。</t>
    <rPh sb="32" eb="33">
      <t>マイ</t>
    </rPh>
    <phoneticPr fontId="5"/>
  </si>
  <si>
    <t>A.株式会社日立製作所</t>
    <rPh sb="2" eb="6">
      <t>カブシキガイシャ</t>
    </rPh>
    <rPh sb="6" eb="8">
      <t>ヒタチ</t>
    </rPh>
    <rPh sb="8" eb="11">
      <t>セイサクジョ</t>
    </rPh>
    <phoneticPr fontId="5"/>
  </si>
  <si>
    <t>株式会社日立製作所</t>
    <rPh sb="0" eb="4">
      <t>カブシキガイシャ</t>
    </rPh>
    <rPh sb="4" eb="9">
      <t>ヒタチセイサクショ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</si>
</sst>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21167</xdr:colOff>
      <xdr:row>270</xdr:row>
      <xdr:rowOff>306916</xdr:rowOff>
    </xdr:from>
    <xdr:to>
      <xdr:col>41</xdr:col>
      <xdr:colOff>196881</xdr:colOff>
      <xdr:row>272</xdr:row>
      <xdr:rowOff>142038</xdr:rowOff>
    </xdr:to>
    <xdr:sp macro="" textlink="">
      <xdr:nvSpPr>
        <xdr:cNvPr id="13" name="正方形/長方形 12"/>
        <xdr:cNvSpPr/>
      </xdr:nvSpPr>
      <xdr:spPr>
        <a:xfrm>
          <a:off x="2032000" y="39952083"/>
          <a:ext cx="6409298" cy="53362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65</a:t>
          </a:r>
          <a:r>
            <a:rPr kumimoji="1" lang="ja-JP" altLang="en-US" sz="1100">
              <a:solidFill>
                <a:sysClr val="windowText" lastClr="000000"/>
              </a:solidFill>
            </a:rPr>
            <a:t>百万円</a:t>
          </a:r>
        </a:p>
      </xdr:txBody>
    </xdr:sp>
    <xdr:clientData/>
  </xdr:twoCellAnchor>
  <xdr:twoCellAnchor>
    <xdr:from>
      <xdr:col>10</xdr:col>
      <xdr:colOff>137584</xdr:colOff>
      <xdr:row>276</xdr:row>
      <xdr:rowOff>296332</xdr:rowOff>
    </xdr:from>
    <xdr:to>
      <xdr:col>18</xdr:col>
      <xdr:colOff>89466</xdr:colOff>
      <xdr:row>278</xdr:row>
      <xdr:rowOff>189199</xdr:rowOff>
    </xdr:to>
    <xdr:sp macro="" textlink="">
      <xdr:nvSpPr>
        <xdr:cNvPr id="14" name="正方形/長方形 13"/>
        <xdr:cNvSpPr/>
      </xdr:nvSpPr>
      <xdr:spPr>
        <a:xfrm>
          <a:off x="2937934" y="48511882"/>
          <a:ext cx="1552082" cy="52151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a:t>
          </a:r>
          <a:r>
            <a:rPr kumimoji="1" lang="en-US" altLang="ja-JP" sz="1100">
              <a:solidFill>
                <a:sysClr val="windowText" lastClr="000000"/>
              </a:solidFill>
            </a:rPr>
            <a:t>1</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rPr>
            <a:t>57</a:t>
          </a:r>
          <a:r>
            <a:rPr kumimoji="1" lang="ja-JP" altLang="en-US" sz="1100">
              <a:solidFill>
                <a:sysClr val="windowText" lastClr="000000"/>
              </a:solidFill>
            </a:rPr>
            <a:t>百万円</a:t>
          </a:r>
        </a:p>
      </xdr:txBody>
    </xdr:sp>
    <xdr:clientData/>
  </xdr:twoCellAnchor>
  <xdr:twoCellAnchor>
    <xdr:from>
      <xdr:col>20</xdr:col>
      <xdr:colOff>190500</xdr:colOff>
      <xdr:row>276</xdr:row>
      <xdr:rowOff>275165</xdr:rowOff>
    </xdr:from>
    <xdr:to>
      <xdr:col>30</xdr:col>
      <xdr:colOff>147789</xdr:colOff>
      <xdr:row>278</xdr:row>
      <xdr:rowOff>146448</xdr:rowOff>
    </xdr:to>
    <xdr:sp macro="" textlink="">
      <xdr:nvSpPr>
        <xdr:cNvPr id="15" name="正方形/長方形 14"/>
        <xdr:cNvSpPr/>
      </xdr:nvSpPr>
      <xdr:spPr>
        <a:xfrm>
          <a:off x="4991100" y="48490715"/>
          <a:ext cx="1957539" cy="49993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．地方厚生局（</a:t>
          </a:r>
          <a:r>
            <a:rPr kumimoji="1" lang="en-US" altLang="ja-JP" sz="1100">
              <a:solidFill>
                <a:sysClr val="windowText" lastClr="000000"/>
              </a:solidFill>
            </a:rPr>
            <a:t>5</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rPr>
            <a:t>1.7</a:t>
          </a:r>
          <a:r>
            <a:rPr kumimoji="1" lang="ja-JP" altLang="en-US" sz="1100">
              <a:solidFill>
                <a:sysClr val="windowText" lastClr="000000"/>
              </a:solidFill>
            </a:rPr>
            <a:t>百万円</a:t>
          </a:r>
        </a:p>
      </xdr:txBody>
    </xdr:sp>
    <xdr:clientData/>
  </xdr:twoCellAnchor>
  <xdr:twoCellAnchor>
    <xdr:from>
      <xdr:col>34</xdr:col>
      <xdr:colOff>164041</xdr:colOff>
      <xdr:row>276</xdr:row>
      <xdr:rowOff>296333</xdr:rowOff>
    </xdr:from>
    <xdr:to>
      <xdr:col>42</xdr:col>
      <xdr:colOff>35719</xdr:colOff>
      <xdr:row>278</xdr:row>
      <xdr:rowOff>126769</xdr:rowOff>
    </xdr:to>
    <xdr:sp macro="" textlink="">
      <xdr:nvSpPr>
        <xdr:cNvPr id="16" name="正方形/長方形 15"/>
        <xdr:cNvSpPr/>
      </xdr:nvSpPr>
      <xdr:spPr>
        <a:xfrm>
          <a:off x="7045854" y="41944396"/>
          <a:ext cx="1490928" cy="54481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6.3</a:t>
          </a:r>
          <a:r>
            <a:rPr kumimoji="1" lang="ja-JP" altLang="en-US" sz="1100">
              <a:solidFill>
                <a:sysClr val="windowText" lastClr="000000"/>
              </a:solidFill>
            </a:rPr>
            <a:t>百万円</a:t>
          </a:r>
        </a:p>
      </xdr:txBody>
    </xdr:sp>
    <xdr:clientData/>
  </xdr:twoCellAnchor>
  <xdr:twoCellAnchor>
    <xdr:from>
      <xdr:col>14</xdr:col>
      <xdr:colOff>21167</xdr:colOff>
      <xdr:row>273</xdr:row>
      <xdr:rowOff>52917</xdr:rowOff>
    </xdr:from>
    <xdr:to>
      <xdr:col>14</xdr:col>
      <xdr:colOff>22755</xdr:colOff>
      <xdr:row>275</xdr:row>
      <xdr:rowOff>38420</xdr:rowOff>
    </xdr:to>
    <xdr:cxnSp macro="">
      <xdr:nvCxnSpPr>
        <xdr:cNvPr id="17" name="直線矢印コネクタ 16"/>
        <xdr:cNvCxnSpPr/>
      </xdr:nvCxnSpPr>
      <xdr:spPr>
        <a:xfrm flipH="1">
          <a:off x="2836334" y="40745834"/>
          <a:ext cx="1588" cy="68400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0</xdr:colOff>
      <xdr:row>272</xdr:row>
      <xdr:rowOff>264583</xdr:rowOff>
    </xdr:from>
    <xdr:ext cx="2252382" cy="515472"/>
    <xdr:sp macro="" textlink="">
      <xdr:nvSpPr>
        <xdr:cNvPr id="18" name="大かっこ 17"/>
        <xdr:cNvSpPr/>
      </xdr:nvSpPr>
      <xdr:spPr>
        <a:xfrm>
          <a:off x="4222750" y="40608250"/>
          <a:ext cx="2252382" cy="5154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noAutofit/>
        </a:bodyPr>
        <a:lstStyle/>
        <a:p>
          <a:pPr algn="l"/>
          <a:r>
            <a:rPr kumimoji="1" lang="ja-JP" altLang="en-US" sz="1100"/>
            <a:t>・施設基準確認検査</a:t>
          </a:r>
          <a:endParaRPr kumimoji="1" lang="en-US" altLang="ja-JP" sz="1100"/>
        </a:p>
        <a:p>
          <a:pPr algn="l"/>
          <a:r>
            <a:rPr kumimoji="1" lang="ja-JP" altLang="en-US" sz="1100"/>
            <a:t>・事故、災害時等立入検査</a:t>
          </a:r>
          <a:endParaRPr kumimoji="1" lang="en-US" altLang="ja-JP" sz="1100"/>
        </a:p>
      </xdr:txBody>
    </xdr:sp>
    <xdr:clientData/>
  </xdr:oneCellAnchor>
  <xdr:twoCellAnchor>
    <xdr:from>
      <xdr:col>25</xdr:col>
      <xdr:colOff>190500</xdr:colOff>
      <xdr:row>274</xdr:row>
      <xdr:rowOff>95250</xdr:rowOff>
    </xdr:from>
    <xdr:to>
      <xdr:col>25</xdr:col>
      <xdr:colOff>190500</xdr:colOff>
      <xdr:row>275</xdr:row>
      <xdr:rowOff>108121</xdr:rowOff>
    </xdr:to>
    <xdr:cxnSp macro="">
      <xdr:nvCxnSpPr>
        <xdr:cNvPr id="19" name="直線矢印コネクタ 18"/>
        <xdr:cNvCxnSpPr/>
      </xdr:nvCxnSpPr>
      <xdr:spPr>
        <a:xfrm>
          <a:off x="5217583" y="41137417"/>
          <a:ext cx="0" cy="36212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158751</xdr:colOff>
      <xdr:row>278</xdr:row>
      <xdr:rowOff>317500</xdr:rowOff>
    </xdr:from>
    <xdr:to>
      <xdr:col>19</xdr:col>
      <xdr:colOff>20748</xdr:colOff>
      <xdr:row>280</xdr:row>
      <xdr:rowOff>105833</xdr:rowOff>
    </xdr:to>
    <xdr:sp macro="" textlink="">
      <xdr:nvSpPr>
        <xdr:cNvPr id="21" name="大かっこ 20"/>
        <xdr:cNvSpPr/>
      </xdr:nvSpPr>
      <xdr:spPr>
        <a:xfrm>
          <a:off x="1968501" y="42756667"/>
          <a:ext cx="1872830" cy="48683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病原体等管理システム</a:t>
          </a:r>
          <a:endParaRPr kumimoji="1" lang="en-US" altLang="ja-JP" sz="1100"/>
        </a:p>
        <a:p>
          <a:pPr algn="ctr"/>
          <a:r>
            <a:rPr kumimoji="1" lang="ja-JP" altLang="en-US" sz="1100"/>
            <a:t>運用保守業務　</a:t>
          </a:r>
        </a:p>
      </xdr:txBody>
    </xdr:sp>
    <xdr:clientData/>
  </xdr:twoCellAnchor>
  <xdr:twoCellAnchor>
    <xdr:from>
      <xdr:col>20</xdr:col>
      <xdr:colOff>148166</xdr:colOff>
      <xdr:row>279</xdr:row>
      <xdr:rowOff>148167</xdr:rowOff>
    </xdr:from>
    <xdr:to>
      <xdr:col>30</xdr:col>
      <xdr:colOff>147453</xdr:colOff>
      <xdr:row>280</xdr:row>
      <xdr:rowOff>32324</xdr:rowOff>
    </xdr:to>
    <xdr:sp macro="" textlink="">
      <xdr:nvSpPr>
        <xdr:cNvPr id="22" name="大かっこ 21"/>
        <xdr:cNvSpPr/>
      </xdr:nvSpPr>
      <xdr:spPr>
        <a:xfrm>
          <a:off x="4948766" y="49306692"/>
          <a:ext cx="1999537" cy="1984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施設基準確認検査に係る旅費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7" zoomScale="80" zoomScaleNormal="75" zoomScaleSheetLayoutView="80" zoomScalePageLayoutView="85" workbookViewId="0">
      <selection activeCell="C366" sqref="C366:I3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607</v>
      </c>
      <c r="AK2" s="172"/>
      <c r="AL2" s="172"/>
      <c r="AM2" s="172"/>
      <c r="AN2" s="75" t="s">
        <v>284</v>
      </c>
      <c r="AO2" s="172">
        <v>21</v>
      </c>
      <c r="AP2" s="172"/>
      <c r="AQ2" s="172"/>
      <c r="AR2" s="76" t="s">
        <v>284</v>
      </c>
      <c r="AS2" s="173">
        <v>183</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371</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612</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687</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614</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5" t="s">
        <v>27</v>
      </c>
      <c r="B10" s="236"/>
      <c r="C10" s="236"/>
      <c r="D10" s="236"/>
      <c r="E10" s="236"/>
      <c r="F10" s="236"/>
      <c r="G10" s="237" t="s">
        <v>615</v>
      </c>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9"/>
    </row>
    <row r="11" spans="1:50" ht="42" customHeight="1" x14ac:dyDescent="0.15">
      <c r="A11" s="235" t="s">
        <v>5</v>
      </c>
      <c r="B11" s="236"/>
      <c r="C11" s="236"/>
      <c r="D11" s="236"/>
      <c r="E11" s="236"/>
      <c r="F11" s="240"/>
      <c r="G11" s="241" t="str">
        <f>入力規則等!P10</f>
        <v>直接実施</v>
      </c>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3"/>
    </row>
    <row r="12" spans="1:50" ht="21" customHeight="1" x14ac:dyDescent="0.15">
      <c r="A12" s="244" t="s">
        <v>22</v>
      </c>
      <c r="B12" s="245"/>
      <c r="C12" s="245"/>
      <c r="D12" s="245"/>
      <c r="E12" s="245"/>
      <c r="F12" s="246"/>
      <c r="G12" s="251"/>
      <c r="H12" s="252"/>
      <c r="I12" s="252"/>
      <c r="J12" s="252"/>
      <c r="K12" s="252"/>
      <c r="L12" s="252"/>
      <c r="M12" s="252"/>
      <c r="N12" s="252"/>
      <c r="O12" s="252"/>
      <c r="P12" s="222" t="s">
        <v>416</v>
      </c>
      <c r="Q12" s="223"/>
      <c r="R12" s="223"/>
      <c r="S12" s="223"/>
      <c r="T12" s="223"/>
      <c r="U12" s="223"/>
      <c r="V12" s="253"/>
      <c r="W12" s="222" t="s">
        <v>568</v>
      </c>
      <c r="X12" s="223"/>
      <c r="Y12" s="223"/>
      <c r="Z12" s="223"/>
      <c r="AA12" s="223"/>
      <c r="AB12" s="223"/>
      <c r="AC12" s="253"/>
      <c r="AD12" s="222" t="s">
        <v>570</v>
      </c>
      <c r="AE12" s="223"/>
      <c r="AF12" s="223"/>
      <c r="AG12" s="223"/>
      <c r="AH12" s="223"/>
      <c r="AI12" s="223"/>
      <c r="AJ12" s="253"/>
      <c r="AK12" s="222" t="s">
        <v>588</v>
      </c>
      <c r="AL12" s="223"/>
      <c r="AM12" s="223"/>
      <c r="AN12" s="223"/>
      <c r="AO12" s="223"/>
      <c r="AP12" s="223"/>
      <c r="AQ12" s="253"/>
      <c r="AR12" s="222" t="s">
        <v>589</v>
      </c>
      <c r="AS12" s="223"/>
      <c r="AT12" s="223"/>
      <c r="AU12" s="223"/>
      <c r="AV12" s="223"/>
      <c r="AW12" s="223"/>
      <c r="AX12" s="224"/>
    </row>
    <row r="13" spans="1:50" ht="21" customHeight="1" x14ac:dyDescent="0.15">
      <c r="A13" s="247"/>
      <c r="B13" s="248"/>
      <c r="C13" s="248"/>
      <c r="D13" s="248"/>
      <c r="E13" s="248"/>
      <c r="F13" s="249"/>
      <c r="G13" s="267" t="s">
        <v>6</v>
      </c>
      <c r="H13" s="268"/>
      <c r="I13" s="225" t="s">
        <v>7</v>
      </c>
      <c r="J13" s="226"/>
      <c r="K13" s="226"/>
      <c r="L13" s="226"/>
      <c r="M13" s="226"/>
      <c r="N13" s="226"/>
      <c r="O13" s="227"/>
      <c r="P13" s="228">
        <v>71</v>
      </c>
      <c r="Q13" s="229"/>
      <c r="R13" s="229"/>
      <c r="S13" s="229"/>
      <c r="T13" s="229"/>
      <c r="U13" s="229"/>
      <c r="V13" s="230"/>
      <c r="W13" s="228">
        <v>82</v>
      </c>
      <c r="X13" s="229"/>
      <c r="Y13" s="229"/>
      <c r="Z13" s="229"/>
      <c r="AA13" s="229"/>
      <c r="AB13" s="229"/>
      <c r="AC13" s="230"/>
      <c r="AD13" s="228">
        <v>82</v>
      </c>
      <c r="AE13" s="229"/>
      <c r="AF13" s="229"/>
      <c r="AG13" s="229"/>
      <c r="AH13" s="229"/>
      <c r="AI13" s="229"/>
      <c r="AJ13" s="230"/>
      <c r="AK13" s="228">
        <v>14</v>
      </c>
      <c r="AL13" s="229"/>
      <c r="AM13" s="229"/>
      <c r="AN13" s="229"/>
      <c r="AO13" s="229"/>
      <c r="AP13" s="229"/>
      <c r="AQ13" s="230"/>
      <c r="AR13" s="228">
        <v>14</v>
      </c>
      <c r="AS13" s="229"/>
      <c r="AT13" s="229"/>
      <c r="AU13" s="229"/>
      <c r="AV13" s="229"/>
      <c r="AW13" s="229"/>
      <c r="AX13" s="231"/>
    </row>
    <row r="14" spans="1:50" ht="21" customHeight="1" x14ac:dyDescent="0.15">
      <c r="A14" s="247"/>
      <c r="B14" s="248"/>
      <c r="C14" s="248"/>
      <c r="D14" s="248"/>
      <c r="E14" s="248"/>
      <c r="F14" s="249"/>
      <c r="G14" s="269"/>
      <c r="H14" s="270"/>
      <c r="I14" s="213" t="s">
        <v>8</v>
      </c>
      <c r="J14" s="232"/>
      <c r="K14" s="232"/>
      <c r="L14" s="232"/>
      <c r="M14" s="232"/>
      <c r="N14" s="232"/>
      <c r="O14" s="233"/>
      <c r="P14" s="216" t="s">
        <v>617</v>
      </c>
      <c r="Q14" s="217"/>
      <c r="R14" s="217"/>
      <c r="S14" s="217"/>
      <c r="T14" s="217"/>
      <c r="U14" s="217"/>
      <c r="V14" s="218"/>
      <c r="W14" s="216" t="s">
        <v>617</v>
      </c>
      <c r="X14" s="217"/>
      <c r="Y14" s="217"/>
      <c r="Z14" s="217"/>
      <c r="AA14" s="217"/>
      <c r="AB14" s="217"/>
      <c r="AC14" s="218"/>
      <c r="AD14" s="216" t="s">
        <v>617</v>
      </c>
      <c r="AE14" s="217"/>
      <c r="AF14" s="217"/>
      <c r="AG14" s="217"/>
      <c r="AH14" s="217"/>
      <c r="AI14" s="217"/>
      <c r="AJ14" s="218"/>
      <c r="AK14" s="216" t="s">
        <v>618</v>
      </c>
      <c r="AL14" s="217"/>
      <c r="AM14" s="217"/>
      <c r="AN14" s="217"/>
      <c r="AO14" s="217"/>
      <c r="AP14" s="217"/>
      <c r="AQ14" s="218"/>
      <c r="AR14" s="273"/>
      <c r="AS14" s="273"/>
      <c r="AT14" s="273"/>
      <c r="AU14" s="273"/>
      <c r="AV14" s="273"/>
      <c r="AW14" s="273"/>
      <c r="AX14" s="274"/>
    </row>
    <row r="15" spans="1:50" ht="21" customHeight="1" x14ac:dyDescent="0.15">
      <c r="A15" s="247"/>
      <c r="B15" s="248"/>
      <c r="C15" s="248"/>
      <c r="D15" s="248"/>
      <c r="E15" s="248"/>
      <c r="F15" s="249"/>
      <c r="G15" s="269"/>
      <c r="H15" s="270"/>
      <c r="I15" s="213" t="s">
        <v>47</v>
      </c>
      <c r="J15" s="214"/>
      <c r="K15" s="214"/>
      <c r="L15" s="214"/>
      <c r="M15" s="214"/>
      <c r="N15" s="214"/>
      <c r="O15" s="215"/>
      <c r="P15" s="216" t="s">
        <v>617</v>
      </c>
      <c r="Q15" s="217"/>
      <c r="R15" s="217"/>
      <c r="S15" s="217"/>
      <c r="T15" s="217"/>
      <c r="U15" s="217"/>
      <c r="V15" s="218"/>
      <c r="W15" s="216" t="s">
        <v>617</v>
      </c>
      <c r="X15" s="217"/>
      <c r="Y15" s="217"/>
      <c r="Z15" s="217"/>
      <c r="AA15" s="217"/>
      <c r="AB15" s="217"/>
      <c r="AC15" s="218"/>
      <c r="AD15" s="216" t="s">
        <v>617</v>
      </c>
      <c r="AE15" s="217"/>
      <c r="AF15" s="217"/>
      <c r="AG15" s="217"/>
      <c r="AH15" s="217"/>
      <c r="AI15" s="217"/>
      <c r="AJ15" s="218"/>
      <c r="AK15" s="216" t="s">
        <v>617</v>
      </c>
      <c r="AL15" s="217"/>
      <c r="AM15" s="217"/>
      <c r="AN15" s="217"/>
      <c r="AO15" s="217"/>
      <c r="AP15" s="217"/>
      <c r="AQ15" s="218"/>
      <c r="AR15" s="216" t="s">
        <v>618</v>
      </c>
      <c r="AS15" s="217"/>
      <c r="AT15" s="217"/>
      <c r="AU15" s="217"/>
      <c r="AV15" s="217"/>
      <c r="AW15" s="217"/>
      <c r="AX15" s="234"/>
    </row>
    <row r="16" spans="1:50" ht="21" customHeight="1" x14ac:dyDescent="0.15">
      <c r="A16" s="247"/>
      <c r="B16" s="248"/>
      <c r="C16" s="248"/>
      <c r="D16" s="248"/>
      <c r="E16" s="248"/>
      <c r="F16" s="249"/>
      <c r="G16" s="269"/>
      <c r="H16" s="270"/>
      <c r="I16" s="213" t="s">
        <v>48</v>
      </c>
      <c r="J16" s="214"/>
      <c r="K16" s="214"/>
      <c r="L16" s="214"/>
      <c r="M16" s="214"/>
      <c r="N16" s="214"/>
      <c r="O16" s="215"/>
      <c r="P16" s="216" t="s">
        <v>617</v>
      </c>
      <c r="Q16" s="217"/>
      <c r="R16" s="217"/>
      <c r="S16" s="217"/>
      <c r="T16" s="217"/>
      <c r="U16" s="217"/>
      <c r="V16" s="218"/>
      <c r="W16" s="216" t="s">
        <v>617</v>
      </c>
      <c r="X16" s="217"/>
      <c r="Y16" s="217"/>
      <c r="Z16" s="217"/>
      <c r="AA16" s="217"/>
      <c r="AB16" s="217"/>
      <c r="AC16" s="218"/>
      <c r="AD16" s="216" t="s">
        <v>617</v>
      </c>
      <c r="AE16" s="217"/>
      <c r="AF16" s="217"/>
      <c r="AG16" s="217"/>
      <c r="AH16" s="217"/>
      <c r="AI16" s="217"/>
      <c r="AJ16" s="218"/>
      <c r="AK16" s="216" t="s">
        <v>618</v>
      </c>
      <c r="AL16" s="217"/>
      <c r="AM16" s="217"/>
      <c r="AN16" s="217"/>
      <c r="AO16" s="217"/>
      <c r="AP16" s="217"/>
      <c r="AQ16" s="218"/>
      <c r="AR16" s="219"/>
      <c r="AS16" s="220"/>
      <c r="AT16" s="220"/>
      <c r="AU16" s="220"/>
      <c r="AV16" s="220"/>
      <c r="AW16" s="220"/>
      <c r="AX16" s="221"/>
    </row>
    <row r="17" spans="1:50" ht="24.75" customHeight="1" x14ac:dyDescent="0.15">
      <c r="A17" s="247"/>
      <c r="B17" s="248"/>
      <c r="C17" s="248"/>
      <c r="D17" s="248"/>
      <c r="E17" s="248"/>
      <c r="F17" s="249"/>
      <c r="G17" s="269"/>
      <c r="H17" s="270"/>
      <c r="I17" s="213" t="s">
        <v>46</v>
      </c>
      <c r="J17" s="232"/>
      <c r="K17" s="232"/>
      <c r="L17" s="232"/>
      <c r="M17" s="232"/>
      <c r="N17" s="232"/>
      <c r="O17" s="233"/>
      <c r="P17" s="216" t="s">
        <v>617</v>
      </c>
      <c r="Q17" s="217"/>
      <c r="R17" s="217"/>
      <c r="S17" s="217"/>
      <c r="T17" s="217"/>
      <c r="U17" s="217"/>
      <c r="V17" s="218"/>
      <c r="W17" s="216" t="s">
        <v>617</v>
      </c>
      <c r="X17" s="217"/>
      <c r="Y17" s="217"/>
      <c r="Z17" s="217"/>
      <c r="AA17" s="217"/>
      <c r="AB17" s="217"/>
      <c r="AC17" s="218"/>
      <c r="AD17" s="216" t="s">
        <v>617</v>
      </c>
      <c r="AE17" s="217"/>
      <c r="AF17" s="217"/>
      <c r="AG17" s="217"/>
      <c r="AH17" s="217"/>
      <c r="AI17" s="217"/>
      <c r="AJ17" s="218"/>
      <c r="AK17" s="216" t="s">
        <v>618</v>
      </c>
      <c r="AL17" s="217"/>
      <c r="AM17" s="217"/>
      <c r="AN17" s="217"/>
      <c r="AO17" s="217"/>
      <c r="AP17" s="217"/>
      <c r="AQ17" s="218"/>
      <c r="AR17" s="265"/>
      <c r="AS17" s="265"/>
      <c r="AT17" s="265"/>
      <c r="AU17" s="265"/>
      <c r="AV17" s="265"/>
      <c r="AW17" s="265"/>
      <c r="AX17" s="266"/>
    </row>
    <row r="18" spans="1:50" ht="24.75" customHeight="1" x14ac:dyDescent="0.15">
      <c r="A18" s="247"/>
      <c r="B18" s="248"/>
      <c r="C18" s="248"/>
      <c r="D18" s="248"/>
      <c r="E18" s="248"/>
      <c r="F18" s="249"/>
      <c r="G18" s="271"/>
      <c r="H18" s="272"/>
      <c r="I18" s="258" t="s">
        <v>18</v>
      </c>
      <c r="J18" s="259"/>
      <c r="K18" s="259"/>
      <c r="L18" s="259"/>
      <c r="M18" s="259"/>
      <c r="N18" s="259"/>
      <c r="O18" s="260"/>
      <c r="P18" s="261">
        <f>SUM(P13:V17)</f>
        <v>71</v>
      </c>
      <c r="Q18" s="262"/>
      <c r="R18" s="262"/>
      <c r="S18" s="262"/>
      <c r="T18" s="262"/>
      <c r="U18" s="262"/>
      <c r="V18" s="263"/>
      <c r="W18" s="261">
        <f>SUM(W13:AC17)</f>
        <v>82</v>
      </c>
      <c r="X18" s="262"/>
      <c r="Y18" s="262"/>
      <c r="Z18" s="262"/>
      <c r="AA18" s="262"/>
      <c r="AB18" s="262"/>
      <c r="AC18" s="263"/>
      <c r="AD18" s="261">
        <f>SUM(AD13:AJ17)</f>
        <v>82</v>
      </c>
      <c r="AE18" s="262"/>
      <c r="AF18" s="262"/>
      <c r="AG18" s="262"/>
      <c r="AH18" s="262"/>
      <c r="AI18" s="262"/>
      <c r="AJ18" s="263"/>
      <c r="AK18" s="261">
        <f>SUM(AK13:AQ17)</f>
        <v>14</v>
      </c>
      <c r="AL18" s="262"/>
      <c r="AM18" s="262"/>
      <c r="AN18" s="262"/>
      <c r="AO18" s="262"/>
      <c r="AP18" s="262"/>
      <c r="AQ18" s="263"/>
      <c r="AR18" s="261">
        <f>SUM(AR13:AX17)</f>
        <v>14</v>
      </c>
      <c r="AS18" s="262"/>
      <c r="AT18" s="262"/>
      <c r="AU18" s="262"/>
      <c r="AV18" s="262"/>
      <c r="AW18" s="262"/>
      <c r="AX18" s="264"/>
    </row>
    <row r="19" spans="1:50" ht="24.75" customHeight="1" x14ac:dyDescent="0.15">
      <c r="A19" s="247"/>
      <c r="B19" s="248"/>
      <c r="C19" s="248"/>
      <c r="D19" s="248"/>
      <c r="E19" s="248"/>
      <c r="F19" s="249"/>
      <c r="G19" s="254" t="s">
        <v>9</v>
      </c>
      <c r="H19" s="255"/>
      <c r="I19" s="255"/>
      <c r="J19" s="255"/>
      <c r="K19" s="255"/>
      <c r="L19" s="255"/>
      <c r="M19" s="255"/>
      <c r="N19" s="255"/>
      <c r="O19" s="255"/>
      <c r="P19" s="216">
        <v>68</v>
      </c>
      <c r="Q19" s="217"/>
      <c r="R19" s="217"/>
      <c r="S19" s="217"/>
      <c r="T19" s="217"/>
      <c r="U19" s="217"/>
      <c r="V19" s="218"/>
      <c r="W19" s="216">
        <v>69</v>
      </c>
      <c r="X19" s="217"/>
      <c r="Y19" s="217"/>
      <c r="Z19" s="217"/>
      <c r="AA19" s="217"/>
      <c r="AB19" s="217"/>
      <c r="AC19" s="218"/>
      <c r="AD19" s="216">
        <v>65</v>
      </c>
      <c r="AE19" s="217"/>
      <c r="AF19" s="217"/>
      <c r="AG19" s="217"/>
      <c r="AH19" s="217"/>
      <c r="AI19" s="217"/>
      <c r="AJ19" s="218"/>
      <c r="AK19" s="256"/>
      <c r="AL19" s="256"/>
      <c r="AM19" s="256"/>
      <c r="AN19" s="256"/>
      <c r="AO19" s="256"/>
      <c r="AP19" s="256"/>
      <c r="AQ19" s="256"/>
      <c r="AR19" s="256"/>
      <c r="AS19" s="256"/>
      <c r="AT19" s="256"/>
      <c r="AU19" s="256"/>
      <c r="AV19" s="256"/>
      <c r="AW19" s="256"/>
      <c r="AX19" s="257"/>
    </row>
    <row r="20" spans="1:50" ht="24.75" customHeight="1" x14ac:dyDescent="0.15">
      <c r="A20" s="247"/>
      <c r="B20" s="248"/>
      <c r="C20" s="248"/>
      <c r="D20" s="248"/>
      <c r="E20" s="248"/>
      <c r="F20" s="249"/>
      <c r="G20" s="254" t="s">
        <v>10</v>
      </c>
      <c r="H20" s="255"/>
      <c r="I20" s="255"/>
      <c r="J20" s="255"/>
      <c r="K20" s="255"/>
      <c r="L20" s="255"/>
      <c r="M20" s="255"/>
      <c r="N20" s="255"/>
      <c r="O20" s="255"/>
      <c r="P20" s="292">
        <f>IF(P18=0, "-", SUM(P19)/P18)</f>
        <v>0.95774647887323938</v>
      </c>
      <c r="Q20" s="292"/>
      <c r="R20" s="292"/>
      <c r="S20" s="292"/>
      <c r="T20" s="292"/>
      <c r="U20" s="292"/>
      <c r="V20" s="292"/>
      <c r="W20" s="292">
        <f>IF(W18=0, "-", SUM(W19)/W18)</f>
        <v>0.84146341463414631</v>
      </c>
      <c r="X20" s="292"/>
      <c r="Y20" s="292"/>
      <c r="Z20" s="292"/>
      <c r="AA20" s="292"/>
      <c r="AB20" s="292"/>
      <c r="AC20" s="292"/>
      <c r="AD20" s="292">
        <f>IF(AD18=0, "-", SUM(AD19)/AD18)</f>
        <v>0.79268292682926833</v>
      </c>
      <c r="AE20" s="292"/>
      <c r="AF20" s="292"/>
      <c r="AG20" s="292"/>
      <c r="AH20" s="292"/>
      <c r="AI20" s="292"/>
      <c r="AJ20" s="292"/>
      <c r="AK20" s="256"/>
      <c r="AL20" s="256"/>
      <c r="AM20" s="256"/>
      <c r="AN20" s="256"/>
      <c r="AO20" s="256"/>
      <c r="AP20" s="256"/>
      <c r="AQ20" s="293"/>
      <c r="AR20" s="293"/>
      <c r="AS20" s="293"/>
      <c r="AT20" s="293"/>
      <c r="AU20" s="256"/>
      <c r="AV20" s="256"/>
      <c r="AW20" s="256"/>
      <c r="AX20" s="257"/>
    </row>
    <row r="21" spans="1:50" ht="25.5" customHeight="1" x14ac:dyDescent="0.15">
      <c r="A21" s="189"/>
      <c r="B21" s="190"/>
      <c r="C21" s="190"/>
      <c r="D21" s="190"/>
      <c r="E21" s="190"/>
      <c r="F21" s="250"/>
      <c r="G21" s="290" t="s">
        <v>239</v>
      </c>
      <c r="H21" s="291"/>
      <c r="I21" s="291"/>
      <c r="J21" s="291"/>
      <c r="K21" s="291"/>
      <c r="L21" s="291"/>
      <c r="M21" s="291"/>
      <c r="N21" s="291"/>
      <c r="O21" s="291"/>
      <c r="P21" s="292">
        <f>IF(P19=0, "-", SUM(P19)/SUM(P13,P14))</f>
        <v>0.95774647887323938</v>
      </c>
      <c r="Q21" s="292"/>
      <c r="R21" s="292"/>
      <c r="S21" s="292"/>
      <c r="T21" s="292"/>
      <c r="U21" s="292"/>
      <c r="V21" s="292"/>
      <c r="W21" s="292">
        <f>IF(W19=0, "-", SUM(W19)/SUM(W13,W14))</f>
        <v>0.84146341463414631</v>
      </c>
      <c r="X21" s="292"/>
      <c r="Y21" s="292"/>
      <c r="Z21" s="292"/>
      <c r="AA21" s="292"/>
      <c r="AB21" s="292"/>
      <c r="AC21" s="292"/>
      <c r="AD21" s="292">
        <f>IF(AD19=0, "-", SUM(AD19)/SUM(AD13,AD14))</f>
        <v>0.79268292682926833</v>
      </c>
      <c r="AE21" s="292"/>
      <c r="AF21" s="292"/>
      <c r="AG21" s="292"/>
      <c r="AH21" s="292"/>
      <c r="AI21" s="292"/>
      <c r="AJ21" s="292"/>
      <c r="AK21" s="256"/>
      <c r="AL21" s="256"/>
      <c r="AM21" s="256"/>
      <c r="AN21" s="256"/>
      <c r="AO21" s="256"/>
      <c r="AP21" s="256"/>
      <c r="AQ21" s="293"/>
      <c r="AR21" s="293"/>
      <c r="AS21" s="293"/>
      <c r="AT21" s="293"/>
      <c r="AU21" s="256"/>
      <c r="AV21" s="256"/>
      <c r="AW21" s="256"/>
      <c r="AX21" s="257"/>
    </row>
    <row r="22" spans="1:50" ht="18.75" customHeight="1" x14ac:dyDescent="0.15">
      <c r="A22" s="300" t="s">
        <v>592</v>
      </c>
      <c r="B22" s="301"/>
      <c r="C22" s="301"/>
      <c r="D22" s="301"/>
      <c r="E22" s="301"/>
      <c r="F22" s="302"/>
      <c r="G22" s="306" t="s">
        <v>229</v>
      </c>
      <c r="H22" s="276"/>
      <c r="I22" s="276"/>
      <c r="J22" s="276"/>
      <c r="K22" s="276"/>
      <c r="L22" s="276"/>
      <c r="M22" s="276"/>
      <c r="N22" s="276"/>
      <c r="O22" s="307"/>
      <c r="P22" s="275" t="s">
        <v>590</v>
      </c>
      <c r="Q22" s="276"/>
      <c r="R22" s="276"/>
      <c r="S22" s="276"/>
      <c r="T22" s="276"/>
      <c r="U22" s="276"/>
      <c r="V22" s="307"/>
      <c r="W22" s="275" t="s">
        <v>591</v>
      </c>
      <c r="X22" s="276"/>
      <c r="Y22" s="276"/>
      <c r="Z22" s="276"/>
      <c r="AA22" s="276"/>
      <c r="AB22" s="276"/>
      <c r="AC22" s="307"/>
      <c r="AD22" s="275" t="s">
        <v>228</v>
      </c>
      <c r="AE22" s="276"/>
      <c r="AF22" s="276"/>
      <c r="AG22" s="276"/>
      <c r="AH22" s="276"/>
      <c r="AI22" s="276"/>
      <c r="AJ22" s="276"/>
      <c r="AK22" s="276"/>
      <c r="AL22" s="276"/>
      <c r="AM22" s="276"/>
      <c r="AN22" s="276"/>
      <c r="AO22" s="276"/>
      <c r="AP22" s="276"/>
      <c r="AQ22" s="276"/>
      <c r="AR22" s="276"/>
      <c r="AS22" s="276"/>
      <c r="AT22" s="276"/>
      <c r="AU22" s="276"/>
      <c r="AV22" s="276"/>
      <c r="AW22" s="276"/>
      <c r="AX22" s="277"/>
    </row>
    <row r="23" spans="1:50" ht="25.5" customHeight="1" x14ac:dyDescent="0.15">
      <c r="A23" s="303"/>
      <c r="B23" s="304"/>
      <c r="C23" s="304"/>
      <c r="D23" s="304"/>
      <c r="E23" s="304"/>
      <c r="F23" s="305"/>
      <c r="G23" s="278" t="s">
        <v>619</v>
      </c>
      <c r="H23" s="279"/>
      <c r="I23" s="279"/>
      <c r="J23" s="279"/>
      <c r="K23" s="279"/>
      <c r="L23" s="279"/>
      <c r="M23" s="279"/>
      <c r="N23" s="279"/>
      <c r="O23" s="280"/>
      <c r="P23" s="228">
        <v>0</v>
      </c>
      <c r="Q23" s="229"/>
      <c r="R23" s="229"/>
      <c r="S23" s="229"/>
      <c r="T23" s="229"/>
      <c r="U23" s="229"/>
      <c r="V23" s="230"/>
      <c r="W23" s="228">
        <v>0</v>
      </c>
      <c r="X23" s="229"/>
      <c r="Y23" s="229"/>
      <c r="Z23" s="229"/>
      <c r="AA23" s="229"/>
      <c r="AB23" s="229"/>
      <c r="AC23" s="230"/>
      <c r="AD23" s="281" t="s">
        <v>690</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620</v>
      </c>
      <c r="H24" s="288"/>
      <c r="I24" s="288"/>
      <c r="J24" s="288"/>
      <c r="K24" s="288"/>
      <c r="L24" s="288"/>
      <c r="M24" s="288"/>
      <c r="N24" s="288"/>
      <c r="O24" s="289"/>
      <c r="P24" s="216">
        <v>6</v>
      </c>
      <c r="Q24" s="217"/>
      <c r="R24" s="217"/>
      <c r="S24" s="217"/>
      <c r="T24" s="217"/>
      <c r="U24" s="217"/>
      <c r="V24" s="218"/>
      <c r="W24" s="216">
        <v>6</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621</v>
      </c>
      <c r="H25" s="288"/>
      <c r="I25" s="288"/>
      <c r="J25" s="288"/>
      <c r="K25" s="288"/>
      <c r="L25" s="288"/>
      <c r="M25" s="288"/>
      <c r="N25" s="288"/>
      <c r="O25" s="289"/>
      <c r="P25" s="216">
        <v>3</v>
      </c>
      <c r="Q25" s="217"/>
      <c r="R25" s="217"/>
      <c r="S25" s="217"/>
      <c r="T25" s="217"/>
      <c r="U25" s="217"/>
      <c r="V25" s="218"/>
      <c r="W25" s="216">
        <v>3</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622</v>
      </c>
      <c r="H26" s="288"/>
      <c r="I26" s="288"/>
      <c r="J26" s="288"/>
      <c r="K26" s="288"/>
      <c r="L26" s="288"/>
      <c r="M26" s="288"/>
      <c r="N26" s="288"/>
      <c r="O26" s="289"/>
      <c r="P26" s="216">
        <v>5</v>
      </c>
      <c r="Q26" s="217"/>
      <c r="R26" s="217"/>
      <c r="S26" s="217"/>
      <c r="T26" s="217"/>
      <c r="U26" s="217"/>
      <c r="V26" s="218"/>
      <c r="W26" s="216">
        <v>5</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x14ac:dyDescent="0.15">
      <c r="A27" s="303"/>
      <c r="B27" s="304"/>
      <c r="C27" s="304"/>
      <c r="D27" s="304"/>
      <c r="E27" s="304"/>
      <c r="F27" s="305"/>
      <c r="G27" s="287" t="s">
        <v>623</v>
      </c>
      <c r="H27" s="288"/>
      <c r="I27" s="288"/>
      <c r="J27" s="288"/>
      <c r="K27" s="288"/>
      <c r="L27" s="288"/>
      <c r="M27" s="288"/>
      <c r="N27" s="288"/>
      <c r="O27" s="289"/>
      <c r="P27" s="216">
        <v>0</v>
      </c>
      <c r="Q27" s="217"/>
      <c r="R27" s="217"/>
      <c r="S27" s="217"/>
      <c r="T27" s="217"/>
      <c r="U27" s="217"/>
      <c r="V27" s="218"/>
      <c r="W27" s="216">
        <v>0</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0.2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0.25" customHeight="1" thickBot="1" x14ac:dyDescent="0.2">
      <c r="A29" s="303"/>
      <c r="B29" s="304"/>
      <c r="C29" s="304"/>
      <c r="D29" s="304"/>
      <c r="E29" s="304"/>
      <c r="F29" s="305"/>
      <c r="G29" s="126" t="s">
        <v>18</v>
      </c>
      <c r="H29" s="127"/>
      <c r="I29" s="127"/>
      <c r="J29" s="127"/>
      <c r="K29" s="127"/>
      <c r="L29" s="127"/>
      <c r="M29" s="127"/>
      <c r="N29" s="127"/>
      <c r="O29" s="128"/>
      <c r="P29" s="330">
        <f>AK13</f>
        <v>14</v>
      </c>
      <c r="Q29" s="331"/>
      <c r="R29" s="331"/>
      <c r="S29" s="331"/>
      <c r="T29" s="331"/>
      <c r="U29" s="331"/>
      <c r="V29" s="332"/>
      <c r="W29" s="333">
        <f>AR13</f>
        <v>14</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635</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customHeight="1" x14ac:dyDescent="0.15">
      <c r="A32" s="348"/>
      <c r="B32" s="317"/>
      <c r="C32" s="317"/>
      <c r="D32" s="317"/>
      <c r="E32" s="317"/>
      <c r="F32" s="318"/>
      <c r="G32" s="357" t="s">
        <v>627</v>
      </c>
      <c r="H32" s="358"/>
      <c r="I32" s="358"/>
      <c r="J32" s="358"/>
      <c r="K32" s="358"/>
      <c r="L32" s="358"/>
      <c r="M32" s="358"/>
      <c r="N32" s="358"/>
      <c r="O32" s="358"/>
      <c r="P32" s="361" t="s">
        <v>624</v>
      </c>
      <c r="Q32" s="362"/>
      <c r="R32" s="362"/>
      <c r="S32" s="362"/>
      <c r="T32" s="362"/>
      <c r="U32" s="362"/>
      <c r="V32" s="362"/>
      <c r="W32" s="362"/>
      <c r="X32" s="363"/>
      <c r="Y32" s="367" t="s">
        <v>51</v>
      </c>
      <c r="Z32" s="368"/>
      <c r="AA32" s="369"/>
      <c r="AB32" s="370" t="s">
        <v>628</v>
      </c>
      <c r="AC32" s="371"/>
      <c r="AD32" s="371"/>
      <c r="AE32" s="372">
        <v>44</v>
      </c>
      <c r="AF32" s="372"/>
      <c r="AG32" s="372"/>
      <c r="AH32" s="372"/>
      <c r="AI32" s="372">
        <v>36</v>
      </c>
      <c r="AJ32" s="372"/>
      <c r="AK32" s="372"/>
      <c r="AL32" s="372"/>
      <c r="AM32" s="372">
        <v>41</v>
      </c>
      <c r="AN32" s="372"/>
      <c r="AO32" s="372"/>
      <c r="AP32" s="372"/>
      <c r="AQ32" s="372" t="s">
        <v>617</v>
      </c>
      <c r="AR32" s="372"/>
      <c r="AS32" s="372"/>
      <c r="AT32" s="372"/>
      <c r="AU32" s="389" t="s">
        <v>653</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628</v>
      </c>
      <c r="AC33" s="371"/>
      <c r="AD33" s="371"/>
      <c r="AE33" s="372">
        <v>45</v>
      </c>
      <c r="AF33" s="372"/>
      <c r="AG33" s="372"/>
      <c r="AH33" s="372"/>
      <c r="AI33" s="372">
        <v>48</v>
      </c>
      <c r="AJ33" s="372"/>
      <c r="AK33" s="372"/>
      <c r="AL33" s="372"/>
      <c r="AM33" s="372">
        <v>53</v>
      </c>
      <c r="AN33" s="372"/>
      <c r="AO33" s="372"/>
      <c r="AP33" s="372"/>
      <c r="AQ33" s="372">
        <v>65</v>
      </c>
      <c r="AR33" s="372"/>
      <c r="AS33" s="372"/>
      <c r="AT33" s="372"/>
      <c r="AU33" s="410">
        <v>33</v>
      </c>
      <c r="AV33" s="405"/>
      <c r="AW33" s="405"/>
      <c r="AX33" s="406"/>
    </row>
    <row r="34" spans="1:51" ht="23.25" customHeight="1" x14ac:dyDescent="0.15">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3"/>
      <c r="Y34" s="445"/>
      <c r="Z34" s="446"/>
      <c r="AA34" s="447"/>
      <c r="AB34" s="222" t="s">
        <v>11</v>
      </c>
      <c r="AC34" s="223"/>
      <c r="AD34" s="253"/>
      <c r="AE34" s="222" t="s">
        <v>416</v>
      </c>
      <c r="AF34" s="223"/>
      <c r="AG34" s="223"/>
      <c r="AH34" s="253"/>
      <c r="AI34" s="222" t="s">
        <v>568</v>
      </c>
      <c r="AJ34" s="223"/>
      <c r="AK34" s="223"/>
      <c r="AL34" s="253"/>
      <c r="AM34" s="222" t="s">
        <v>384</v>
      </c>
      <c r="AN34" s="223"/>
      <c r="AO34" s="223"/>
      <c r="AP34" s="253"/>
      <c r="AQ34" s="416" t="s">
        <v>594</v>
      </c>
      <c r="AR34" s="417"/>
      <c r="AS34" s="417"/>
      <c r="AT34" s="417"/>
      <c r="AU34" s="417"/>
      <c r="AV34" s="417"/>
      <c r="AW34" s="417"/>
      <c r="AX34" s="418"/>
    </row>
    <row r="35" spans="1:51" ht="23.25" customHeight="1" x14ac:dyDescent="0.15">
      <c r="A35" s="440"/>
      <c r="B35" s="441"/>
      <c r="C35" s="441"/>
      <c r="D35" s="441"/>
      <c r="E35" s="441"/>
      <c r="F35" s="442"/>
      <c r="G35" s="394" t="s">
        <v>629</v>
      </c>
      <c r="H35" s="395"/>
      <c r="I35" s="395"/>
      <c r="J35" s="395"/>
      <c r="K35" s="395"/>
      <c r="L35" s="395"/>
      <c r="M35" s="395"/>
      <c r="N35" s="395"/>
      <c r="O35" s="395"/>
      <c r="P35" s="395"/>
      <c r="Q35" s="395"/>
      <c r="R35" s="395"/>
      <c r="S35" s="395"/>
      <c r="T35" s="395"/>
      <c r="U35" s="395"/>
      <c r="V35" s="395"/>
      <c r="W35" s="395"/>
      <c r="X35" s="395"/>
      <c r="Y35" s="419" t="s">
        <v>581</v>
      </c>
      <c r="Z35" s="420"/>
      <c r="AA35" s="421"/>
      <c r="AB35" s="422" t="s">
        <v>630</v>
      </c>
      <c r="AC35" s="423"/>
      <c r="AD35" s="424"/>
      <c r="AE35" s="398">
        <v>515152</v>
      </c>
      <c r="AF35" s="398"/>
      <c r="AG35" s="398"/>
      <c r="AH35" s="398"/>
      <c r="AI35" s="398">
        <v>530769</v>
      </c>
      <c r="AJ35" s="398"/>
      <c r="AK35" s="398"/>
      <c r="AL35" s="398"/>
      <c r="AM35" s="398">
        <v>524194</v>
      </c>
      <c r="AN35" s="398"/>
      <c r="AO35" s="398"/>
      <c r="AP35" s="398"/>
      <c r="AQ35" s="389">
        <v>112903</v>
      </c>
      <c r="AR35" s="373"/>
      <c r="AS35" s="373"/>
      <c r="AT35" s="373"/>
      <c r="AU35" s="373"/>
      <c r="AV35" s="373"/>
      <c r="AW35" s="373"/>
      <c r="AX35" s="374"/>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6" t="s">
        <v>584</v>
      </c>
      <c r="Z36" s="399"/>
      <c r="AA36" s="400"/>
      <c r="AB36" s="425" t="s">
        <v>631</v>
      </c>
      <c r="AC36" s="426"/>
      <c r="AD36" s="427"/>
      <c r="AE36" s="428" t="s">
        <v>632</v>
      </c>
      <c r="AF36" s="428"/>
      <c r="AG36" s="428"/>
      <c r="AH36" s="428"/>
      <c r="AI36" s="428" t="s">
        <v>633</v>
      </c>
      <c r="AJ36" s="428"/>
      <c r="AK36" s="428"/>
      <c r="AL36" s="428"/>
      <c r="AM36" s="428" t="s">
        <v>666</v>
      </c>
      <c r="AN36" s="428"/>
      <c r="AO36" s="428"/>
      <c r="AP36" s="428"/>
      <c r="AQ36" s="428" t="s">
        <v>667</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618</v>
      </c>
      <c r="AR38" s="433"/>
      <c r="AS38" s="434" t="s">
        <v>175</v>
      </c>
      <c r="AT38" s="435"/>
      <c r="AU38" s="436">
        <v>4</v>
      </c>
      <c r="AV38" s="436"/>
      <c r="AW38" s="324" t="s">
        <v>166</v>
      </c>
      <c r="AX38" s="329"/>
    </row>
    <row r="39" spans="1:51" ht="23.25" customHeight="1" x14ac:dyDescent="0.15">
      <c r="A39" s="473"/>
      <c r="B39" s="471"/>
      <c r="C39" s="471"/>
      <c r="D39" s="471"/>
      <c r="E39" s="471"/>
      <c r="F39" s="472"/>
      <c r="G39" s="375" t="s">
        <v>625</v>
      </c>
      <c r="H39" s="376"/>
      <c r="I39" s="376"/>
      <c r="J39" s="376"/>
      <c r="K39" s="376"/>
      <c r="L39" s="376"/>
      <c r="M39" s="376"/>
      <c r="N39" s="376"/>
      <c r="O39" s="377"/>
      <c r="P39" s="139" t="s">
        <v>626</v>
      </c>
      <c r="Q39" s="139"/>
      <c r="R39" s="139"/>
      <c r="S39" s="139"/>
      <c r="T39" s="139"/>
      <c r="U39" s="139"/>
      <c r="V39" s="139"/>
      <c r="W39" s="139"/>
      <c r="X39" s="140"/>
      <c r="Y39" s="386" t="s">
        <v>12</v>
      </c>
      <c r="Z39" s="387"/>
      <c r="AA39" s="388"/>
      <c r="AB39" s="370" t="s">
        <v>652</v>
      </c>
      <c r="AC39" s="370"/>
      <c r="AD39" s="370"/>
      <c r="AE39" s="389">
        <v>0</v>
      </c>
      <c r="AF39" s="373"/>
      <c r="AG39" s="373"/>
      <c r="AH39" s="373"/>
      <c r="AI39" s="389">
        <v>0</v>
      </c>
      <c r="AJ39" s="373"/>
      <c r="AK39" s="373"/>
      <c r="AL39" s="373"/>
      <c r="AM39" s="389">
        <v>0</v>
      </c>
      <c r="AN39" s="373"/>
      <c r="AO39" s="373"/>
      <c r="AP39" s="373"/>
      <c r="AQ39" s="391" t="s">
        <v>618</v>
      </c>
      <c r="AR39" s="392"/>
      <c r="AS39" s="392"/>
      <c r="AT39" s="393"/>
      <c r="AU39" s="373" t="s">
        <v>618</v>
      </c>
      <c r="AV39" s="373"/>
      <c r="AW39" s="373"/>
      <c r="AX39" s="374"/>
    </row>
    <row r="40" spans="1:51" ht="23.25" customHeight="1" x14ac:dyDescent="0.15">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2" t="s">
        <v>50</v>
      </c>
      <c r="Z40" s="223"/>
      <c r="AA40" s="253"/>
      <c r="AB40" s="448" t="s">
        <v>652</v>
      </c>
      <c r="AC40" s="448"/>
      <c r="AD40" s="448"/>
      <c r="AE40" s="389">
        <v>0</v>
      </c>
      <c r="AF40" s="373"/>
      <c r="AG40" s="373"/>
      <c r="AH40" s="373"/>
      <c r="AI40" s="389">
        <v>0</v>
      </c>
      <c r="AJ40" s="373"/>
      <c r="AK40" s="373"/>
      <c r="AL40" s="373"/>
      <c r="AM40" s="389">
        <v>0</v>
      </c>
      <c r="AN40" s="373"/>
      <c r="AO40" s="373"/>
      <c r="AP40" s="373"/>
      <c r="AQ40" s="391" t="s">
        <v>618</v>
      </c>
      <c r="AR40" s="392"/>
      <c r="AS40" s="392"/>
      <c r="AT40" s="393"/>
      <c r="AU40" s="373">
        <v>0</v>
      </c>
      <c r="AV40" s="373"/>
      <c r="AW40" s="373"/>
      <c r="AX40" s="374"/>
    </row>
    <row r="41" spans="1:51" ht="23.25" customHeight="1" x14ac:dyDescent="0.15">
      <c r="A41" s="473"/>
      <c r="B41" s="471"/>
      <c r="C41" s="471"/>
      <c r="D41" s="471"/>
      <c r="E41" s="471"/>
      <c r="F41" s="472"/>
      <c r="G41" s="381"/>
      <c r="H41" s="382"/>
      <c r="I41" s="382"/>
      <c r="J41" s="382"/>
      <c r="K41" s="382"/>
      <c r="L41" s="382"/>
      <c r="M41" s="382"/>
      <c r="N41" s="382"/>
      <c r="O41" s="383"/>
      <c r="P41" s="142"/>
      <c r="Q41" s="142"/>
      <c r="R41" s="142"/>
      <c r="S41" s="142"/>
      <c r="T41" s="142"/>
      <c r="U41" s="142"/>
      <c r="V41" s="142"/>
      <c r="W41" s="142"/>
      <c r="X41" s="143"/>
      <c r="Y41" s="222" t="s">
        <v>13</v>
      </c>
      <c r="Z41" s="223"/>
      <c r="AA41" s="253"/>
      <c r="AB41" s="390" t="s">
        <v>14</v>
      </c>
      <c r="AC41" s="390"/>
      <c r="AD41" s="390"/>
      <c r="AE41" s="389">
        <v>100</v>
      </c>
      <c r="AF41" s="373"/>
      <c r="AG41" s="373"/>
      <c r="AH41" s="373"/>
      <c r="AI41" s="389">
        <v>100</v>
      </c>
      <c r="AJ41" s="373"/>
      <c r="AK41" s="373"/>
      <c r="AL41" s="373"/>
      <c r="AM41" s="389">
        <v>100</v>
      </c>
      <c r="AN41" s="373"/>
      <c r="AO41" s="373"/>
      <c r="AP41" s="373"/>
      <c r="AQ41" s="391" t="s">
        <v>618</v>
      </c>
      <c r="AR41" s="392"/>
      <c r="AS41" s="392"/>
      <c r="AT41" s="393"/>
      <c r="AU41" s="373" t="s">
        <v>665</v>
      </c>
      <c r="AV41" s="373"/>
      <c r="AW41" s="373"/>
      <c r="AX41" s="374"/>
    </row>
    <row r="42" spans="1:51" ht="23.25" customHeight="1" x14ac:dyDescent="0.15">
      <c r="A42" s="461" t="s">
        <v>260</v>
      </c>
      <c r="B42" s="456"/>
      <c r="C42" s="456"/>
      <c r="D42" s="456"/>
      <c r="E42" s="456"/>
      <c r="F42" s="457"/>
      <c r="G42" s="497" t="s">
        <v>634</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9"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1</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1</v>
      </c>
    </row>
    <row r="46" spans="1:51" ht="22.5" hidden="1" customHeight="1" x14ac:dyDescent="0.15">
      <c r="A46" s="314"/>
      <c r="B46" s="316"/>
      <c r="C46" s="317"/>
      <c r="D46" s="317"/>
      <c r="E46" s="317"/>
      <c r="F46" s="318"/>
      <c r="G46" s="513" t="s">
        <v>618</v>
      </c>
      <c r="H46" s="513"/>
      <c r="I46" s="513"/>
      <c r="J46" s="513"/>
      <c r="K46" s="513"/>
      <c r="L46" s="513"/>
      <c r="M46" s="513"/>
      <c r="N46" s="513"/>
      <c r="O46" s="513"/>
      <c r="P46" s="513"/>
      <c r="Q46" s="513"/>
      <c r="R46" s="513"/>
      <c r="S46" s="513"/>
      <c r="T46" s="513"/>
      <c r="U46" s="513"/>
      <c r="V46" s="513"/>
      <c r="W46" s="513"/>
      <c r="X46" s="513"/>
      <c r="Y46" s="513"/>
      <c r="Z46" s="513"/>
      <c r="AA46" s="514"/>
      <c r="AB46" s="519" t="s">
        <v>618</v>
      </c>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1</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1</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1</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6" t="s">
        <v>11</v>
      </c>
      <c r="AC49" s="887"/>
      <c r="AD49" s="888"/>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1</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1</v>
      </c>
      <c r="AZ50" s="10"/>
      <c r="BA50" s="10"/>
      <c r="BB50" s="10"/>
      <c r="BC50" s="10"/>
      <c r="BD50" s="10"/>
      <c r="BE50" s="10"/>
      <c r="BF50" s="10"/>
      <c r="BG50" s="10"/>
      <c r="BH50" s="10"/>
    </row>
    <row r="51" spans="1:60" ht="23.25" hidden="1" customHeight="1" x14ac:dyDescent="0.15">
      <c r="A51" s="314"/>
      <c r="B51" s="316"/>
      <c r="C51" s="317"/>
      <c r="D51" s="317"/>
      <c r="E51" s="317"/>
      <c r="F51" s="318"/>
      <c r="G51" s="138" t="s">
        <v>618</v>
      </c>
      <c r="H51" s="139"/>
      <c r="I51" s="139"/>
      <c r="J51" s="139"/>
      <c r="K51" s="139"/>
      <c r="L51" s="139"/>
      <c r="M51" s="139"/>
      <c r="N51" s="139"/>
      <c r="O51" s="140"/>
      <c r="P51" s="139" t="s">
        <v>618</v>
      </c>
      <c r="Q51" s="449"/>
      <c r="R51" s="449"/>
      <c r="S51" s="449"/>
      <c r="T51" s="449"/>
      <c r="U51" s="449"/>
      <c r="V51" s="449"/>
      <c r="W51" s="449"/>
      <c r="X51" s="450"/>
      <c r="Y51" s="890" t="s">
        <v>57</v>
      </c>
      <c r="Z51" s="891"/>
      <c r="AA51" s="892"/>
      <c r="AB51" s="370"/>
      <c r="AC51" s="370"/>
      <c r="AD51" s="370"/>
      <c r="AE51" s="389"/>
      <c r="AF51" s="373"/>
      <c r="AG51" s="373"/>
      <c r="AH51" s="373"/>
      <c r="AI51" s="389"/>
      <c r="AJ51" s="373"/>
      <c r="AK51" s="373"/>
      <c r="AL51" s="373"/>
      <c r="AM51" s="389"/>
      <c r="AN51" s="373"/>
      <c r="AO51" s="373"/>
      <c r="AP51" s="373"/>
      <c r="AQ51" s="391"/>
      <c r="AR51" s="392"/>
      <c r="AS51" s="392"/>
      <c r="AT51" s="393"/>
      <c r="AU51" s="373"/>
      <c r="AV51" s="373"/>
      <c r="AW51" s="373"/>
      <c r="AX51" s="374"/>
      <c r="AY51">
        <f t="shared" si="0"/>
        <v>1</v>
      </c>
    </row>
    <row r="52" spans="1:60" ht="23.25" hidden="1" customHeight="1" x14ac:dyDescent="0.15">
      <c r="A52" s="314"/>
      <c r="B52" s="316"/>
      <c r="C52" s="317"/>
      <c r="D52" s="317"/>
      <c r="E52" s="317"/>
      <c r="F52" s="318"/>
      <c r="G52" s="893"/>
      <c r="H52" s="384"/>
      <c r="I52" s="384"/>
      <c r="J52" s="384"/>
      <c r="K52" s="384"/>
      <c r="L52" s="384"/>
      <c r="M52" s="384"/>
      <c r="N52" s="384"/>
      <c r="O52" s="385"/>
      <c r="P52" s="451"/>
      <c r="Q52" s="451"/>
      <c r="R52" s="451"/>
      <c r="S52" s="451"/>
      <c r="T52" s="451"/>
      <c r="U52" s="451"/>
      <c r="V52" s="451"/>
      <c r="W52" s="451"/>
      <c r="X52" s="452"/>
      <c r="Y52" s="894" t="s">
        <v>50</v>
      </c>
      <c r="Z52" s="785"/>
      <c r="AA52" s="786"/>
      <c r="AB52" s="448"/>
      <c r="AC52" s="448"/>
      <c r="AD52" s="448"/>
      <c r="AE52" s="389"/>
      <c r="AF52" s="373"/>
      <c r="AG52" s="373"/>
      <c r="AH52" s="373"/>
      <c r="AI52" s="389"/>
      <c r="AJ52" s="373"/>
      <c r="AK52" s="373"/>
      <c r="AL52" s="373"/>
      <c r="AM52" s="389"/>
      <c r="AN52" s="373"/>
      <c r="AO52" s="373"/>
      <c r="AP52" s="373"/>
      <c r="AQ52" s="391"/>
      <c r="AR52" s="392"/>
      <c r="AS52" s="392"/>
      <c r="AT52" s="393"/>
      <c r="AU52" s="373"/>
      <c r="AV52" s="373"/>
      <c r="AW52" s="373"/>
      <c r="AX52" s="374"/>
      <c r="AY52">
        <f t="shared" si="0"/>
        <v>1</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4" t="s">
        <v>13</v>
      </c>
      <c r="Z53" s="785"/>
      <c r="AA53" s="786"/>
      <c r="AB53" s="895" t="s">
        <v>14</v>
      </c>
      <c r="AC53" s="895"/>
      <c r="AD53" s="895"/>
      <c r="AE53" s="564"/>
      <c r="AF53" s="565"/>
      <c r="AG53" s="565"/>
      <c r="AH53" s="565"/>
      <c r="AI53" s="564"/>
      <c r="AJ53" s="565"/>
      <c r="AK53" s="565"/>
      <c r="AL53" s="565"/>
      <c r="AM53" s="564"/>
      <c r="AN53" s="565"/>
      <c r="AO53" s="565"/>
      <c r="AP53" s="565"/>
      <c r="AQ53" s="391"/>
      <c r="AR53" s="392"/>
      <c r="AS53" s="392"/>
      <c r="AT53" s="393"/>
      <c r="AU53" s="373"/>
      <c r="AV53" s="373"/>
      <c r="AW53" s="373"/>
      <c r="AX53" s="374"/>
      <c r="AY53">
        <f t="shared" si="0"/>
        <v>1</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6" t="s">
        <v>11</v>
      </c>
      <c r="AC54" s="887"/>
      <c r="AD54" s="888"/>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0" t="s">
        <v>57</v>
      </c>
      <c r="Z56" s="891"/>
      <c r="AA56" s="892"/>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x14ac:dyDescent="0.15">
      <c r="A57" s="314"/>
      <c r="B57" s="316"/>
      <c r="C57" s="317"/>
      <c r="D57" s="317"/>
      <c r="E57" s="317"/>
      <c r="F57" s="318"/>
      <c r="G57" s="893"/>
      <c r="H57" s="384"/>
      <c r="I57" s="384"/>
      <c r="J57" s="384"/>
      <c r="K57" s="384"/>
      <c r="L57" s="384"/>
      <c r="M57" s="384"/>
      <c r="N57" s="384"/>
      <c r="O57" s="385"/>
      <c r="P57" s="451"/>
      <c r="Q57" s="451"/>
      <c r="R57" s="451"/>
      <c r="S57" s="451"/>
      <c r="T57" s="451"/>
      <c r="U57" s="451"/>
      <c r="V57" s="451"/>
      <c r="W57" s="451"/>
      <c r="X57" s="452"/>
      <c r="Y57" s="894" t="s">
        <v>50</v>
      </c>
      <c r="Z57" s="785"/>
      <c r="AA57" s="786"/>
      <c r="AB57" s="448"/>
      <c r="AC57" s="448"/>
      <c r="AD57" s="448"/>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4" t="s">
        <v>13</v>
      </c>
      <c r="Z58" s="785"/>
      <c r="AA58" s="786"/>
      <c r="AB58" s="895" t="s">
        <v>14</v>
      </c>
      <c r="AC58" s="895"/>
      <c r="AD58" s="895"/>
      <c r="AE58" s="564"/>
      <c r="AF58" s="565"/>
      <c r="AG58" s="565"/>
      <c r="AH58" s="565"/>
      <c r="AI58" s="564"/>
      <c r="AJ58" s="565"/>
      <c r="AK58" s="565"/>
      <c r="AL58" s="565"/>
      <c r="AM58" s="564"/>
      <c r="AN58" s="565"/>
      <c r="AO58" s="565"/>
      <c r="AP58" s="565"/>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6" t="s">
        <v>11</v>
      </c>
      <c r="AC59" s="887"/>
      <c r="AD59" s="888"/>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0" t="s">
        <v>57</v>
      </c>
      <c r="Z61" s="891"/>
      <c r="AA61" s="892"/>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x14ac:dyDescent="0.15">
      <c r="A62" s="314"/>
      <c r="B62" s="316"/>
      <c r="C62" s="317"/>
      <c r="D62" s="317"/>
      <c r="E62" s="317"/>
      <c r="F62" s="318"/>
      <c r="G62" s="893"/>
      <c r="H62" s="384"/>
      <c r="I62" s="384"/>
      <c r="J62" s="384"/>
      <c r="K62" s="384"/>
      <c r="L62" s="384"/>
      <c r="M62" s="384"/>
      <c r="N62" s="384"/>
      <c r="O62" s="385"/>
      <c r="P62" s="451"/>
      <c r="Q62" s="451"/>
      <c r="R62" s="451"/>
      <c r="S62" s="451"/>
      <c r="T62" s="451"/>
      <c r="U62" s="451"/>
      <c r="V62" s="451"/>
      <c r="W62" s="451"/>
      <c r="X62" s="452"/>
      <c r="Y62" s="894" t="s">
        <v>50</v>
      </c>
      <c r="Z62" s="785"/>
      <c r="AA62" s="786"/>
      <c r="AB62" s="448"/>
      <c r="AC62" s="448"/>
      <c r="AD62" s="448"/>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
      <c r="A63" s="315"/>
      <c r="B63" s="883"/>
      <c r="C63" s="884"/>
      <c r="D63" s="884"/>
      <c r="E63" s="884"/>
      <c r="F63" s="885"/>
      <c r="G63" s="141"/>
      <c r="H63" s="142"/>
      <c r="I63" s="142"/>
      <c r="J63" s="142"/>
      <c r="K63" s="142"/>
      <c r="L63" s="142"/>
      <c r="M63" s="142"/>
      <c r="N63" s="142"/>
      <c r="O63" s="143"/>
      <c r="P63" s="453"/>
      <c r="Q63" s="453"/>
      <c r="R63" s="453"/>
      <c r="S63" s="453"/>
      <c r="T63" s="453"/>
      <c r="U63" s="453"/>
      <c r="V63" s="453"/>
      <c r="W63" s="453"/>
      <c r="X63" s="454"/>
      <c r="Y63" s="894" t="s">
        <v>13</v>
      </c>
      <c r="Z63" s="785"/>
      <c r="AA63" s="786"/>
      <c r="AB63" s="895" t="s">
        <v>14</v>
      </c>
      <c r="AC63" s="895"/>
      <c r="AD63" s="895"/>
      <c r="AE63" s="564"/>
      <c r="AF63" s="565"/>
      <c r="AG63" s="565"/>
      <c r="AH63" s="565"/>
      <c r="AI63" s="564"/>
      <c r="AJ63" s="565"/>
      <c r="AK63" s="565"/>
      <c r="AL63" s="565"/>
      <c r="AM63" s="564"/>
      <c r="AN63" s="565"/>
      <c r="AO63" s="565"/>
      <c r="AP63" s="565"/>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1"/>
      <c r="AC66" s="371"/>
      <c r="AD66" s="371"/>
      <c r="AE66" s="372"/>
      <c r="AF66" s="372"/>
      <c r="AG66" s="372"/>
      <c r="AH66" s="372"/>
      <c r="AI66" s="372"/>
      <c r="AJ66" s="372"/>
      <c r="AK66" s="372"/>
      <c r="AL66" s="372"/>
      <c r="AM66" s="372"/>
      <c r="AN66" s="372"/>
      <c r="AO66" s="372"/>
      <c r="AP66" s="372"/>
      <c r="AQ66" s="372"/>
      <c r="AR66" s="372"/>
      <c r="AS66" s="372"/>
      <c r="AT66" s="372"/>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1"/>
      <c r="AC67" s="371"/>
      <c r="AD67" s="371"/>
      <c r="AE67" s="372"/>
      <c r="AF67" s="372"/>
      <c r="AG67" s="372"/>
      <c r="AH67" s="372"/>
      <c r="AI67" s="372"/>
      <c r="AJ67" s="372"/>
      <c r="AK67" s="372"/>
      <c r="AL67" s="372"/>
      <c r="AM67" s="372"/>
      <c r="AN67" s="372"/>
      <c r="AO67" s="372"/>
      <c r="AP67" s="372"/>
      <c r="AQ67" s="372"/>
      <c r="AR67" s="372"/>
      <c r="AS67" s="372"/>
      <c r="AT67" s="372"/>
      <c r="AU67" s="410"/>
      <c r="AV67" s="405"/>
      <c r="AW67" s="405"/>
      <c r="AX67" s="406"/>
      <c r="AY67">
        <f>$AY$65</f>
        <v>0</v>
      </c>
    </row>
    <row r="68" spans="1:51" ht="23.25" hidden="1" customHeight="1" x14ac:dyDescent="0.15">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3"/>
      <c r="Y68" s="445"/>
      <c r="Z68" s="446"/>
      <c r="AA68" s="447"/>
      <c r="AB68" s="222" t="s">
        <v>11</v>
      </c>
      <c r="AC68" s="223"/>
      <c r="AD68" s="253"/>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583</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6"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5"/>
      <c r="H73" s="376"/>
      <c r="I73" s="376"/>
      <c r="J73" s="376"/>
      <c r="K73" s="376"/>
      <c r="L73" s="376"/>
      <c r="M73" s="376"/>
      <c r="N73" s="376"/>
      <c r="O73" s="377"/>
      <c r="P73" s="139"/>
      <c r="Q73" s="139"/>
      <c r="R73" s="139"/>
      <c r="S73" s="139"/>
      <c r="T73" s="139"/>
      <c r="U73" s="139"/>
      <c r="V73" s="139"/>
      <c r="W73" s="139"/>
      <c r="X73" s="140"/>
      <c r="Y73" s="386" t="s">
        <v>12</v>
      </c>
      <c r="Z73" s="387"/>
      <c r="AA73" s="388"/>
      <c r="AB73" s="370"/>
      <c r="AC73" s="370"/>
      <c r="AD73" s="370"/>
      <c r="AE73" s="389"/>
      <c r="AF73" s="373"/>
      <c r="AG73" s="373"/>
      <c r="AH73" s="373"/>
      <c r="AI73" s="389"/>
      <c r="AJ73" s="373"/>
      <c r="AK73" s="373"/>
      <c r="AL73" s="373"/>
      <c r="AM73" s="389"/>
      <c r="AN73" s="373"/>
      <c r="AO73" s="373"/>
      <c r="AP73" s="373"/>
      <c r="AQ73" s="391"/>
      <c r="AR73" s="392"/>
      <c r="AS73" s="392"/>
      <c r="AT73" s="393"/>
      <c r="AU73" s="373"/>
      <c r="AV73" s="373"/>
      <c r="AW73" s="373"/>
      <c r="AX73" s="374"/>
      <c r="AY73">
        <f t="shared" si="1"/>
        <v>0</v>
      </c>
    </row>
    <row r="74" spans="1:51" ht="23.25" hidden="1" customHeight="1" x14ac:dyDescent="0.15">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2" t="s">
        <v>50</v>
      </c>
      <c r="Z74" s="223"/>
      <c r="AA74" s="253"/>
      <c r="AB74" s="448"/>
      <c r="AC74" s="448"/>
      <c r="AD74" s="448"/>
      <c r="AE74" s="389"/>
      <c r="AF74" s="373"/>
      <c r="AG74" s="373"/>
      <c r="AH74" s="373"/>
      <c r="AI74" s="389"/>
      <c r="AJ74" s="373"/>
      <c r="AK74" s="373"/>
      <c r="AL74" s="373"/>
      <c r="AM74" s="389"/>
      <c r="AN74" s="373"/>
      <c r="AO74" s="373"/>
      <c r="AP74" s="373"/>
      <c r="AQ74" s="391"/>
      <c r="AR74" s="392"/>
      <c r="AS74" s="392"/>
      <c r="AT74" s="393"/>
      <c r="AU74" s="373"/>
      <c r="AV74" s="373"/>
      <c r="AW74" s="373"/>
      <c r="AX74" s="374"/>
      <c r="AY74">
        <f t="shared" si="1"/>
        <v>0</v>
      </c>
    </row>
    <row r="75" spans="1:51" ht="23.25" hidden="1" customHeight="1" x14ac:dyDescent="0.15">
      <c r="A75" s="509"/>
      <c r="B75" s="507"/>
      <c r="C75" s="507"/>
      <c r="D75" s="507"/>
      <c r="E75" s="507"/>
      <c r="F75" s="508"/>
      <c r="G75" s="381"/>
      <c r="H75" s="382"/>
      <c r="I75" s="382"/>
      <c r="J75" s="382"/>
      <c r="K75" s="382"/>
      <c r="L75" s="382"/>
      <c r="M75" s="382"/>
      <c r="N75" s="382"/>
      <c r="O75" s="383"/>
      <c r="P75" s="142"/>
      <c r="Q75" s="142"/>
      <c r="R75" s="142"/>
      <c r="S75" s="142"/>
      <c r="T75" s="142"/>
      <c r="U75" s="142"/>
      <c r="V75" s="142"/>
      <c r="W75" s="142"/>
      <c r="X75" s="143"/>
      <c r="Y75" s="222" t="s">
        <v>13</v>
      </c>
      <c r="Z75" s="223"/>
      <c r="AA75" s="253"/>
      <c r="AB75" s="390" t="s">
        <v>14</v>
      </c>
      <c r="AC75" s="390"/>
      <c r="AD75" s="390"/>
      <c r="AE75" s="389"/>
      <c r="AF75" s="373"/>
      <c r="AG75" s="373"/>
      <c r="AH75" s="373"/>
      <c r="AI75" s="389"/>
      <c r="AJ75" s="373"/>
      <c r="AK75" s="373"/>
      <c r="AL75" s="373"/>
      <c r="AM75" s="389"/>
      <c r="AN75" s="373"/>
      <c r="AO75" s="373"/>
      <c r="AP75" s="373"/>
      <c r="AQ75" s="391"/>
      <c r="AR75" s="392"/>
      <c r="AS75" s="392"/>
      <c r="AT75" s="393"/>
      <c r="AU75" s="373"/>
      <c r="AV75" s="373"/>
      <c r="AW75" s="373"/>
      <c r="AX75" s="374"/>
      <c r="AY75">
        <f t="shared" si="1"/>
        <v>0</v>
      </c>
    </row>
    <row r="76" spans="1:51" ht="23.25" hidden="1" customHeight="1" x14ac:dyDescent="0.15">
      <c r="A76" s="461" t="s">
        <v>260</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thickBot="1" x14ac:dyDescent="0.2">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6" t="s">
        <v>11</v>
      </c>
      <c r="AC83" s="887"/>
      <c r="AD83" s="888"/>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0" t="s">
        <v>57</v>
      </c>
      <c r="Z85" s="891"/>
      <c r="AA85" s="892"/>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x14ac:dyDescent="0.15">
      <c r="A86" s="314"/>
      <c r="B86" s="316"/>
      <c r="C86" s="317"/>
      <c r="D86" s="317"/>
      <c r="E86" s="317"/>
      <c r="F86" s="318"/>
      <c r="G86" s="893"/>
      <c r="H86" s="384"/>
      <c r="I86" s="384"/>
      <c r="J86" s="384"/>
      <c r="K86" s="384"/>
      <c r="L86" s="384"/>
      <c r="M86" s="384"/>
      <c r="N86" s="384"/>
      <c r="O86" s="385"/>
      <c r="P86" s="451"/>
      <c r="Q86" s="451"/>
      <c r="R86" s="451"/>
      <c r="S86" s="451"/>
      <c r="T86" s="451"/>
      <c r="U86" s="451"/>
      <c r="V86" s="451"/>
      <c r="W86" s="451"/>
      <c r="X86" s="452"/>
      <c r="Y86" s="894" t="s">
        <v>50</v>
      </c>
      <c r="Z86" s="785"/>
      <c r="AA86" s="786"/>
      <c r="AB86" s="448"/>
      <c r="AC86" s="448"/>
      <c r="AD86" s="448"/>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4" t="s">
        <v>13</v>
      </c>
      <c r="Z87" s="785"/>
      <c r="AA87" s="786"/>
      <c r="AB87" s="895" t="s">
        <v>14</v>
      </c>
      <c r="AC87" s="895"/>
      <c r="AD87" s="895"/>
      <c r="AE87" s="564"/>
      <c r="AF87" s="565"/>
      <c r="AG87" s="565"/>
      <c r="AH87" s="565"/>
      <c r="AI87" s="564"/>
      <c r="AJ87" s="565"/>
      <c r="AK87" s="565"/>
      <c r="AL87" s="565"/>
      <c r="AM87" s="564"/>
      <c r="AN87" s="565"/>
      <c r="AO87" s="565"/>
      <c r="AP87" s="565"/>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6" t="s">
        <v>11</v>
      </c>
      <c r="AC88" s="887"/>
      <c r="AD88" s="888"/>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0" t="s">
        <v>57</v>
      </c>
      <c r="Z90" s="891"/>
      <c r="AA90" s="892"/>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x14ac:dyDescent="0.15">
      <c r="A91" s="314"/>
      <c r="B91" s="316"/>
      <c r="C91" s="317"/>
      <c r="D91" s="317"/>
      <c r="E91" s="317"/>
      <c r="F91" s="318"/>
      <c r="G91" s="893"/>
      <c r="H91" s="384"/>
      <c r="I91" s="384"/>
      <c r="J91" s="384"/>
      <c r="K91" s="384"/>
      <c r="L91" s="384"/>
      <c r="M91" s="384"/>
      <c r="N91" s="384"/>
      <c r="O91" s="385"/>
      <c r="P91" s="451"/>
      <c r="Q91" s="451"/>
      <c r="R91" s="451"/>
      <c r="S91" s="451"/>
      <c r="T91" s="451"/>
      <c r="U91" s="451"/>
      <c r="V91" s="451"/>
      <c r="W91" s="451"/>
      <c r="X91" s="452"/>
      <c r="Y91" s="894" t="s">
        <v>50</v>
      </c>
      <c r="Z91" s="785"/>
      <c r="AA91" s="786"/>
      <c r="AB91" s="448"/>
      <c r="AC91" s="448"/>
      <c r="AD91" s="448"/>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4" t="s">
        <v>13</v>
      </c>
      <c r="Z92" s="785"/>
      <c r="AA92" s="786"/>
      <c r="AB92" s="895" t="s">
        <v>14</v>
      </c>
      <c r="AC92" s="895"/>
      <c r="AD92" s="895"/>
      <c r="AE92" s="564"/>
      <c r="AF92" s="565"/>
      <c r="AG92" s="565"/>
      <c r="AH92" s="565"/>
      <c r="AI92" s="564"/>
      <c r="AJ92" s="565"/>
      <c r="AK92" s="565"/>
      <c r="AL92" s="565"/>
      <c r="AM92" s="564"/>
      <c r="AN92" s="565"/>
      <c r="AO92" s="565"/>
      <c r="AP92" s="565"/>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6" t="s">
        <v>11</v>
      </c>
      <c r="AC93" s="887"/>
      <c r="AD93" s="888"/>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0" t="s">
        <v>57</v>
      </c>
      <c r="Z95" s="891"/>
      <c r="AA95" s="892"/>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x14ac:dyDescent="0.15">
      <c r="A96" s="314"/>
      <c r="B96" s="316"/>
      <c r="C96" s="317"/>
      <c r="D96" s="317"/>
      <c r="E96" s="317"/>
      <c r="F96" s="318"/>
      <c r="G96" s="893"/>
      <c r="H96" s="384"/>
      <c r="I96" s="384"/>
      <c r="J96" s="384"/>
      <c r="K96" s="384"/>
      <c r="L96" s="384"/>
      <c r="M96" s="384"/>
      <c r="N96" s="384"/>
      <c r="O96" s="385"/>
      <c r="P96" s="451"/>
      <c r="Q96" s="451"/>
      <c r="R96" s="451"/>
      <c r="S96" s="451"/>
      <c r="T96" s="451"/>
      <c r="U96" s="451"/>
      <c r="V96" s="451"/>
      <c r="W96" s="451"/>
      <c r="X96" s="452"/>
      <c r="Y96" s="894" t="s">
        <v>50</v>
      </c>
      <c r="Z96" s="785"/>
      <c r="AA96" s="786"/>
      <c r="AB96" s="448"/>
      <c r="AC96" s="448"/>
      <c r="AD96" s="448"/>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
      <c r="A97" s="315"/>
      <c r="B97" s="883"/>
      <c r="C97" s="884"/>
      <c r="D97" s="884"/>
      <c r="E97" s="884"/>
      <c r="F97" s="885"/>
      <c r="G97" s="141"/>
      <c r="H97" s="142"/>
      <c r="I97" s="142"/>
      <c r="J97" s="142"/>
      <c r="K97" s="142"/>
      <c r="L97" s="142"/>
      <c r="M97" s="142"/>
      <c r="N97" s="142"/>
      <c r="O97" s="143"/>
      <c r="P97" s="453"/>
      <c r="Q97" s="453"/>
      <c r="R97" s="453"/>
      <c r="S97" s="453"/>
      <c r="T97" s="453"/>
      <c r="U97" s="453"/>
      <c r="V97" s="453"/>
      <c r="W97" s="453"/>
      <c r="X97" s="454"/>
      <c r="Y97" s="894" t="s">
        <v>13</v>
      </c>
      <c r="Z97" s="785"/>
      <c r="AA97" s="786"/>
      <c r="AB97" s="895" t="s">
        <v>14</v>
      </c>
      <c r="AC97" s="895"/>
      <c r="AD97" s="895"/>
      <c r="AE97" s="564"/>
      <c r="AF97" s="565"/>
      <c r="AG97" s="565"/>
      <c r="AH97" s="565"/>
      <c r="AI97" s="564"/>
      <c r="AJ97" s="565"/>
      <c r="AK97" s="565"/>
      <c r="AL97" s="565"/>
      <c r="AM97" s="564"/>
      <c r="AN97" s="565"/>
      <c r="AO97" s="565"/>
      <c r="AP97" s="565"/>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2"/>
      <c r="AF101" s="372"/>
      <c r="AG101" s="372"/>
      <c r="AH101" s="372"/>
      <c r="AI101" s="372"/>
      <c r="AJ101" s="372"/>
      <c r="AK101" s="372"/>
      <c r="AL101" s="372"/>
      <c r="AM101" s="372"/>
      <c r="AN101" s="372"/>
      <c r="AO101" s="372"/>
      <c r="AP101" s="372"/>
      <c r="AQ101" s="372"/>
      <c r="AR101" s="372"/>
      <c r="AS101" s="372"/>
      <c r="AT101" s="372"/>
      <c r="AU101" s="410"/>
      <c r="AV101" s="405"/>
      <c r="AW101" s="405"/>
      <c r="AX101" s="406"/>
      <c r="AY101">
        <f>$AY$99</f>
        <v>0</v>
      </c>
    </row>
    <row r="102" spans="1:60" ht="23.25" hidden="1" customHeight="1" x14ac:dyDescent="0.15">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3"/>
      <c r="Y102" s="445"/>
      <c r="Z102" s="446"/>
      <c r="AA102" s="447"/>
      <c r="AB102" s="222" t="s">
        <v>11</v>
      </c>
      <c r="AC102" s="223"/>
      <c r="AD102" s="253"/>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6"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t="23.25" hidden="1" customHeight="1" x14ac:dyDescent="0.15">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3"/>
      <c r="AB108" s="448"/>
      <c r="AC108" s="448"/>
      <c r="AD108" s="448"/>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t="23.25" hidden="1" customHeight="1" x14ac:dyDescent="0.15">
      <c r="A109" s="509"/>
      <c r="B109" s="507"/>
      <c r="C109" s="507"/>
      <c r="D109" s="507"/>
      <c r="E109" s="507"/>
      <c r="F109" s="508"/>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3"/>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t="23.25" hidden="1" customHeight="1" x14ac:dyDescent="0.15">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6" t="s">
        <v>11</v>
      </c>
      <c r="AC117" s="887"/>
      <c r="AD117" s="888"/>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0" t="s">
        <v>57</v>
      </c>
      <c r="Z119" s="891"/>
      <c r="AA119" s="892"/>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x14ac:dyDescent="0.15">
      <c r="A120" s="314"/>
      <c r="B120" s="316"/>
      <c r="C120" s="317"/>
      <c r="D120" s="317"/>
      <c r="E120" s="317"/>
      <c r="F120" s="318"/>
      <c r="G120" s="893"/>
      <c r="H120" s="384"/>
      <c r="I120" s="384"/>
      <c r="J120" s="384"/>
      <c r="K120" s="384"/>
      <c r="L120" s="384"/>
      <c r="M120" s="384"/>
      <c r="N120" s="384"/>
      <c r="O120" s="385"/>
      <c r="P120" s="451"/>
      <c r="Q120" s="451"/>
      <c r="R120" s="451"/>
      <c r="S120" s="451"/>
      <c r="T120" s="451"/>
      <c r="U120" s="451"/>
      <c r="V120" s="451"/>
      <c r="W120" s="451"/>
      <c r="X120" s="452"/>
      <c r="Y120" s="894" t="s">
        <v>50</v>
      </c>
      <c r="Z120" s="785"/>
      <c r="AA120" s="786"/>
      <c r="AB120" s="448"/>
      <c r="AC120" s="448"/>
      <c r="AD120" s="448"/>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4" t="s">
        <v>13</v>
      </c>
      <c r="Z121" s="785"/>
      <c r="AA121" s="786"/>
      <c r="AB121" s="895" t="s">
        <v>14</v>
      </c>
      <c r="AC121" s="895"/>
      <c r="AD121" s="895"/>
      <c r="AE121" s="564"/>
      <c r="AF121" s="565"/>
      <c r="AG121" s="565"/>
      <c r="AH121" s="565"/>
      <c r="AI121" s="564"/>
      <c r="AJ121" s="565"/>
      <c r="AK121" s="565"/>
      <c r="AL121" s="565"/>
      <c r="AM121" s="564"/>
      <c r="AN121" s="565"/>
      <c r="AO121" s="565"/>
      <c r="AP121" s="565"/>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6" t="s">
        <v>11</v>
      </c>
      <c r="AC122" s="887"/>
      <c r="AD122" s="888"/>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0" t="s">
        <v>57</v>
      </c>
      <c r="Z124" s="891"/>
      <c r="AA124" s="892"/>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x14ac:dyDescent="0.15">
      <c r="A125" s="314"/>
      <c r="B125" s="316"/>
      <c r="C125" s="317"/>
      <c r="D125" s="317"/>
      <c r="E125" s="317"/>
      <c r="F125" s="318"/>
      <c r="G125" s="893"/>
      <c r="H125" s="384"/>
      <c r="I125" s="384"/>
      <c r="J125" s="384"/>
      <c r="K125" s="384"/>
      <c r="L125" s="384"/>
      <c r="M125" s="384"/>
      <c r="N125" s="384"/>
      <c r="O125" s="385"/>
      <c r="P125" s="451"/>
      <c r="Q125" s="451"/>
      <c r="R125" s="451"/>
      <c r="S125" s="451"/>
      <c r="T125" s="451"/>
      <c r="U125" s="451"/>
      <c r="V125" s="451"/>
      <c r="W125" s="451"/>
      <c r="X125" s="452"/>
      <c r="Y125" s="894" t="s">
        <v>50</v>
      </c>
      <c r="Z125" s="785"/>
      <c r="AA125" s="786"/>
      <c r="AB125" s="448"/>
      <c r="AC125" s="448"/>
      <c r="AD125" s="448"/>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4" t="s">
        <v>13</v>
      </c>
      <c r="Z126" s="785"/>
      <c r="AA126" s="786"/>
      <c r="AB126" s="895" t="s">
        <v>14</v>
      </c>
      <c r="AC126" s="895"/>
      <c r="AD126" s="895"/>
      <c r="AE126" s="564"/>
      <c r="AF126" s="565"/>
      <c r="AG126" s="565"/>
      <c r="AH126" s="565"/>
      <c r="AI126" s="564"/>
      <c r="AJ126" s="565"/>
      <c r="AK126" s="565"/>
      <c r="AL126" s="565"/>
      <c r="AM126" s="564"/>
      <c r="AN126" s="565"/>
      <c r="AO126" s="565"/>
      <c r="AP126" s="565"/>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6" t="s">
        <v>11</v>
      </c>
      <c r="AC127" s="887"/>
      <c r="AD127" s="888"/>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0" t="s">
        <v>57</v>
      </c>
      <c r="Z129" s="891"/>
      <c r="AA129" s="892"/>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x14ac:dyDescent="0.15">
      <c r="A130" s="314"/>
      <c r="B130" s="316"/>
      <c r="C130" s="317"/>
      <c r="D130" s="317"/>
      <c r="E130" s="317"/>
      <c r="F130" s="318"/>
      <c r="G130" s="893"/>
      <c r="H130" s="384"/>
      <c r="I130" s="384"/>
      <c r="J130" s="384"/>
      <c r="K130" s="384"/>
      <c r="L130" s="384"/>
      <c r="M130" s="384"/>
      <c r="N130" s="384"/>
      <c r="O130" s="385"/>
      <c r="P130" s="451"/>
      <c r="Q130" s="451"/>
      <c r="R130" s="451"/>
      <c r="S130" s="451"/>
      <c r="T130" s="451"/>
      <c r="U130" s="451"/>
      <c r="V130" s="451"/>
      <c r="W130" s="451"/>
      <c r="X130" s="452"/>
      <c r="Y130" s="894" t="s">
        <v>50</v>
      </c>
      <c r="Z130" s="785"/>
      <c r="AA130" s="786"/>
      <c r="AB130" s="448"/>
      <c r="AC130" s="448"/>
      <c r="AD130" s="448"/>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
      <c r="A131" s="315"/>
      <c r="B131" s="883"/>
      <c r="C131" s="884"/>
      <c r="D131" s="884"/>
      <c r="E131" s="884"/>
      <c r="F131" s="885"/>
      <c r="G131" s="141"/>
      <c r="H131" s="142"/>
      <c r="I131" s="142"/>
      <c r="J131" s="142"/>
      <c r="K131" s="142"/>
      <c r="L131" s="142"/>
      <c r="M131" s="142"/>
      <c r="N131" s="142"/>
      <c r="O131" s="143"/>
      <c r="P131" s="453"/>
      <c r="Q131" s="453"/>
      <c r="R131" s="453"/>
      <c r="S131" s="453"/>
      <c r="T131" s="453"/>
      <c r="U131" s="453"/>
      <c r="V131" s="453"/>
      <c r="W131" s="453"/>
      <c r="X131" s="454"/>
      <c r="Y131" s="894" t="s">
        <v>13</v>
      </c>
      <c r="Z131" s="785"/>
      <c r="AA131" s="786"/>
      <c r="AB131" s="895" t="s">
        <v>14</v>
      </c>
      <c r="AC131" s="895"/>
      <c r="AD131" s="895"/>
      <c r="AE131" s="564"/>
      <c r="AF131" s="565"/>
      <c r="AG131" s="565"/>
      <c r="AH131" s="565"/>
      <c r="AI131" s="564"/>
      <c r="AJ131" s="565"/>
      <c r="AK131" s="565"/>
      <c r="AL131" s="565"/>
      <c r="AM131" s="564"/>
      <c r="AN131" s="565"/>
      <c r="AO131" s="565"/>
      <c r="AP131" s="565"/>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2"/>
      <c r="AF135" s="372"/>
      <c r="AG135" s="372"/>
      <c r="AH135" s="372"/>
      <c r="AI135" s="372"/>
      <c r="AJ135" s="372"/>
      <c r="AK135" s="372"/>
      <c r="AL135" s="372"/>
      <c r="AM135" s="372"/>
      <c r="AN135" s="372"/>
      <c r="AO135" s="372"/>
      <c r="AP135" s="372"/>
      <c r="AQ135" s="372"/>
      <c r="AR135" s="372"/>
      <c r="AS135" s="372"/>
      <c r="AT135" s="372"/>
      <c r="AU135" s="410"/>
      <c r="AV135" s="405"/>
      <c r="AW135" s="405"/>
      <c r="AX135" s="406"/>
      <c r="AY135">
        <f>$AY$133</f>
        <v>0</v>
      </c>
    </row>
    <row r="136" spans="1:60" ht="23.25" hidden="1" customHeight="1" x14ac:dyDescent="0.15">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3"/>
      <c r="Y136" s="445"/>
      <c r="Z136" s="446"/>
      <c r="AA136" s="447"/>
      <c r="AB136" s="222" t="s">
        <v>11</v>
      </c>
      <c r="AC136" s="223"/>
      <c r="AD136" s="253"/>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6"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23.25" hidden="1" customHeight="1" x14ac:dyDescent="0.15">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3"/>
      <c r="AB142" s="448"/>
      <c r="AC142" s="448"/>
      <c r="AD142" s="448"/>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23.25" hidden="1" customHeight="1" x14ac:dyDescent="0.15">
      <c r="A143" s="509"/>
      <c r="B143" s="507"/>
      <c r="C143" s="507"/>
      <c r="D143" s="507"/>
      <c r="E143" s="507"/>
      <c r="F143" s="508"/>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3"/>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23.25" hidden="1" customHeight="1" x14ac:dyDescent="0.15">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6" t="s">
        <v>11</v>
      </c>
      <c r="AC151" s="887"/>
      <c r="AD151" s="888"/>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0" t="s">
        <v>57</v>
      </c>
      <c r="Z153" s="891"/>
      <c r="AA153" s="892"/>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x14ac:dyDescent="0.15">
      <c r="A154" s="314"/>
      <c r="B154" s="316"/>
      <c r="C154" s="317"/>
      <c r="D154" s="317"/>
      <c r="E154" s="317"/>
      <c r="F154" s="318"/>
      <c r="G154" s="893"/>
      <c r="H154" s="384"/>
      <c r="I154" s="384"/>
      <c r="J154" s="384"/>
      <c r="K154" s="384"/>
      <c r="L154" s="384"/>
      <c r="M154" s="384"/>
      <c r="N154" s="384"/>
      <c r="O154" s="385"/>
      <c r="P154" s="451"/>
      <c r="Q154" s="451"/>
      <c r="R154" s="451"/>
      <c r="S154" s="451"/>
      <c r="T154" s="451"/>
      <c r="U154" s="451"/>
      <c r="V154" s="451"/>
      <c r="W154" s="451"/>
      <c r="X154" s="452"/>
      <c r="Y154" s="894" t="s">
        <v>50</v>
      </c>
      <c r="Z154" s="785"/>
      <c r="AA154" s="786"/>
      <c r="AB154" s="448"/>
      <c r="AC154" s="448"/>
      <c r="AD154" s="448"/>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4" t="s">
        <v>13</v>
      </c>
      <c r="Z155" s="785"/>
      <c r="AA155" s="786"/>
      <c r="AB155" s="895" t="s">
        <v>14</v>
      </c>
      <c r="AC155" s="895"/>
      <c r="AD155" s="895"/>
      <c r="AE155" s="564"/>
      <c r="AF155" s="565"/>
      <c r="AG155" s="565"/>
      <c r="AH155" s="565"/>
      <c r="AI155" s="564"/>
      <c r="AJ155" s="565"/>
      <c r="AK155" s="565"/>
      <c r="AL155" s="565"/>
      <c r="AM155" s="564"/>
      <c r="AN155" s="565"/>
      <c r="AO155" s="565"/>
      <c r="AP155" s="565"/>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6" t="s">
        <v>11</v>
      </c>
      <c r="AC156" s="887"/>
      <c r="AD156" s="888"/>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0" t="s">
        <v>57</v>
      </c>
      <c r="Z158" s="891"/>
      <c r="AA158" s="892"/>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x14ac:dyDescent="0.15">
      <c r="A159" s="314"/>
      <c r="B159" s="316"/>
      <c r="C159" s="317"/>
      <c r="D159" s="317"/>
      <c r="E159" s="317"/>
      <c r="F159" s="318"/>
      <c r="G159" s="893"/>
      <c r="H159" s="384"/>
      <c r="I159" s="384"/>
      <c r="J159" s="384"/>
      <c r="K159" s="384"/>
      <c r="L159" s="384"/>
      <c r="M159" s="384"/>
      <c r="N159" s="384"/>
      <c r="O159" s="385"/>
      <c r="P159" s="451"/>
      <c r="Q159" s="451"/>
      <c r="R159" s="451"/>
      <c r="S159" s="451"/>
      <c r="T159" s="451"/>
      <c r="U159" s="451"/>
      <c r="V159" s="451"/>
      <c r="W159" s="451"/>
      <c r="X159" s="452"/>
      <c r="Y159" s="894" t="s">
        <v>50</v>
      </c>
      <c r="Z159" s="785"/>
      <c r="AA159" s="786"/>
      <c r="AB159" s="448"/>
      <c r="AC159" s="448"/>
      <c r="AD159" s="448"/>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4" t="s">
        <v>13</v>
      </c>
      <c r="Z160" s="785"/>
      <c r="AA160" s="786"/>
      <c r="AB160" s="895" t="s">
        <v>14</v>
      </c>
      <c r="AC160" s="895"/>
      <c r="AD160" s="895"/>
      <c r="AE160" s="564"/>
      <c r="AF160" s="565"/>
      <c r="AG160" s="565"/>
      <c r="AH160" s="565"/>
      <c r="AI160" s="564"/>
      <c r="AJ160" s="565"/>
      <c r="AK160" s="565"/>
      <c r="AL160" s="565"/>
      <c r="AM160" s="564"/>
      <c r="AN160" s="565"/>
      <c r="AO160" s="565"/>
      <c r="AP160" s="565"/>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6" t="s">
        <v>11</v>
      </c>
      <c r="AC161" s="887"/>
      <c r="AD161" s="888"/>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0" t="s">
        <v>57</v>
      </c>
      <c r="Z163" s="891"/>
      <c r="AA163" s="892"/>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x14ac:dyDescent="0.15">
      <c r="A164" s="314"/>
      <c r="B164" s="316"/>
      <c r="C164" s="317"/>
      <c r="D164" s="317"/>
      <c r="E164" s="317"/>
      <c r="F164" s="318"/>
      <c r="G164" s="893"/>
      <c r="H164" s="384"/>
      <c r="I164" s="384"/>
      <c r="J164" s="384"/>
      <c r="K164" s="384"/>
      <c r="L164" s="384"/>
      <c r="M164" s="384"/>
      <c r="N164" s="384"/>
      <c r="O164" s="385"/>
      <c r="P164" s="451"/>
      <c r="Q164" s="451"/>
      <c r="R164" s="451"/>
      <c r="S164" s="451"/>
      <c r="T164" s="451"/>
      <c r="U164" s="451"/>
      <c r="V164" s="451"/>
      <c r="W164" s="451"/>
      <c r="X164" s="452"/>
      <c r="Y164" s="894" t="s">
        <v>50</v>
      </c>
      <c r="Z164" s="785"/>
      <c r="AA164" s="786"/>
      <c r="AB164" s="448"/>
      <c r="AC164" s="448"/>
      <c r="AD164" s="448"/>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
      <c r="A165" s="315"/>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2"/>
      <c r="AF169" s="372"/>
      <c r="AG169" s="372"/>
      <c r="AH169" s="372"/>
      <c r="AI169" s="372"/>
      <c r="AJ169" s="372"/>
      <c r="AK169" s="372"/>
      <c r="AL169" s="372"/>
      <c r="AM169" s="372"/>
      <c r="AN169" s="372"/>
      <c r="AO169" s="372"/>
      <c r="AP169" s="372"/>
      <c r="AQ169" s="372"/>
      <c r="AR169" s="372"/>
      <c r="AS169" s="372"/>
      <c r="AT169" s="372"/>
      <c r="AU169" s="410"/>
      <c r="AV169" s="405"/>
      <c r="AW169" s="405"/>
      <c r="AX169" s="406"/>
      <c r="AY169">
        <f>$AY$167</f>
        <v>0</v>
      </c>
    </row>
    <row r="170" spans="1:60" ht="23.25" hidden="1" customHeight="1" x14ac:dyDescent="0.15">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3"/>
      <c r="Y170" s="445"/>
      <c r="Z170" s="446"/>
      <c r="AA170" s="447"/>
      <c r="AB170" s="222" t="s">
        <v>11</v>
      </c>
      <c r="AC170" s="223"/>
      <c r="AD170" s="253"/>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6"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x14ac:dyDescent="0.15">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3"/>
      <c r="AB176" s="448"/>
      <c r="AC176" s="448"/>
      <c r="AD176" s="448"/>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x14ac:dyDescent="0.15">
      <c r="A177" s="509"/>
      <c r="B177" s="507"/>
      <c r="C177" s="507"/>
      <c r="D177" s="507"/>
      <c r="E177" s="507"/>
      <c r="F177" s="508"/>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3"/>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x14ac:dyDescent="0.15">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6" t="s">
        <v>11</v>
      </c>
      <c r="AC185" s="887"/>
      <c r="AD185" s="888"/>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0" t="s">
        <v>57</v>
      </c>
      <c r="Z187" s="891"/>
      <c r="AA187" s="892"/>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x14ac:dyDescent="0.15">
      <c r="A188" s="314"/>
      <c r="B188" s="316"/>
      <c r="C188" s="317"/>
      <c r="D188" s="317"/>
      <c r="E188" s="317"/>
      <c r="F188" s="318"/>
      <c r="G188" s="893"/>
      <c r="H188" s="384"/>
      <c r="I188" s="384"/>
      <c r="J188" s="384"/>
      <c r="K188" s="384"/>
      <c r="L188" s="384"/>
      <c r="M188" s="384"/>
      <c r="N188" s="384"/>
      <c r="O188" s="385"/>
      <c r="P188" s="451"/>
      <c r="Q188" s="451"/>
      <c r="R188" s="451"/>
      <c r="S188" s="451"/>
      <c r="T188" s="451"/>
      <c r="U188" s="451"/>
      <c r="V188" s="451"/>
      <c r="W188" s="451"/>
      <c r="X188" s="452"/>
      <c r="Y188" s="894" t="s">
        <v>50</v>
      </c>
      <c r="Z188" s="785"/>
      <c r="AA188" s="786"/>
      <c r="AB188" s="448"/>
      <c r="AC188" s="448"/>
      <c r="AD188" s="448"/>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4" t="s">
        <v>13</v>
      </c>
      <c r="Z189" s="785"/>
      <c r="AA189" s="786"/>
      <c r="AB189" s="895" t="s">
        <v>14</v>
      </c>
      <c r="AC189" s="895"/>
      <c r="AD189" s="895"/>
      <c r="AE189" s="564"/>
      <c r="AF189" s="565"/>
      <c r="AG189" s="565"/>
      <c r="AH189" s="565"/>
      <c r="AI189" s="564"/>
      <c r="AJ189" s="565"/>
      <c r="AK189" s="565"/>
      <c r="AL189" s="565"/>
      <c r="AM189" s="564"/>
      <c r="AN189" s="565"/>
      <c r="AO189" s="565"/>
      <c r="AP189" s="565"/>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6" t="s">
        <v>11</v>
      </c>
      <c r="AC190" s="887"/>
      <c r="AD190" s="888"/>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0" t="s">
        <v>57</v>
      </c>
      <c r="Z192" s="891"/>
      <c r="AA192" s="892"/>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x14ac:dyDescent="0.15">
      <c r="A193" s="314"/>
      <c r="B193" s="316"/>
      <c r="C193" s="317"/>
      <c r="D193" s="317"/>
      <c r="E193" s="317"/>
      <c r="F193" s="318"/>
      <c r="G193" s="893"/>
      <c r="H193" s="384"/>
      <c r="I193" s="384"/>
      <c r="J193" s="384"/>
      <c r="K193" s="384"/>
      <c r="L193" s="384"/>
      <c r="M193" s="384"/>
      <c r="N193" s="384"/>
      <c r="O193" s="385"/>
      <c r="P193" s="451"/>
      <c r="Q193" s="451"/>
      <c r="R193" s="451"/>
      <c r="S193" s="451"/>
      <c r="T193" s="451"/>
      <c r="U193" s="451"/>
      <c r="V193" s="451"/>
      <c r="W193" s="451"/>
      <c r="X193" s="452"/>
      <c r="Y193" s="894" t="s">
        <v>50</v>
      </c>
      <c r="Z193" s="785"/>
      <c r="AA193" s="786"/>
      <c r="AB193" s="448"/>
      <c r="AC193" s="448"/>
      <c r="AD193" s="448"/>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4" t="s">
        <v>13</v>
      </c>
      <c r="Z194" s="785"/>
      <c r="AA194" s="786"/>
      <c r="AB194" s="895" t="s">
        <v>14</v>
      </c>
      <c r="AC194" s="895"/>
      <c r="AD194" s="895"/>
      <c r="AE194" s="564"/>
      <c r="AF194" s="565"/>
      <c r="AG194" s="565"/>
      <c r="AH194" s="565"/>
      <c r="AI194" s="564"/>
      <c r="AJ194" s="565"/>
      <c r="AK194" s="565"/>
      <c r="AL194" s="565"/>
      <c r="AM194" s="564"/>
      <c r="AN194" s="565"/>
      <c r="AO194" s="565"/>
      <c r="AP194" s="565"/>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6" t="s">
        <v>11</v>
      </c>
      <c r="AC195" s="887"/>
      <c r="AD195" s="888"/>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0" t="s">
        <v>57</v>
      </c>
      <c r="Z197" s="891"/>
      <c r="AA197" s="892"/>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x14ac:dyDescent="0.15">
      <c r="A198" s="314"/>
      <c r="B198" s="316"/>
      <c r="C198" s="317"/>
      <c r="D198" s="317"/>
      <c r="E198" s="317"/>
      <c r="F198" s="318"/>
      <c r="G198" s="893"/>
      <c r="H198" s="384"/>
      <c r="I198" s="384"/>
      <c r="J198" s="384"/>
      <c r="K198" s="384"/>
      <c r="L198" s="384"/>
      <c r="M198" s="384"/>
      <c r="N198" s="384"/>
      <c r="O198" s="385"/>
      <c r="P198" s="451"/>
      <c r="Q198" s="451"/>
      <c r="R198" s="451"/>
      <c r="S198" s="451"/>
      <c r="T198" s="451"/>
      <c r="U198" s="451"/>
      <c r="V198" s="451"/>
      <c r="W198" s="451"/>
      <c r="X198" s="452"/>
      <c r="Y198" s="894" t="s">
        <v>50</v>
      </c>
      <c r="Z198" s="785"/>
      <c r="AA198" s="786"/>
      <c r="AB198" s="448"/>
      <c r="AC198" s="448"/>
      <c r="AD198" s="448"/>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
      <c r="A199" s="315"/>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3"/>
      <c r="AG202" s="373"/>
      <c r="AH202" s="373"/>
      <c r="AI202" s="389"/>
      <c r="AJ202" s="373"/>
      <c r="AK202" s="373"/>
      <c r="AL202" s="373"/>
      <c r="AM202" s="389"/>
      <c r="AN202" s="373"/>
      <c r="AO202" s="373"/>
      <c r="AP202" s="373"/>
      <c r="AQ202" s="389"/>
      <c r="AR202" s="373"/>
      <c r="AS202" s="373"/>
      <c r="AT202" s="562"/>
      <c r="AU202" s="373"/>
      <c r="AV202" s="373"/>
      <c r="AW202" s="373"/>
      <c r="AX202" s="374"/>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6" t="s">
        <v>50</v>
      </c>
      <c r="Z203" s="276"/>
      <c r="AA203" s="307"/>
      <c r="AB203" s="585" t="s">
        <v>250</v>
      </c>
      <c r="AC203" s="585"/>
      <c r="AD203" s="585"/>
      <c r="AE203" s="389"/>
      <c r="AF203" s="373"/>
      <c r="AG203" s="373"/>
      <c r="AH203" s="373"/>
      <c r="AI203" s="389"/>
      <c r="AJ203" s="373"/>
      <c r="AK203" s="373"/>
      <c r="AL203" s="373"/>
      <c r="AM203" s="389"/>
      <c r="AN203" s="373"/>
      <c r="AO203" s="373"/>
      <c r="AP203" s="373"/>
      <c r="AQ203" s="389"/>
      <c r="AR203" s="373"/>
      <c r="AS203" s="373"/>
      <c r="AT203" s="562"/>
      <c r="AU203" s="373"/>
      <c r="AV203" s="373"/>
      <c r="AW203" s="373"/>
      <c r="AX203" s="374"/>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6" t="s">
        <v>13</v>
      </c>
      <c r="Z204" s="276"/>
      <c r="AA204" s="307"/>
      <c r="AB204" s="563" t="s">
        <v>251</v>
      </c>
      <c r="AC204" s="563"/>
      <c r="AD204" s="563"/>
      <c r="AE204" s="564"/>
      <c r="AF204" s="565"/>
      <c r="AG204" s="565"/>
      <c r="AH204" s="565"/>
      <c r="AI204" s="564"/>
      <c r="AJ204" s="565"/>
      <c r="AK204" s="565"/>
      <c r="AL204" s="565"/>
      <c r="AM204" s="564"/>
      <c r="AN204" s="565"/>
      <c r="AO204" s="565"/>
      <c r="AP204" s="565"/>
      <c r="AQ204" s="389"/>
      <c r="AR204" s="373"/>
      <c r="AS204" s="373"/>
      <c r="AT204" s="562"/>
      <c r="AU204" s="373"/>
      <c r="AV204" s="373"/>
      <c r="AW204" s="373"/>
      <c r="AX204" s="374"/>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3"/>
      <c r="AG205" s="373"/>
      <c r="AH205" s="373"/>
      <c r="AI205" s="389"/>
      <c r="AJ205" s="373"/>
      <c r="AK205" s="373"/>
      <c r="AL205" s="373"/>
      <c r="AM205" s="389"/>
      <c r="AN205" s="373"/>
      <c r="AO205" s="373"/>
      <c r="AP205" s="373"/>
      <c r="AQ205" s="389"/>
      <c r="AR205" s="373"/>
      <c r="AS205" s="373"/>
      <c r="AT205" s="562"/>
      <c r="AU205" s="373"/>
      <c r="AV205" s="373"/>
      <c r="AW205" s="373"/>
      <c r="AX205" s="374"/>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6" t="s">
        <v>50</v>
      </c>
      <c r="Z206" s="276"/>
      <c r="AA206" s="307"/>
      <c r="AB206" s="585" t="s">
        <v>250</v>
      </c>
      <c r="AC206" s="585"/>
      <c r="AD206" s="585"/>
      <c r="AE206" s="389"/>
      <c r="AF206" s="373"/>
      <c r="AG206" s="373"/>
      <c r="AH206" s="373"/>
      <c r="AI206" s="389"/>
      <c r="AJ206" s="373"/>
      <c r="AK206" s="373"/>
      <c r="AL206" s="373"/>
      <c r="AM206" s="389"/>
      <c r="AN206" s="373"/>
      <c r="AO206" s="373"/>
      <c r="AP206" s="373"/>
      <c r="AQ206" s="389"/>
      <c r="AR206" s="373"/>
      <c r="AS206" s="373"/>
      <c r="AT206" s="562"/>
      <c r="AU206" s="373"/>
      <c r="AV206" s="373"/>
      <c r="AW206" s="373"/>
      <c r="AX206" s="374"/>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6" t="s">
        <v>13</v>
      </c>
      <c r="Z207" s="276"/>
      <c r="AA207" s="307"/>
      <c r="AB207" s="563" t="s">
        <v>251</v>
      </c>
      <c r="AC207" s="563"/>
      <c r="AD207" s="563"/>
      <c r="AE207" s="564"/>
      <c r="AF207" s="565"/>
      <c r="AG207" s="565"/>
      <c r="AH207" s="565"/>
      <c r="AI207" s="564"/>
      <c r="AJ207" s="565"/>
      <c r="AK207" s="565"/>
      <c r="AL207" s="565"/>
      <c r="AM207" s="564"/>
      <c r="AN207" s="565"/>
      <c r="AO207" s="565"/>
      <c r="AP207" s="584"/>
      <c r="AQ207" s="389"/>
      <c r="AR207" s="373"/>
      <c r="AS207" s="373"/>
      <c r="AT207" s="562"/>
      <c r="AU207" s="373"/>
      <c r="AV207" s="373"/>
      <c r="AW207" s="373"/>
      <c r="AX207" s="374"/>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15">
      <c r="A211" s="566"/>
      <c r="B211" s="567"/>
      <c r="C211" s="567"/>
      <c r="D211" s="567"/>
      <c r="E211" s="567"/>
      <c r="F211" s="568"/>
      <c r="G211" s="603"/>
      <c r="H211" s="384"/>
      <c r="I211" s="384"/>
      <c r="J211" s="384"/>
      <c r="K211" s="384"/>
      <c r="L211" s="384"/>
      <c r="M211" s="384"/>
      <c r="N211" s="384"/>
      <c r="O211" s="385"/>
      <c r="P211" s="384"/>
      <c r="Q211" s="384"/>
      <c r="R211" s="384"/>
      <c r="S211" s="384"/>
      <c r="T211" s="384"/>
      <c r="U211" s="384"/>
      <c r="V211" s="384"/>
      <c r="W211" s="384"/>
      <c r="X211" s="385"/>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4"/>
      <c r="Q212" s="384"/>
      <c r="R212" s="384"/>
      <c r="S212" s="384"/>
      <c r="T212" s="384"/>
      <c r="U212" s="384"/>
      <c r="V212" s="384"/>
      <c r="W212" s="384"/>
      <c r="X212" s="385"/>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3"/>
      <c r="AV212" s="373"/>
      <c r="AW212" s="373"/>
      <c r="AX212" s="374"/>
      <c r="AY212">
        <f>$AY$208</f>
        <v>0</v>
      </c>
    </row>
    <row r="213" spans="1:51" ht="69.75" hidden="1" customHeight="1" x14ac:dyDescent="0.15">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c r="AS214" s="661"/>
      <c r="AT214" s="662"/>
      <c r="AU214" s="662"/>
      <c r="AV214" s="662"/>
      <c r="AW214" s="662"/>
      <c r="AX214" s="663"/>
      <c r="AY214">
        <f>COUNTIF($AR$214,"☑")</f>
        <v>0</v>
      </c>
    </row>
    <row r="215" spans="1:51" ht="45" customHeight="1" x14ac:dyDescent="0.15">
      <c r="A215" s="651" t="s">
        <v>283</v>
      </c>
      <c r="B215" s="652"/>
      <c r="C215" s="654" t="s">
        <v>178</v>
      </c>
      <c r="D215" s="652"/>
      <c r="E215" s="655" t="s">
        <v>194</v>
      </c>
      <c r="F215" s="656"/>
      <c r="G215" s="657" t="s">
        <v>684</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685</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682</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683</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599</v>
      </c>
      <c r="D218" s="639"/>
      <c r="E218" s="455" t="s">
        <v>279</v>
      </c>
      <c r="F218" s="457"/>
      <c r="G218" s="619" t="s">
        <v>181</v>
      </c>
      <c r="H218" s="620"/>
      <c r="I218" s="620"/>
      <c r="J218" s="642" t="s">
        <v>617</v>
      </c>
      <c r="K218" s="643"/>
      <c r="L218" s="643"/>
      <c r="M218" s="643"/>
      <c r="N218" s="643"/>
      <c r="O218" s="643"/>
      <c r="P218" s="643"/>
      <c r="Q218" s="643"/>
      <c r="R218" s="643"/>
      <c r="S218" s="643"/>
      <c r="T218" s="644"/>
      <c r="U218" s="617" t="s">
        <v>654</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654</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t="s">
        <v>654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59.2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616</v>
      </c>
      <c r="AE223" s="706"/>
      <c r="AF223" s="706"/>
      <c r="AG223" s="707" t="s">
        <v>642</v>
      </c>
      <c r="AH223" s="708"/>
      <c r="AI223" s="708"/>
      <c r="AJ223" s="708"/>
      <c r="AK223" s="708"/>
      <c r="AL223" s="708"/>
      <c r="AM223" s="708"/>
      <c r="AN223" s="708"/>
      <c r="AO223" s="708"/>
      <c r="AP223" s="708"/>
      <c r="AQ223" s="708"/>
      <c r="AR223" s="708"/>
      <c r="AS223" s="708"/>
      <c r="AT223" s="708"/>
      <c r="AU223" s="708"/>
      <c r="AV223" s="708"/>
      <c r="AW223" s="708"/>
      <c r="AX223" s="709"/>
    </row>
    <row r="224" spans="1:51" ht="59.2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616</v>
      </c>
      <c r="AE224" s="687"/>
      <c r="AF224" s="687"/>
      <c r="AG224" s="713" t="s">
        <v>636</v>
      </c>
      <c r="AH224" s="714"/>
      <c r="AI224" s="714"/>
      <c r="AJ224" s="714"/>
      <c r="AK224" s="714"/>
      <c r="AL224" s="714"/>
      <c r="AM224" s="714"/>
      <c r="AN224" s="714"/>
      <c r="AO224" s="714"/>
      <c r="AP224" s="714"/>
      <c r="AQ224" s="714"/>
      <c r="AR224" s="714"/>
      <c r="AS224" s="714"/>
      <c r="AT224" s="714"/>
      <c r="AU224" s="714"/>
      <c r="AV224" s="714"/>
      <c r="AW224" s="714"/>
      <c r="AX224" s="715"/>
    </row>
    <row r="225" spans="1:50" ht="59.2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616</v>
      </c>
      <c r="AE225" s="720"/>
      <c r="AF225" s="720"/>
      <c r="AG225" s="677" t="s">
        <v>637</v>
      </c>
      <c r="AH225" s="384"/>
      <c r="AI225" s="384"/>
      <c r="AJ225" s="384"/>
      <c r="AK225" s="384"/>
      <c r="AL225" s="384"/>
      <c r="AM225" s="384"/>
      <c r="AN225" s="384"/>
      <c r="AO225" s="384"/>
      <c r="AP225" s="384"/>
      <c r="AQ225" s="384"/>
      <c r="AR225" s="384"/>
      <c r="AS225" s="384"/>
      <c r="AT225" s="384"/>
      <c r="AU225" s="384"/>
      <c r="AV225" s="384"/>
      <c r="AW225" s="384"/>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638</v>
      </c>
      <c r="AE226" s="675"/>
      <c r="AF226" s="675"/>
      <c r="AG226" s="361" t="s">
        <v>639</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640</v>
      </c>
      <c r="AE227" s="687"/>
      <c r="AF227" s="688"/>
      <c r="AG227" s="677"/>
      <c r="AH227" s="384"/>
      <c r="AI227" s="384"/>
      <c r="AJ227" s="384"/>
      <c r="AK227" s="384"/>
      <c r="AL227" s="384"/>
      <c r="AM227" s="384"/>
      <c r="AN227" s="384"/>
      <c r="AO227" s="384"/>
      <c r="AP227" s="384"/>
      <c r="AQ227" s="384"/>
      <c r="AR227" s="384"/>
      <c r="AS227" s="384"/>
      <c r="AT227" s="384"/>
      <c r="AU227" s="384"/>
      <c r="AV227" s="384"/>
      <c r="AW227" s="384"/>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641</v>
      </c>
      <c r="AE228" s="693"/>
      <c r="AF228" s="693"/>
      <c r="AG228" s="677"/>
      <c r="AH228" s="384"/>
      <c r="AI228" s="384"/>
      <c r="AJ228" s="384"/>
      <c r="AK228" s="384"/>
      <c r="AL228" s="384"/>
      <c r="AM228" s="384"/>
      <c r="AN228" s="384"/>
      <c r="AO228" s="384"/>
      <c r="AP228" s="384"/>
      <c r="AQ228" s="384"/>
      <c r="AR228" s="384"/>
      <c r="AS228" s="384"/>
      <c r="AT228" s="384"/>
      <c r="AU228" s="384"/>
      <c r="AV228" s="384"/>
      <c r="AW228" s="384"/>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643</v>
      </c>
      <c r="AE229" s="739"/>
      <c r="AF229" s="739"/>
      <c r="AG229" s="740" t="s">
        <v>618</v>
      </c>
      <c r="AH229" s="741"/>
      <c r="AI229" s="741"/>
      <c r="AJ229" s="741"/>
      <c r="AK229" s="741"/>
      <c r="AL229" s="741"/>
      <c r="AM229" s="741"/>
      <c r="AN229" s="741"/>
      <c r="AO229" s="741"/>
      <c r="AP229" s="741"/>
      <c r="AQ229" s="741"/>
      <c r="AR229" s="741"/>
      <c r="AS229" s="741"/>
      <c r="AT229" s="741"/>
      <c r="AU229" s="741"/>
      <c r="AV229" s="741"/>
      <c r="AW229" s="741"/>
      <c r="AX229" s="742"/>
    </row>
    <row r="230" spans="1:50" ht="36.7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616</v>
      </c>
      <c r="AE230" s="687"/>
      <c r="AF230" s="687"/>
      <c r="AG230" s="713" t="s">
        <v>644</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643</v>
      </c>
      <c r="AE231" s="687"/>
      <c r="AF231" s="687"/>
      <c r="AG231" s="713" t="s">
        <v>618</v>
      </c>
      <c r="AH231" s="714"/>
      <c r="AI231" s="714"/>
      <c r="AJ231" s="714"/>
      <c r="AK231" s="714"/>
      <c r="AL231" s="714"/>
      <c r="AM231" s="714"/>
      <c r="AN231" s="714"/>
      <c r="AO231" s="714"/>
      <c r="AP231" s="714"/>
      <c r="AQ231" s="714"/>
      <c r="AR231" s="714"/>
      <c r="AS231" s="714"/>
      <c r="AT231" s="714"/>
      <c r="AU231" s="714"/>
      <c r="AV231" s="714"/>
      <c r="AW231" s="714"/>
      <c r="AX231" s="715"/>
    </row>
    <row r="232" spans="1:50" ht="39"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616</v>
      </c>
      <c r="AE232" s="687"/>
      <c r="AF232" s="687"/>
      <c r="AG232" s="713" t="s">
        <v>645</v>
      </c>
      <c r="AH232" s="714"/>
      <c r="AI232" s="714"/>
      <c r="AJ232" s="714"/>
      <c r="AK232" s="714"/>
      <c r="AL232" s="714"/>
      <c r="AM232" s="714"/>
      <c r="AN232" s="714"/>
      <c r="AO232" s="714"/>
      <c r="AP232" s="714"/>
      <c r="AQ232" s="714"/>
      <c r="AR232" s="714"/>
      <c r="AS232" s="714"/>
      <c r="AT232" s="714"/>
      <c r="AU232" s="714"/>
      <c r="AV232" s="714"/>
      <c r="AW232" s="714"/>
      <c r="AX232" s="715"/>
    </row>
    <row r="233" spans="1:50" ht="39"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616</v>
      </c>
      <c r="AE233" s="720"/>
      <c r="AF233" s="720"/>
      <c r="AG233" s="735" t="s">
        <v>651</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643</v>
      </c>
      <c r="AE234" s="687"/>
      <c r="AF234" s="688"/>
      <c r="AG234" s="713" t="s">
        <v>618</v>
      </c>
      <c r="AH234" s="714"/>
      <c r="AI234" s="714"/>
      <c r="AJ234" s="714"/>
      <c r="AK234" s="714"/>
      <c r="AL234" s="714"/>
      <c r="AM234" s="714"/>
      <c r="AN234" s="714"/>
      <c r="AO234" s="714"/>
      <c r="AP234" s="714"/>
      <c r="AQ234" s="714"/>
      <c r="AR234" s="714"/>
      <c r="AS234" s="714"/>
      <c r="AT234" s="714"/>
      <c r="AU234" s="714"/>
      <c r="AV234" s="714"/>
      <c r="AW234" s="714"/>
      <c r="AX234" s="715"/>
    </row>
    <row r="235" spans="1:50" ht="44.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616</v>
      </c>
      <c r="AE235" s="728"/>
      <c r="AF235" s="729"/>
      <c r="AG235" s="730" t="s">
        <v>646</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616</v>
      </c>
      <c r="AE236" s="739"/>
      <c r="AF236" s="749"/>
      <c r="AG236" s="740" t="s">
        <v>647</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643</v>
      </c>
      <c r="AE237" s="754"/>
      <c r="AF237" s="754"/>
      <c r="AG237" s="713" t="s">
        <v>618</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616</v>
      </c>
      <c r="AE238" s="687"/>
      <c r="AF238" s="687"/>
      <c r="AG238" s="713" t="s">
        <v>686</v>
      </c>
      <c r="AH238" s="714"/>
      <c r="AI238" s="714"/>
      <c r="AJ238" s="714"/>
      <c r="AK238" s="714"/>
      <c r="AL238" s="714"/>
      <c r="AM238" s="714"/>
      <c r="AN238" s="714"/>
      <c r="AO238" s="714"/>
      <c r="AP238" s="714"/>
      <c r="AQ238" s="714"/>
      <c r="AR238" s="714"/>
      <c r="AS238" s="714"/>
      <c r="AT238" s="714"/>
      <c r="AU238" s="714"/>
      <c r="AV238" s="714"/>
      <c r="AW238" s="714"/>
      <c r="AX238" s="715"/>
    </row>
    <row r="239" spans="1:50" ht="76.5"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616</v>
      </c>
      <c r="AE239" s="687"/>
      <c r="AF239" s="687"/>
      <c r="AG239" s="743" t="s">
        <v>648</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643</v>
      </c>
      <c r="AE240" s="675"/>
      <c r="AF240" s="766"/>
      <c r="AG240" s="361" t="s">
        <v>680</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4"/>
      <c r="AI241" s="384"/>
      <c r="AJ241" s="384"/>
      <c r="AK241" s="384"/>
      <c r="AL241" s="384"/>
      <c r="AM241" s="384"/>
      <c r="AN241" s="384"/>
      <c r="AO241" s="384"/>
      <c r="AP241" s="384"/>
      <c r="AQ241" s="384"/>
      <c r="AR241" s="384"/>
      <c r="AS241" s="384"/>
      <c r="AT241" s="384"/>
      <c r="AU241" s="384"/>
      <c r="AV241" s="384"/>
      <c r="AW241" s="384"/>
      <c r="AX241" s="678"/>
    </row>
    <row r="242" spans="1:50" ht="24.75" customHeight="1" x14ac:dyDescent="0.15">
      <c r="A242" s="760"/>
      <c r="B242" s="761"/>
      <c r="C242" s="86"/>
      <c r="D242" s="87"/>
      <c r="E242" s="88"/>
      <c r="F242" s="88"/>
      <c r="G242" s="88"/>
      <c r="H242" s="89"/>
      <c r="I242" s="89"/>
      <c r="J242" s="90"/>
      <c r="K242" s="90"/>
      <c r="L242" s="90"/>
      <c r="M242" s="89"/>
      <c r="N242" s="91"/>
      <c r="O242" s="92" t="s">
        <v>665</v>
      </c>
      <c r="P242" s="93"/>
      <c r="Q242" s="93"/>
      <c r="R242" s="93"/>
      <c r="S242" s="93"/>
      <c r="T242" s="93"/>
      <c r="U242" s="93"/>
      <c r="V242" s="93"/>
      <c r="W242" s="93"/>
      <c r="X242" s="93"/>
      <c r="Y242" s="93"/>
      <c r="Z242" s="93"/>
      <c r="AA242" s="93"/>
      <c r="AB242" s="93"/>
      <c r="AC242" s="93"/>
      <c r="AD242" s="93"/>
      <c r="AE242" s="93"/>
      <c r="AF242" s="94"/>
      <c r="AG242" s="677"/>
      <c r="AH242" s="384"/>
      <c r="AI242" s="384"/>
      <c r="AJ242" s="384"/>
      <c r="AK242" s="384"/>
      <c r="AL242" s="384"/>
      <c r="AM242" s="384"/>
      <c r="AN242" s="384"/>
      <c r="AO242" s="384"/>
      <c r="AP242" s="384"/>
      <c r="AQ242" s="384"/>
      <c r="AR242" s="384"/>
      <c r="AS242" s="384"/>
      <c r="AT242" s="384"/>
      <c r="AU242" s="384"/>
      <c r="AV242" s="384"/>
      <c r="AW242" s="384"/>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4"/>
      <c r="AI243" s="384"/>
      <c r="AJ243" s="384"/>
      <c r="AK243" s="384"/>
      <c r="AL243" s="384"/>
      <c r="AM243" s="384"/>
      <c r="AN243" s="384"/>
      <c r="AO243" s="384"/>
      <c r="AP243" s="384"/>
      <c r="AQ243" s="384"/>
      <c r="AR243" s="384"/>
      <c r="AS243" s="384"/>
      <c r="AT243" s="384"/>
      <c r="AU243" s="384"/>
      <c r="AV243" s="384"/>
      <c r="AW243" s="384"/>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4"/>
      <c r="AI244" s="384"/>
      <c r="AJ244" s="384"/>
      <c r="AK244" s="384"/>
      <c r="AL244" s="384"/>
      <c r="AM244" s="384"/>
      <c r="AN244" s="384"/>
      <c r="AO244" s="384"/>
      <c r="AP244" s="384"/>
      <c r="AQ244" s="384"/>
      <c r="AR244" s="384"/>
      <c r="AS244" s="384"/>
      <c r="AT244" s="384"/>
      <c r="AU244" s="384"/>
      <c r="AV244" s="384"/>
      <c r="AW244" s="384"/>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4"/>
      <c r="AI245" s="384"/>
      <c r="AJ245" s="384"/>
      <c r="AK245" s="384"/>
      <c r="AL245" s="384"/>
      <c r="AM245" s="384"/>
      <c r="AN245" s="384"/>
      <c r="AO245" s="384"/>
      <c r="AP245" s="384"/>
      <c r="AQ245" s="384"/>
      <c r="AR245" s="384"/>
      <c r="AS245" s="384"/>
      <c r="AT245" s="384"/>
      <c r="AU245" s="384"/>
      <c r="AV245" s="384"/>
      <c r="AW245" s="384"/>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106.5" customHeight="1" x14ac:dyDescent="0.15">
      <c r="A247" s="122" t="s">
        <v>45</v>
      </c>
      <c r="B247" s="123"/>
      <c r="C247" s="126" t="s">
        <v>49</v>
      </c>
      <c r="D247" s="127"/>
      <c r="E247" s="127"/>
      <c r="F247" s="128"/>
      <c r="G247" s="129" t="s">
        <v>649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650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688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689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691</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655</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276</v>
      </c>
      <c r="B259" s="136"/>
      <c r="C259" s="136"/>
      <c r="D259" s="136"/>
      <c r="E259" s="770" t="s">
        <v>656</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275</v>
      </c>
      <c r="B260" s="136"/>
      <c r="C260" s="136"/>
      <c r="D260" s="136"/>
      <c r="E260" s="770" t="s">
        <v>657</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274</v>
      </c>
      <c r="B261" s="136"/>
      <c r="C261" s="136"/>
      <c r="D261" s="136"/>
      <c r="E261" s="770" t="s">
        <v>658</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273</v>
      </c>
      <c r="B262" s="136"/>
      <c r="C262" s="136"/>
      <c r="D262" s="136"/>
      <c r="E262" s="770" t="s">
        <v>659</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272</v>
      </c>
      <c r="B263" s="136"/>
      <c r="C263" s="136"/>
      <c r="D263" s="136"/>
      <c r="E263" s="770" t="s">
        <v>660</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271</v>
      </c>
      <c r="B264" s="136"/>
      <c r="C264" s="136"/>
      <c r="D264" s="136"/>
      <c r="E264" s="770" t="s">
        <v>661</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270</v>
      </c>
      <c r="B265" s="136"/>
      <c r="C265" s="136"/>
      <c r="D265" s="136"/>
      <c r="E265" s="770" t="s">
        <v>662</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416</v>
      </c>
      <c r="B266" s="136"/>
      <c r="C266" s="136"/>
      <c r="D266" s="136"/>
      <c r="E266" s="789" t="s">
        <v>608</v>
      </c>
      <c r="F266" s="790"/>
      <c r="G266" s="790"/>
      <c r="H266" s="77" t="str">
        <f>IF(E266="","","-")</f>
        <v>-</v>
      </c>
      <c r="I266" s="790"/>
      <c r="J266" s="790"/>
      <c r="K266" s="77" t="str">
        <f>IF(I266="","","-")</f>
        <v/>
      </c>
      <c r="L266" s="106">
        <v>140</v>
      </c>
      <c r="M266" s="106"/>
      <c r="N266" s="77" t="str">
        <f>IF(O266="","","-")</f>
        <v>-</v>
      </c>
      <c r="O266" s="787">
        <v>0</v>
      </c>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596</v>
      </c>
      <c r="B267" s="136"/>
      <c r="C267" s="136"/>
      <c r="D267" s="136"/>
      <c r="E267" s="789" t="s">
        <v>608</v>
      </c>
      <c r="F267" s="790"/>
      <c r="G267" s="790"/>
      <c r="H267" s="77"/>
      <c r="I267" s="790"/>
      <c r="J267" s="790"/>
      <c r="K267" s="77"/>
      <c r="L267" s="106">
        <v>150</v>
      </c>
      <c r="M267" s="106"/>
      <c r="N267" s="77" t="str">
        <f>IF(O267="","","-")</f>
        <v>-</v>
      </c>
      <c r="O267" s="787">
        <v>0</v>
      </c>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384</v>
      </c>
      <c r="B268" s="136"/>
      <c r="C268" s="136"/>
      <c r="D268" s="136"/>
      <c r="E268" s="792">
        <v>2021</v>
      </c>
      <c r="F268" s="137"/>
      <c r="G268" s="790" t="s">
        <v>607</v>
      </c>
      <c r="H268" s="790"/>
      <c r="I268" s="790"/>
      <c r="J268" s="137">
        <v>20</v>
      </c>
      <c r="K268" s="137"/>
      <c r="L268" s="106">
        <v>180</v>
      </c>
      <c r="M268" s="106"/>
      <c r="N268" s="106"/>
      <c r="O268" s="137" t="s">
        <v>681</v>
      </c>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7" t="s">
        <v>264</v>
      </c>
      <c r="B269" s="248"/>
      <c r="C269" s="248"/>
      <c r="D269" s="248"/>
      <c r="E269" s="248"/>
      <c r="F269" s="249"/>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7"/>
      <c r="B270" s="248"/>
      <c r="C270" s="248"/>
      <c r="D270" s="248"/>
      <c r="E270" s="248"/>
      <c r="F270" s="24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7"/>
      <c r="B271" s="248"/>
      <c r="C271" s="248"/>
      <c r="D271" s="248"/>
      <c r="E271" s="248"/>
      <c r="F271" s="24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7"/>
      <c r="B272" s="248"/>
      <c r="C272" s="248"/>
      <c r="D272" s="248"/>
      <c r="E272" s="248"/>
      <c r="F272" s="24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7"/>
      <c r="B273" s="248"/>
      <c r="C273" s="248"/>
      <c r="D273" s="248"/>
      <c r="E273" s="248"/>
      <c r="F273" s="24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7"/>
      <c r="B274" s="248"/>
      <c r="C274" s="248"/>
      <c r="D274" s="248"/>
      <c r="E274" s="248"/>
      <c r="F274" s="24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7"/>
      <c r="B275" s="248"/>
      <c r="C275" s="248"/>
      <c r="D275" s="248"/>
      <c r="E275" s="248"/>
      <c r="F275" s="24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7"/>
      <c r="B276" s="248"/>
      <c r="C276" s="248"/>
      <c r="D276" s="248"/>
      <c r="E276" s="248"/>
      <c r="F276" s="24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7"/>
      <c r="B277" s="248"/>
      <c r="C277" s="248"/>
      <c r="D277" s="248"/>
      <c r="E277" s="248"/>
      <c r="F277" s="249"/>
      <c r="G277" s="35"/>
      <c r="H277" s="36"/>
      <c r="I277" s="36"/>
      <c r="J277" s="36"/>
      <c r="K277" s="36"/>
      <c r="L277" s="36" t="s">
        <v>663</v>
      </c>
      <c r="M277" s="36"/>
      <c r="N277" s="36"/>
      <c r="O277" s="36"/>
      <c r="P277" s="36"/>
      <c r="Q277" s="36"/>
      <c r="R277" s="36"/>
      <c r="S277" s="36"/>
      <c r="T277" s="36"/>
      <c r="U277" s="36"/>
      <c r="V277" s="36"/>
      <c r="W277" s="36" t="s">
        <v>664</v>
      </c>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7"/>
      <c r="B278" s="248"/>
      <c r="C278" s="248"/>
      <c r="D278" s="248"/>
      <c r="E278" s="248"/>
      <c r="F278" s="24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7"/>
      <c r="B279" s="248"/>
      <c r="C279" s="248"/>
      <c r="D279" s="248"/>
      <c r="E279" s="248"/>
      <c r="F279" s="24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7"/>
      <c r="B280" s="248"/>
      <c r="C280" s="248"/>
      <c r="D280" s="248"/>
      <c r="E280" s="248"/>
      <c r="F280" s="24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7"/>
      <c r="B281" s="248"/>
      <c r="C281" s="248"/>
      <c r="D281" s="248"/>
      <c r="E281" s="248"/>
      <c r="F281" s="24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7"/>
      <c r="B282" s="248"/>
      <c r="C282" s="248"/>
      <c r="D282" s="248"/>
      <c r="E282" s="248"/>
      <c r="F282" s="24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7"/>
      <c r="B283" s="248"/>
      <c r="C283" s="248"/>
      <c r="D283" s="248"/>
      <c r="E283" s="248"/>
      <c r="F283" s="24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7"/>
      <c r="B284" s="248"/>
      <c r="C284" s="248"/>
      <c r="D284" s="248"/>
      <c r="E284" s="248"/>
      <c r="F284" s="24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7"/>
      <c r="B285" s="248"/>
      <c r="C285" s="248"/>
      <c r="D285" s="248"/>
      <c r="E285" s="248"/>
      <c r="F285" s="24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7"/>
      <c r="B286" s="248"/>
      <c r="C286" s="248"/>
      <c r="D286" s="248"/>
      <c r="E286" s="248"/>
      <c r="F286" s="24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7"/>
      <c r="B287" s="248"/>
      <c r="C287" s="248"/>
      <c r="D287" s="248"/>
      <c r="E287" s="248"/>
      <c r="F287" s="24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7"/>
      <c r="B288" s="248"/>
      <c r="C288" s="248"/>
      <c r="D288" s="248"/>
      <c r="E288" s="248"/>
      <c r="F288" s="24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7"/>
      <c r="B289" s="248"/>
      <c r="C289" s="248"/>
      <c r="D289" s="248"/>
      <c r="E289" s="248"/>
      <c r="F289" s="24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7"/>
      <c r="B290" s="248"/>
      <c r="C290" s="248"/>
      <c r="D290" s="248"/>
      <c r="E290" s="248"/>
      <c r="F290" s="24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7"/>
      <c r="B291" s="248"/>
      <c r="C291" s="248"/>
      <c r="D291" s="248"/>
      <c r="E291" s="248"/>
      <c r="F291" s="24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7"/>
      <c r="B292" s="248"/>
      <c r="C292" s="248"/>
      <c r="D292" s="248"/>
      <c r="E292" s="248"/>
      <c r="F292" s="24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7"/>
      <c r="B293" s="248"/>
      <c r="C293" s="248"/>
      <c r="D293" s="248"/>
      <c r="E293" s="248"/>
      <c r="F293" s="24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7"/>
      <c r="B294" s="248"/>
      <c r="C294" s="248"/>
      <c r="D294" s="248"/>
      <c r="E294" s="248"/>
      <c r="F294" s="24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7"/>
      <c r="B295" s="248"/>
      <c r="C295" s="248"/>
      <c r="D295" s="248"/>
      <c r="E295" s="248"/>
      <c r="F295" s="24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7"/>
      <c r="B296" s="248"/>
      <c r="C296" s="248"/>
      <c r="D296" s="248"/>
      <c r="E296" s="248"/>
      <c r="F296" s="24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7"/>
      <c r="B297" s="248"/>
      <c r="C297" s="248"/>
      <c r="D297" s="248"/>
      <c r="E297" s="248"/>
      <c r="F297" s="24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7"/>
      <c r="B298" s="248"/>
      <c r="C298" s="248"/>
      <c r="D298" s="248"/>
      <c r="E298" s="248"/>
      <c r="F298" s="24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7"/>
      <c r="B299" s="248"/>
      <c r="C299" s="248"/>
      <c r="D299" s="248"/>
      <c r="E299" s="248"/>
      <c r="F299" s="24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7"/>
      <c r="B300" s="248"/>
      <c r="C300" s="248"/>
      <c r="D300" s="248"/>
      <c r="E300" s="248"/>
      <c r="F300" s="24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7"/>
      <c r="B301" s="248"/>
      <c r="C301" s="248"/>
      <c r="D301" s="248"/>
      <c r="E301" s="248"/>
      <c r="F301" s="24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7"/>
      <c r="B302" s="248"/>
      <c r="C302" s="248"/>
      <c r="D302" s="248"/>
      <c r="E302" s="248"/>
      <c r="F302" s="24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7"/>
      <c r="B303" s="248"/>
      <c r="C303" s="248"/>
      <c r="D303" s="248"/>
      <c r="E303" s="248"/>
      <c r="F303" s="24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7"/>
      <c r="B304" s="248"/>
      <c r="C304" s="248"/>
      <c r="D304" s="248"/>
      <c r="E304" s="248"/>
      <c r="F304" s="24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7"/>
      <c r="B305" s="248"/>
      <c r="C305" s="248"/>
      <c r="D305" s="248"/>
      <c r="E305" s="248"/>
      <c r="F305" s="24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7"/>
      <c r="B306" s="248"/>
      <c r="C306" s="248"/>
      <c r="D306" s="248"/>
      <c r="E306" s="248"/>
      <c r="F306" s="24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266</v>
      </c>
      <c r="B308" s="797"/>
      <c r="C308" s="797"/>
      <c r="D308" s="797"/>
      <c r="E308" s="797"/>
      <c r="F308" s="798"/>
      <c r="G308" s="802" t="s">
        <v>692</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670</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668</v>
      </c>
      <c r="H310" s="824"/>
      <c r="I310" s="824"/>
      <c r="J310" s="824"/>
      <c r="K310" s="825"/>
      <c r="L310" s="826" t="s">
        <v>669</v>
      </c>
      <c r="M310" s="827"/>
      <c r="N310" s="827"/>
      <c r="O310" s="827"/>
      <c r="P310" s="827"/>
      <c r="Q310" s="827"/>
      <c r="R310" s="827"/>
      <c r="S310" s="827"/>
      <c r="T310" s="827"/>
      <c r="U310" s="827"/>
      <c r="V310" s="827"/>
      <c r="W310" s="827"/>
      <c r="X310" s="828"/>
      <c r="Y310" s="829">
        <v>57</v>
      </c>
      <c r="Z310" s="830"/>
      <c r="AA310" s="830"/>
      <c r="AB310" s="831"/>
      <c r="AC310" s="823" t="s">
        <v>671</v>
      </c>
      <c r="AD310" s="824"/>
      <c r="AE310" s="824"/>
      <c r="AF310" s="824"/>
      <c r="AG310" s="825"/>
      <c r="AH310" s="826" t="s">
        <v>672</v>
      </c>
      <c r="AI310" s="827"/>
      <c r="AJ310" s="827"/>
      <c r="AK310" s="827"/>
      <c r="AL310" s="827"/>
      <c r="AM310" s="827"/>
      <c r="AN310" s="827"/>
      <c r="AO310" s="827"/>
      <c r="AP310" s="827"/>
      <c r="AQ310" s="827"/>
      <c r="AR310" s="827"/>
      <c r="AS310" s="827"/>
      <c r="AT310" s="828"/>
      <c r="AU310" s="829">
        <v>0.6</v>
      </c>
      <c r="AV310" s="830"/>
      <c r="AW310" s="830"/>
      <c r="AX310" s="832"/>
    </row>
    <row r="311" spans="1:50" ht="24.7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57</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0.6</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customHeight="1" thickBot="1" x14ac:dyDescent="0.2">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72" t="s">
        <v>198</v>
      </c>
      <c r="AQ365" s="872"/>
      <c r="AR365" s="872"/>
      <c r="AS365" s="872"/>
      <c r="AT365" s="872"/>
      <c r="AU365" s="872"/>
      <c r="AV365" s="872"/>
      <c r="AW365" s="872"/>
      <c r="AX365" s="872"/>
    </row>
    <row r="366" spans="1:51" ht="43.5" customHeight="1" x14ac:dyDescent="0.15">
      <c r="A366" s="858">
        <v>1</v>
      </c>
      <c r="B366" s="858">
        <v>1</v>
      </c>
      <c r="C366" s="859" t="s">
        <v>693</v>
      </c>
      <c r="D366" s="860"/>
      <c r="E366" s="860"/>
      <c r="F366" s="860"/>
      <c r="G366" s="860"/>
      <c r="H366" s="860"/>
      <c r="I366" s="860"/>
      <c r="J366" s="861">
        <v>7010001008844</v>
      </c>
      <c r="K366" s="862"/>
      <c r="L366" s="862"/>
      <c r="M366" s="862"/>
      <c r="N366" s="862"/>
      <c r="O366" s="862"/>
      <c r="P366" s="863" t="s">
        <v>673</v>
      </c>
      <c r="Q366" s="864"/>
      <c r="R366" s="864"/>
      <c r="S366" s="864"/>
      <c r="T366" s="864"/>
      <c r="U366" s="864"/>
      <c r="V366" s="864"/>
      <c r="W366" s="864"/>
      <c r="X366" s="864"/>
      <c r="Y366" s="865">
        <v>57</v>
      </c>
      <c r="Z366" s="866"/>
      <c r="AA366" s="866"/>
      <c r="AB366" s="867"/>
      <c r="AC366" s="868" t="s">
        <v>252</v>
      </c>
      <c r="AD366" s="869"/>
      <c r="AE366" s="869"/>
      <c r="AF366" s="869"/>
      <c r="AG366" s="869"/>
      <c r="AH366" s="852">
        <v>1</v>
      </c>
      <c r="AI366" s="853"/>
      <c r="AJ366" s="853"/>
      <c r="AK366" s="853"/>
      <c r="AL366" s="854">
        <v>92.6</v>
      </c>
      <c r="AM366" s="855"/>
      <c r="AN366" s="855"/>
      <c r="AO366" s="856"/>
      <c r="AP366" s="857" t="s">
        <v>665</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30" customHeight="1" x14ac:dyDescent="0.15">
      <c r="A399" s="858">
        <v>1</v>
      </c>
      <c r="B399" s="858">
        <v>1</v>
      </c>
      <c r="C399" s="859" t="s">
        <v>674</v>
      </c>
      <c r="D399" s="860"/>
      <c r="E399" s="860"/>
      <c r="F399" s="860"/>
      <c r="G399" s="860"/>
      <c r="H399" s="860"/>
      <c r="I399" s="860"/>
      <c r="J399" s="861">
        <v>6000012070001</v>
      </c>
      <c r="K399" s="862"/>
      <c r="L399" s="862"/>
      <c r="M399" s="862"/>
      <c r="N399" s="862"/>
      <c r="O399" s="862"/>
      <c r="P399" s="863" t="s">
        <v>679</v>
      </c>
      <c r="Q399" s="864"/>
      <c r="R399" s="864"/>
      <c r="S399" s="864"/>
      <c r="T399" s="864"/>
      <c r="U399" s="864"/>
      <c r="V399" s="864"/>
      <c r="W399" s="864"/>
      <c r="X399" s="864"/>
      <c r="Y399" s="865">
        <v>0.6</v>
      </c>
      <c r="Z399" s="866"/>
      <c r="AA399" s="866"/>
      <c r="AB399" s="867"/>
      <c r="AC399" s="868" t="s">
        <v>75</v>
      </c>
      <c r="AD399" s="869"/>
      <c r="AE399" s="869"/>
      <c r="AF399" s="869"/>
      <c r="AG399" s="869"/>
      <c r="AH399" s="852" t="s">
        <v>665</v>
      </c>
      <c r="AI399" s="853"/>
      <c r="AJ399" s="853"/>
      <c r="AK399" s="853"/>
      <c r="AL399" s="854" t="s">
        <v>665</v>
      </c>
      <c r="AM399" s="855"/>
      <c r="AN399" s="855"/>
      <c r="AO399" s="856"/>
      <c r="AP399" s="857" t="s">
        <v>665</v>
      </c>
      <c r="AQ399" s="857"/>
      <c r="AR399" s="857"/>
      <c r="AS399" s="857"/>
      <c r="AT399" s="857"/>
      <c r="AU399" s="857"/>
      <c r="AV399" s="857"/>
      <c r="AW399" s="857"/>
      <c r="AX399" s="857"/>
      <c r="AY399">
        <f>$AY$396</f>
        <v>1</v>
      </c>
    </row>
    <row r="400" spans="1:51" ht="30" customHeight="1" x14ac:dyDescent="0.15">
      <c r="A400" s="858">
        <v>2</v>
      </c>
      <c r="B400" s="858">
        <v>1</v>
      </c>
      <c r="C400" s="859" t="s">
        <v>675</v>
      </c>
      <c r="D400" s="860"/>
      <c r="E400" s="860"/>
      <c r="F400" s="860"/>
      <c r="G400" s="860"/>
      <c r="H400" s="860"/>
      <c r="I400" s="860"/>
      <c r="J400" s="861">
        <v>6000012070001</v>
      </c>
      <c r="K400" s="862"/>
      <c r="L400" s="862"/>
      <c r="M400" s="862"/>
      <c r="N400" s="862"/>
      <c r="O400" s="862"/>
      <c r="P400" s="863" t="s">
        <v>679</v>
      </c>
      <c r="Q400" s="864"/>
      <c r="R400" s="864"/>
      <c r="S400" s="864"/>
      <c r="T400" s="864"/>
      <c r="U400" s="864"/>
      <c r="V400" s="864"/>
      <c r="W400" s="864"/>
      <c r="X400" s="864"/>
      <c r="Y400" s="865">
        <v>0.4</v>
      </c>
      <c r="Z400" s="866"/>
      <c r="AA400" s="866"/>
      <c r="AB400" s="867"/>
      <c r="AC400" s="868" t="s">
        <v>75</v>
      </c>
      <c r="AD400" s="869"/>
      <c r="AE400" s="869"/>
      <c r="AF400" s="869"/>
      <c r="AG400" s="869"/>
      <c r="AH400" s="852" t="s">
        <v>665</v>
      </c>
      <c r="AI400" s="853"/>
      <c r="AJ400" s="853"/>
      <c r="AK400" s="853"/>
      <c r="AL400" s="854" t="s">
        <v>665</v>
      </c>
      <c r="AM400" s="855"/>
      <c r="AN400" s="855"/>
      <c r="AO400" s="856"/>
      <c r="AP400" s="857" t="s">
        <v>665</v>
      </c>
      <c r="AQ400" s="857"/>
      <c r="AR400" s="857"/>
      <c r="AS400" s="857"/>
      <c r="AT400" s="857"/>
      <c r="AU400" s="857"/>
      <c r="AV400" s="857"/>
      <c r="AW400" s="857"/>
      <c r="AX400" s="857"/>
      <c r="AY400">
        <f>COUNTA($C$400)</f>
        <v>1</v>
      </c>
    </row>
    <row r="401" spans="1:51" ht="30" customHeight="1" x14ac:dyDescent="0.15">
      <c r="A401" s="858">
        <v>3</v>
      </c>
      <c r="B401" s="858">
        <v>1</v>
      </c>
      <c r="C401" s="859" t="s">
        <v>676</v>
      </c>
      <c r="D401" s="860"/>
      <c r="E401" s="860"/>
      <c r="F401" s="860"/>
      <c r="G401" s="860"/>
      <c r="H401" s="860"/>
      <c r="I401" s="860"/>
      <c r="J401" s="861">
        <v>6000012070001</v>
      </c>
      <c r="K401" s="862"/>
      <c r="L401" s="862"/>
      <c r="M401" s="862"/>
      <c r="N401" s="862"/>
      <c r="O401" s="862"/>
      <c r="P401" s="863" t="s">
        <v>679</v>
      </c>
      <c r="Q401" s="864"/>
      <c r="R401" s="864"/>
      <c r="S401" s="864"/>
      <c r="T401" s="864"/>
      <c r="U401" s="864"/>
      <c r="V401" s="864"/>
      <c r="W401" s="864"/>
      <c r="X401" s="864"/>
      <c r="Y401" s="865">
        <v>0.3</v>
      </c>
      <c r="Z401" s="866"/>
      <c r="AA401" s="866"/>
      <c r="AB401" s="867"/>
      <c r="AC401" s="868" t="s">
        <v>75</v>
      </c>
      <c r="AD401" s="869"/>
      <c r="AE401" s="869"/>
      <c r="AF401" s="869"/>
      <c r="AG401" s="869"/>
      <c r="AH401" s="870" t="s">
        <v>665</v>
      </c>
      <c r="AI401" s="871"/>
      <c r="AJ401" s="871"/>
      <c r="AK401" s="871"/>
      <c r="AL401" s="854" t="s">
        <v>665</v>
      </c>
      <c r="AM401" s="855"/>
      <c r="AN401" s="855"/>
      <c r="AO401" s="856"/>
      <c r="AP401" s="857" t="s">
        <v>665</v>
      </c>
      <c r="AQ401" s="857"/>
      <c r="AR401" s="857"/>
      <c r="AS401" s="857"/>
      <c r="AT401" s="857"/>
      <c r="AU401" s="857"/>
      <c r="AV401" s="857"/>
      <c r="AW401" s="857"/>
      <c r="AX401" s="857"/>
      <c r="AY401">
        <f>COUNTA($C$401)</f>
        <v>1</v>
      </c>
    </row>
    <row r="402" spans="1:51" ht="30" customHeight="1" x14ac:dyDescent="0.15">
      <c r="A402" s="858">
        <v>4</v>
      </c>
      <c r="B402" s="858">
        <v>1</v>
      </c>
      <c r="C402" s="859" t="s">
        <v>677</v>
      </c>
      <c r="D402" s="860"/>
      <c r="E402" s="860"/>
      <c r="F402" s="860"/>
      <c r="G402" s="860"/>
      <c r="H402" s="860"/>
      <c r="I402" s="860"/>
      <c r="J402" s="861">
        <v>6000012070001</v>
      </c>
      <c r="K402" s="862"/>
      <c r="L402" s="862"/>
      <c r="M402" s="862"/>
      <c r="N402" s="862"/>
      <c r="O402" s="862"/>
      <c r="P402" s="863" t="s">
        <v>679</v>
      </c>
      <c r="Q402" s="864"/>
      <c r="R402" s="864"/>
      <c r="S402" s="864"/>
      <c r="T402" s="864"/>
      <c r="U402" s="864"/>
      <c r="V402" s="864"/>
      <c r="W402" s="864"/>
      <c r="X402" s="864"/>
      <c r="Y402" s="865">
        <v>0.3</v>
      </c>
      <c r="Z402" s="866"/>
      <c r="AA402" s="866"/>
      <c r="AB402" s="867"/>
      <c r="AC402" s="868" t="s">
        <v>75</v>
      </c>
      <c r="AD402" s="869"/>
      <c r="AE402" s="869"/>
      <c r="AF402" s="869"/>
      <c r="AG402" s="869"/>
      <c r="AH402" s="870" t="s">
        <v>665</v>
      </c>
      <c r="AI402" s="871"/>
      <c r="AJ402" s="871"/>
      <c r="AK402" s="871"/>
      <c r="AL402" s="854" t="s">
        <v>665</v>
      </c>
      <c r="AM402" s="855"/>
      <c r="AN402" s="855"/>
      <c r="AO402" s="856"/>
      <c r="AP402" s="873" t="s">
        <v>665</v>
      </c>
      <c r="AQ402" s="857"/>
      <c r="AR402" s="857"/>
      <c r="AS402" s="857"/>
      <c r="AT402" s="857"/>
      <c r="AU402" s="857"/>
      <c r="AV402" s="857"/>
      <c r="AW402" s="857"/>
      <c r="AX402" s="857"/>
      <c r="AY402">
        <f>COUNTA($C$402)</f>
        <v>1</v>
      </c>
    </row>
    <row r="403" spans="1:51" ht="30" customHeight="1" x14ac:dyDescent="0.15">
      <c r="A403" s="858">
        <v>5</v>
      </c>
      <c r="B403" s="858">
        <v>1</v>
      </c>
      <c r="C403" s="859" t="s">
        <v>678</v>
      </c>
      <c r="D403" s="860"/>
      <c r="E403" s="860"/>
      <c r="F403" s="860"/>
      <c r="G403" s="860"/>
      <c r="H403" s="860"/>
      <c r="I403" s="860"/>
      <c r="J403" s="861">
        <v>6000012070001</v>
      </c>
      <c r="K403" s="862"/>
      <c r="L403" s="862"/>
      <c r="M403" s="862"/>
      <c r="N403" s="862"/>
      <c r="O403" s="862"/>
      <c r="P403" s="863" t="s">
        <v>679</v>
      </c>
      <c r="Q403" s="864"/>
      <c r="R403" s="864"/>
      <c r="S403" s="864"/>
      <c r="T403" s="864"/>
      <c r="U403" s="864"/>
      <c r="V403" s="864"/>
      <c r="W403" s="864"/>
      <c r="X403" s="864"/>
      <c r="Y403" s="865">
        <v>0.1</v>
      </c>
      <c r="Z403" s="866"/>
      <c r="AA403" s="866"/>
      <c r="AB403" s="867"/>
      <c r="AC403" s="868" t="s">
        <v>75</v>
      </c>
      <c r="AD403" s="869"/>
      <c r="AE403" s="869"/>
      <c r="AF403" s="869"/>
      <c r="AG403" s="869"/>
      <c r="AH403" s="870" t="s">
        <v>665</v>
      </c>
      <c r="AI403" s="871"/>
      <c r="AJ403" s="871"/>
      <c r="AK403" s="871"/>
      <c r="AL403" s="854" t="s">
        <v>665</v>
      </c>
      <c r="AM403" s="855"/>
      <c r="AN403" s="855"/>
      <c r="AO403" s="856"/>
      <c r="AP403" s="857" t="s">
        <v>665</v>
      </c>
      <c r="AQ403" s="857"/>
      <c r="AR403" s="857"/>
      <c r="AS403" s="857"/>
      <c r="AT403" s="857"/>
      <c r="AU403" s="857"/>
      <c r="AV403" s="857"/>
      <c r="AW403" s="857"/>
      <c r="AX403" s="857"/>
      <c r="AY403">
        <f>COUNTA($C$403)</f>
        <v>1</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customHeight="1" x14ac:dyDescent="0.15">
      <c r="A627" s="874" t="s">
        <v>578</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9"/>
      <c r="B630" s="879"/>
      <c r="C630" s="848" t="s">
        <v>192</v>
      </c>
      <c r="D630" s="880"/>
      <c r="E630" s="848" t="s">
        <v>191</v>
      </c>
      <c r="F630" s="880"/>
      <c r="G630" s="880"/>
      <c r="H630" s="880"/>
      <c r="I630" s="880"/>
      <c r="J630" s="848" t="s">
        <v>197</v>
      </c>
      <c r="K630" s="848"/>
      <c r="L630" s="848"/>
      <c r="M630" s="848"/>
      <c r="N630" s="848"/>
      <c r="O630" s="848"/>
      <c r="P630" s="848" t="s">
        <v>25</v>
      </c>
      <c r="Q630" s="848"/>
      <c r="R630" s="848"/>
      <c r="S630" s="848"/>
      <c r="T630" s="848"/>
      <c r="U630" s="848"/>
      <c r="V630" s="848"/>
      <c r="W630" s="848"/>
      <c r="X630" s="848"/>
      <c r="Y630" s="848" t="s">
        <v>199</v>
      </c>
      <c r="Z630" s="880"/>
      <c r="AA630" s="880"/>
      <c r="AB630" s="880"/>
      <c r="AC630" s="848" t="s">
        <v>180</v>
      </c>
      <c r="AD630" s="848"/>
      <c r="AE630" s="848"/>
      <c r="AF630" s="848"/>
      <c r="AG630" s="848"/>
      <c r="AH630" s="848" t="s">
        <v>187</v>
      </c>
      <c r="AI630" s="880"/>
      <c r="AJ630" s="880"/>
      <c r="AK630" s="880"/>
      <c r="AL630" s="880" t="s">
        <v>19</v>
      </c>
      <c r="AM630" s="880"/>
      <c r="AN630" s="880"/>
      <c r="AO630" s="879"/>
      <c r="AP630" s="872" t="s">
        <v>226</v>
      </c>
      <c r="AQ630" s="872"/>
      <c r="AR630" s="872"/>
      <c r="AS630" s="872"/>
      <c r="AT630" s="872"/>
      <c r="AU630" s="872"/>
      <c r="AV630" s="872"/>
      <c r="AW630" s="872"/>
      <c r="AX630" s="872"/>
    </row>
    <row r="631" spans="1:51" ht="30" customHeight="1" x14ac:dyDescent="0.15">
      <c r="A631" s="858">
        <v>1</v>
      </c>
      <c r="B631" s="858">
        <v>1</v>
      </c>
      <c r="C631" s="881"/>
      <c r="D631" s="881"/>
      <c r="E631" s="648" t="s">
        <v>665</v>
      </c>
      <c r="F631" s="882"/>
      <c r="G631" s="882"/>
      <c r="H631" s="882"/>
      <c r="I631" s="882"/>
      <c r="J631" s="861" t="s">
        <v>665</v>
      </c>
      <c r="K631" s="862"/>
      <c r="L631" s="862"/>
      <c r="M631" s="862"/>
      <c r="N631" s="862"/>
      <c r="O631" s="862"/>
      <c r="P631" s="863" t="s">
        <v>665</v>
      </c>
      <c r="Q631" s="864"/>
      <c r="R631" s="864"/>
      <c r="S631" s="864"/>
      <c r="T631" s="864"/>
      <c r="U631" s="864"/>
      <c r="V631" s="864"/>
      <c r="W631" s="864"/>
      <c r="X631" s="864"/>
      <c r="Y631" s="865" t="s">
        <v>665</v>
      </c>
      <c r="Z631" s="866"/>
      <c r="AA631" s="866"/>
      <c r="AB631" s="867"/>
      <c r="AC631" s="868"/>
      <c r="AD631" s="869"/>
      <c r="AE631" s="869"/>
      <c r="AF631" s="869"/>
      <c r="AG631" s="869"/>
      <c r="AH631" s="870" t="s">
        <v>665</v>
      </c>
      <c r="AI631" s="871"/>
      <c r="AJ631" s="871"/>
      <c r="AK631" s="871"/>
      <c r="AL631" s="854" t="s">
        <v>665</v>
      </c>
      <c r="AM631" s="855"/>
      <c r="AN631" s="855"/>
      <c r="AO631" s="856"/>
      <c r="AP631" s="857" t="s">
        <v>665</v>
      </c>
      <c r="AQ631" s="857"/>
      <c r="AR631" s="857"/>
      <c r="AS631" s="857"/>
      <c r="AT631" s="857"/>
      <c r="AU631" s="857"/>
      <c r="AV631" s="857"/>
      <c r="AW631" s="857"/>
      <c r="AX631" s="857"/>
    </row>
    <row r="632" spans="1:51" ht="30" hidden="1" customHeight="1" x14ac:dyDescent="0.15">
      <c r="A632" s="858">
        <v>2</v>
      </c>
      <c r="B632" s="858">
        <v>1</v>
      </c>
      <c r="C632" s="881"/>
      <c r="D632" s="881"/>
      <c r="E632" s="882"/>
      <c r="F632" s="882"/>
      <c r="G632" s="882"/>
      <c r="H632" s="882"/>
      <c r="I632" s="882"/>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1"/>
      <c r="D633" s="881"/>
      <c r="E633" s="882"/>
      <c r="F633" s="882"/>
      <c r="G633" s="882"/>
      <c r="H633" s="882"/>
      <c r="I633" s="882"/>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1"/>
      <c r="D634" s="881"/>
      <c r="E634" s="882"/>
      <c r="F634" s="882"/>
      <c r="G634" s="882"/>
      <c r="H634" s="882"/>
      <c r="I634" s="882"/>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1"/>
      <c r="D635" s="881"/>
      <c r="E635" s="882"/>
      <c r="F635" s="882"/>
      <c r="G635" s="882"/>
      <c r="H635" s="882"/>
      <c r="I635" s="882"/>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1"/>
      <c r="D636" s="881"/>
      <c r="E636" s="882"/>
      <c r="F636" s="882"/>
      <c r="G636" s="882"/>
      <c r="H636" s="882"/>
      <c r="I636" s="882"/>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1"/>
      <c r="D637" s="881"/>
      <c r="E637" s="882"/>
      <c r="F637" s="882"/>
      <c r="G637" s="882"/>
      <c r="H637" s="882"/>
      <c r="I637" s="882"/>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1"/>
      <c r="D638" s="881"/>
      <c r="E638" s="882"/>
      <c r="F638" s="882"/>
      <c r="G638" s="882"/>
      <c r="H638" s="882"/>
      <c r="I638" s="882"/>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1"/>
      <c r="D639" s="881"/>
      <c r="E639" s="882"/>
      <c r="F639" s="882"/>
      <c r="G639" s="882"/>
      <c r="H639" s="882"/>
      <c r="I639" s="882"/>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1"/>
      <c r="D640" s="881"/>
      <c r="E640" s="882"/>
      <c r="F640" s="882"/>
      <c r="G640" s="882"/>
      <c r="H640" s="882"/>
      <c r="I640" s="882"/>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1"/>
      <c r="D641" s="881"/>
      <c r="E641" s="882"/>
      <c r="F641" s="882"/>
      <c r="G641" s="882"/>
      <c r="H641" s="882"/>
      <c r="I641" s="882"/>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1"/>
      <c r="D642" s="881"/>
      <c r="E642" s="882"/>
      <c r="F642" s="882"/>
      <c r="G642" s="882"/>
      <c r="H642" s="882"/>
      <c r="I642" s="882"/>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1"/>
      <c r="D643" s="881"/>
      <c r="E643" s="882"/>
      <c r="F643" s="882"/>
      <c r="G643" s="882"/>
      <c r="H643" s="882"/>
      <c r="I643" s="882"/>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1"/>
      <c r="D644" s="881"/>
      <c r="E644" s="882"/>
      <c r="F644" s="882"/>
      <c r="G644" s="882"/>
      <c r="H644" s="882"/>
      <c r="I644" s="882"/>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1"/>
      <c r="D645" s="881"/>
      <c r="E645" s="882"/>
      <c r="F645" s="882"/>
      <c r="G645" s="882"/>
      <c r="H645" s="882"/>
      <c r="I645" s="882"/>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1"/>
      <c r="D646" s="881"/>
      <c r="E646" s="882"/>
      <c r="F646" s="882"/>
      <c r="G646" s="882"/>
      <c r="H646" s="882"/>
      <c r="I646" s="882"/>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1"/>
      <c r="D647" s="881"/>
      <c r="E647" s="882"/>
      <c r="F647" s="882"/>
      <c r="G647" s="882"/>
      <c r="H647" s="882"/>
      <c r="I647" s="882"/>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1"/>
      <c r="D648" s="881"/>
      <c r="E648" s="648"/>
      <c r="F648" s="882"/>
      <c r="G648" s="882"/>
      <c r="H648" s="882"/>
      <c r="I648" s="882"/>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1"/>
      <c r="D649" s="881"/>
      <c r="E649" s="882"/>
      <c r="F649" s="882"/>
      <c r="G649" s="882"/>
      <c r="H649" s="882"/>
      <c r="I649" s="882"/>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1"/>
      <c r="D650" s="881"/>
      <c r="E650" s="882"/>
      <c r="F650" s="882"/>
      <c r="G650" s="882"/>
      <c r="H650" s="882"/>
      <c r="I650" s="882"/>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1"/>
      <c r="D651" s="881"/>
      <c r="E651" s="882"/>
      <c r="F651" s="882"/>
      <c r="G651" s="882"/>
      <c r="H651" s="882"/>
      <c r="I651" s="882"/>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1"/>
      <c r="D652" s="881"/>
      <c r="E652" s="882"/>
      <c r="F652" s="882"/>
      <c r="G652" s="882"/>
      <c r="H652" s="882"/>
      <c r="I652" s="882"/>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1"/>
      <c r="D653" s="881"/>
      <c r="E653" s="882"/>
      <c r="F653" s="882"/>
      <c r="G653" s="882"/>
      <c r="H653" s="882"/>
      <c r="I653" s="882"/>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1"/>
      <c r="D654" s="881"/>
      <c r="E654" s="882"/>
      <c r="F654" s="882"/>
      <c r="G654" s="882"/>
      <c r="H654" s="882"/>
      <c r="I654" s="882"/>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1"/>
      <c r="D655" s="881"/>
      <c r="E655" s="882"/>
      <c r="F655" s="882"/>
      <c r="G655" s="882"/>
      <c r="H655" s="882"/>
      <c r="I655" s="882"/>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1"/>
      <c r="D656" s="881"/>
      <c r="E656" s="882"/>
      <c r="F656" s="882"/>
      <c r="G656" s="882"/>
      <c r="H656" s="882"/>
      <c r="I656" s="882"/>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1"/>
      <c r="D657" s="881"/>
      <c r="E657" s="882"/>
      <c r="F657" s="882"/>
      <c r="G657" s="882"/>
      <c r="H657" s="882"/>
      <c r="I657" s="882"/>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1"/>
      <c r="D658" s="881"/>
      <c r="E658" s="882"/>
      <c r="F658" s="882"/>
      <c r="G658" s="882"/>
      <c r="H658" s="882"/>
      <c r="I658" s="882"/>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1"/>
      <c r="D659" s="881"/>
      <c r="E659" s="882"/>
      <c r="F659" s="882"/>
      <c r="G659" s="882"/>
      <c r="H659" s="882"/>
      <c r="I659" s="882"/>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1"/>
      <c r="D660" s="881"/>
      <c r="E660" s="882"/>
      <c r="F660" s="882"/>
      <c r="G660" s="882"/>
      <c r="H660" s="882"/>
      <c r="I660" s="882"/>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797" priority="905">
      <formula>IF(RIGHT(TEXT(P14,"0.#"),1)=".",FALSE,TRUE)</formula>
    </cfRule>
    <cfRule type="expression" dxfId="796" priority="906">
      <formula>IF(RIGHT(TEXT(P14,"0.#"),1)=".",TRUE,FALSE)</formula>
    </cfRule>
  </conditionalFormatting>
  <conditionalFormatting sqref="P18:AX18">
    <cfRule type="expression" dxfId="795" priority="903">
      <formula>IF(RIGHT(TEXT(P18,"0.#"),1)=".",FALSE,TRUE)</formula>
    </cfRule>
    <cfRule type="expression" dxfId="794" priority="904">
      <formula>IF(RIGHT(TEXT(P18,"0.#"),1)=".",TRUE,FALSE)</formula>
    </cfRule>
  </conditionalFormatting>
  <conditionalFormatting sqref="Y311">
    <cfRule type="expression" dxfId="793" priority="901">
      <formula>IF(RIGHT(TEXT(Y311,"0.#"),1)=".",FALSE,TRUE)</formula>
    </cfRule>
    <cfRule type="expression" dxfId="792" priority="902">
      <formula>IF(RIGHT(TEXT(Y311,"0.#"),1)=".",TRUE,FALSE)</formula>
    </cfRule>
  </conditionalFormatting>
  <conditionalFormatting sqref="Y320">
    <cfRule type="expression" dxfId="791" priority="899">
      <formula>IF(RIGHT(TEXT(Y320,"0.#"),1)=".",FALSE,TRUE)</formula>
    </cfRule>
    <cfRule type="expression" dxfId="790" priority="900">
      <formula>IF(RIGHT(TEXT(Y320,"0.#"),1)=".",TRUE,FALSE)</formula>
    </cfRule>
  </conditionalFormatting>
  <conditionalFormatting sqref="Y351:Y358 Y349 Y338:Y345 Y336 Y325:Y332 Y323">
    <cfRule type="expression" dxfId="789" priority="879">
      <formula>IF(RIGHT(TEXT(Y323,"0.#"),1)=".",FALSE,TRUE)</formula>
    </cfRule>
    <cfRule type="expression" dxfId="788" priority="880">
      <formula>IF(RIGHT(TEXT(Y323,"0.#"),1)=".",TRUE,FALSE)</formula>
    </cfRule>
  </conditionalFormatting>
  <conditionalFormatting sqref="P16:AQ17 P15:AX15 P13:AX13">
    <cfRule type="expression" dxfId="787" priority="897">
      <formula>IF(RIGHT(TEXT(P13,"0.#"),1)=".",FALSE,TRUE)</formula>
    </cfRule>
    <cfRule type="expression" dxfId="786" priority="898">
      <formula>IF(RIGHT(TEXT(P13,"0.#"),1)=".",TRUE,FALSE)</formula>
    </cfRule>
  </conditionalFormatting>
  <conditionalFormatting sqref="P19:AJ19">
    <cfRule type="expression" dxfId="785" priority="895">
      <formula>IF(RIGHT(TEXT(P19,"0.#"),1)=".",FALSE,TRUE)</formula>
    </cfRule>
    <cfRule type="expression" dxfId="784" priority="896">
      <formula>IF(RIGHT(TEXT(P19,"0.#"),1)=".",TRUE,FALSE)</formula>
    </cfRule>
  </conditionalFormatting>
  <conditionalFormatting sqref="AE32 AQ32">
    <cfRule type="expression" dxfId="783" priority="893">
      <formula>IF(RIGHT(TEXT(AE32,"0.#"),1)=".",FALSE,TRUE)</formula>
    </cfRule>
    <cfRule type="expression" dxfId="782" priority="894">
      <formula>IF(RIGHT(TEXT(AE32,"0.#"),1)=".",TRUE,FALSE)</formula>
    </cfRule>
  </conditionalFormatting>
  <conditionalFormatting sqref="Y312:Y319 Y310">
    <cfRule type="expression" dxfId="781" priority="891">
      <formula>IF(RIGHT(TEXT(Y310,"0.#"),1)=".",FALSE,TRUE)</formula>
    </cfRule>
    <cfRule type="expression" dxfId="780" priority="892">
      <formula>IF(RIGHT(TEXT(Y310,"0.#"),1)=".",TRUE,FALSE)</formula>
    </cfRule>
  </conditionalFormatting>
  <conditionalFormatting sqref="AU311">
    <cfRule type="expression" dxfId="779" priority="889">
      <formula>IF(RIGHT(TEXT(AU311,"0.#"),1)=".",FALSE,TRUE)</formula>
    </cfRule>
    <cfRule type="expression" dxfId="778" priority="890">
      <formula>IF(RIGHT(TEXT(AU311,"0.#"),1)=".",TRUE,FALSE)</formula>
    </cfRule>
  </conditionalFormatting>
  <conditionalFormatting sqref="AU320">
    <cfRule type="expression" dxfId="777" priority="887">
      <formula>IF(RIGHT(TEXT(AU320,"0.#"),1)=".",FALSE,TRUE)</formula>
    </cfRule>
    <cfRule type="expression" dxfId="776" priority="888">
      <formula>IF(RIGHT(TEXT(AU320,"0.#"),1)=".",TRUE,FALSE)</formula>
    </cfRule>
  </conditionalFormatting>
  <conditionalFormatting sqref="AU312:AU319 AU310">
    <cfRule type="expression" dxfId="775" priority="885">
      <formula>IF(RIGHT(TEXT(AU310,"0.#"),1)=".",FALSE,TRUE)</formula>
    </cfRule>
    <cfRule type="expression" dxfId="774" priority="886">
      <formula>IF(RIGHT(TEXT(AU310,"0.#"),1)=".",TRUE,FALSE)</formula>
    </cfRule>
  </conditionalFormatting>
  <conditionalFormatting sqref="Y350 Y337 Y324">
    <cfRule type="expression" dxfId="773" priority="883">
      <formula>IF(RIGHT(TEXT(Y324,"0.#"),1)=".",FALSE,TRUE)</formula>
    </cfRule>
    <cfRule type="expression" dxfId="772" priority="884">
      <formula>IF(RIGHT(TEXT(Y324,"0.#"),1)=".",TRUE,FALSE)</formula>
    </cfRule>
  </conditionalFormatting>
  <conditionalFormatting sqref="Y359 Y346 Y333">
    <cfRule type="expression" dxfId="771" priority="881">
      <formula>IF(RIGHT(TEXT(Y333,"0.#"),1)=".",FALSE,TRUE)</formula>
    </cfRule>
    <cfRule type="expression" dxfId="770" priority="882">
      <formula>IF(RIGHT(TEXT(Y333,"0.#"),1)=".",TRUE,FALSE)</formula>
    </cfRule>
  </conditionalFormatting>
  <conditionalFormatting sqref="AU350 AU337 AU324">
    <cfRule type="expression" dxfId="769" priority="877">
      <formula>IF(RIGHT(TEXT(AU324,"0.#"),1)=".",FALSE,TRUE)</formula>
    </cfRule>
    <cfRule type="expression" dxfId="768" priority="878">
      <formula>IF(RIGHT(TEXT(AU324,"0.#"),1)=".",TRUE,FALSE)</formula>
    </cfRule>
  </conditionalFormatting>
  <conditionalFormatting sqref="AU359 AU346 AU333">
    <cfRule type="expression" dxfId="767" priority="875">
      <formula>IF(RIGHT(TEXT(AU333,"0.#"),1)=".",FALSE,TRUE)</formula>
    </cfRule>
    <cfRule type="expression" dxfId="766" priority="876">
      <formula>IF(RIGHT(TEXT(AU333,"0.#"),1)=".",TRUE,FALSE)</formula>
    </cfRule>
  </conditionalFormatting>
  <conditionalFormatting sqref="AU351:AU358 AU349 AU338:AU345 AU336 AU325:AU332 AU323">
    <cfRule type="expression" dxfId="765" priority="873">
      <formula>IF(RIGHT(TEXT(AU323,"0.#"),1)=".",FALSE,TRUE)</formula>
    </cfRule>
    <cfRule type="expression" dxfId="764" priority="874">
      <formula>IF(RIGHT(TEXT(AU323,"0.#"),1)=".",TRUE,FALSE)</formula>
    </cfRule>
  </conditionalFormatting>
  <conditionalFormatting sqref="AI32">
    <cfRule type="expression" dxfId="763" priority="871">
      <formula>IF(RIGHT(TEXT(AI32,"0.#"),1)=".",FALSE,TRUE)</formula>
    </cfRule>
    <cfRule type="expression" dxfId="762" priority="872">
      <formula>IF(RIGHT(TEXT(AI32,"0.#"),1)=".",TRUE,FALSE)</formula>
    </cfRule>
  </conditionalFormatting>
  <conditionalFormatting sqref="AM32">
    <cfRule type="expression" dxfId="761" priority="869">
      <formula>IF(RIGHT(TEXT(AM32,"0.#"),1)=".",FALSE,TRUE)</formula>
    </cfRule>
    <cfRule type="expression" dxfId="760" priority="870">
      <formula>IF(RIGHT(TEXT(AM32,"0.#"),1)=".",TRUE,FALSE)</formula>
    </cfRule>
  </conditionalFormatting>
  <conditionalFormatting sqref="AE33">
    <cfRule type="expression" dxfId="759" priority="867">
      <formula>IF(RIGHT(TEXT(AE33,"0.#"),1)=".",FALSE,TRUE)</formula>
    </cfRule>
    <cfRule type="expression" dxfId="758" priority="868">
      <formula>IF(RIGHT(TEXT(AE33,"0.#"),1)=".",TRUE,FALSE)</formula>
    </cfRule>
  </conditionalFormatting>
  <conditionalFormatting sqref="AI33">
    <cfRule type="expression" dxfId="757" priority="865">
      <formula>IF(RIGHT(TEXT(AI33,"0.#"),1)=".",FALSE,TRUE)</formula>
    </cfRule>
    <cfRule type="expression" dxfId="756" priority="866">
      <formula>IF(RIGHT(TEXT(AI33,"0.#"),1)=".",TRUE,FALSE)</formula>
    </cfRule>
  </conditionalFormatting>
  <conditionalFormatting sqref="AM33">
    <cfRule type="expression" dxfId="755" priority="863">
      <formula>IF(RIGHT(TEXT(AM33,"0.#"),1)=".",FALSE,TRUE)</formula>
    </cfRule>
    <cfRule type="expression" dxfId="754" priority="864">
      <formula>IF(RIGHT(TEXT(AM33,"0.#"),1)=".",TRUE,FALSE)</formula>
    </cfRule>
  </conditionalFormatting>
  <conditionalFormatting sqref="AQ33">
    <cfRule type="expression" dxfId="753" priority="861">
      <formula>IF(RIGHT(TEXT(AQ33,"0.#"),1)=".",FALSE,TRUE)</formula>
    </cfRule>
    <cfRule type="expression" dxfId="752" priority="862">
      <formula>IF(RIGHT(TEXT(AQ33,"0.#"),1)=".",TRUE,FALSE)</formula>
    </cfRule>
  </conditionalFormatting>
  <conditionalFormatting sqref="AE210">
    <cfRule type="expression" dxfId="751" priority="859">
      <formula>IF(RIGHT(TEXT(AE210,"0.#"),1)=".",FALSE,TRUE)</formula>
    </cfRule>
    <cfRule type="expression" dxfId="750" priority="860">
      <formula>IF(RIGHT(TEXT(AE210,"0.#"),1)=".",TRUE,FALSE)</formula>
    </cfRule>
  </conditionalFormatting>
  <conditionalFormatting sqref="AE211">
    <cfRule type="expression" dxfId="749" priority="857">
      <formula>IF(RIGHT(TEXT(AE211,"0.#"),1)=".",FALSE,TRUE)</formula>
    </cfRule>
    <cfRule type="expression" dxfId="748" priority="858">
      <formula>IF(RIGHT(TEXT(AE211,"0.#"),1)=".",TRUE,FALSE)</formula>
    </cfRule>
  </conditionalFormatting>
  <conditionalFormatting sqref="AE212">
    <cfRule type="expression" dxfId="747" priority="855">
      <formula>IF(RIGHT(TEXT(AE212,"0.#"),1)=".",FALSE,TRUE)</formula>
    </cfRule>
    <cfRule type="expression" dxfId="746" priority="856">
      <formula>IF(RIGHT(TEXT(AE212,"0.#"),1)=".",TRUE,FALSE)</formula>
    </cfRule>
  </conditionalFormatting>
  <conditionalFormatting sqref="AI212">
    <cfRule type="expression" dxfId="745" priority="853">
      <formula>IF(RIGHT(TEXT(AI212,"0.#"),1)=".",FALSE,TRUE)</formula>
    </cfRule>
    <cfRule type="expression" dxfId="744" priority="854">
      <formula>IF(RIGHT(TEXT(AI212,"0.#"),1)=".",TRUE,FALSE)</formula>
    </cfRule>
  </conditionalFormatting>
  <conditionalFormatting sqref="AI211">
    <cfRule type="expression" dxfId="743" priority="851">
      <formula>IF(RIGHT(TEXT(AI211,"0.#"),1)=".",FALSE,TRUE)</formula>
    </cfRule>
    <cfRule type="expression" dxfId="742" priority="852">
      <formula>IF(RIGHT(TEXT(AI211,"0.#"),1)=".",TRUE,FALSE)</formula>
    </cfRule>
  </conditionalFormatting>
  <conditionalFormatting sqref="AI210">
    <cfRule type="expression" dxfId="741" priority="849">
      <formula>IF(RIGHT(TEXT(AI210,"0.#"),1)=".",FALSE,TRUE)</formula>
    </cfRule>
    <cfRule type="expression" dxfId="740" priority="850">
      <formula>IF(RIGHT(TEXT(AI210,"0.#"),1)=".",TRUE,FALSE)</formula>
    </cfRule>
  </conditionalFormatting>
  <conditionalFormatting sqref="AM210">
    <cfRule type="expression" dxfId="739" priority="847">
      <formula>IF(RIGHT(TEXT(AM210,"0.#"),1)=".",FALSE,TRUE)</formula>
    </cfRule>
    <cfRule type="expression" dxfId="738" priority="848">
      <formula>IF(RIGHT(TEXT(AM210,"0.#"),1)=".",TRUE,FALSE)</formula>
    </cfRule>
  </conditionalFormatting>
  <conditionalFormatting sqref="AM211">
    <cfRule type="expression" dxfId="737" priority="845">
      <formula>IF(RIGHT(TEXT(AM211,"0.#"),1)=".",FALSE,TRUE)</formula>
    </cfRule>
    <cfRule type="expression" dxfId="736" priority="846">
      <formula>IF(RIGHT(TEXT(AM211,"0.#"),1)=".",TRUE,FALSE)</formula>
    </cfRule>
  </conditionalFormatting>
  <conditionalFormatting sqref="AM212">
    <cfRule type="expression" dxfId="735" priority="843">
      <formula>IF(RIGHT(TEXT(AM212,"0.#"),1)=".",FALSE,TRUE)</formula>
    </cfRule>
    <cfRule type="expression" dxfId="734" priority="844">
      <formula>IF(RIGHT(TEXT(AM212,"0.#"),1)=".",TRUE,FALSE)</formula>
    </cfRule>
  </conditionalFormatting>
  <conditionalFormatting sqref="AL368:AO395">
    <cfRule type="expression" dxfId="733" priority="839">
      <formula>IF(AND(AL368&gt;=0, RIGHT(TEXT(AL368,"0.#"),1)&lt;&gt;"."),TRUE,FALSE)</formula>
    </cfRule>
    <cfRule type="expression" dxfId="732" priority="840">
      <formula>IF(AND(AL368&gt;=0, RIGHT(TEXT(AL368,"0.#"),1)="."),TRUE,FALSE)</formula>
    </cfRule>
    <cfRule type="expression" dxfId="731" priority="841">
      <formula>IF(AND(AL368&lt;0, RIGHT(TEXT(AL368,"0.#"),1)&lt;&gt;"."),TRUE,FALSE)</formula>
    </cfRule>
    <cfRule type="expression" dxfId="730" priority="842">
      <formula>IF(AND(AL368&lt;0, RIGHT(TEXT(AL368,"0.#"),1)="."),TRUE,FALSE)</formula>
    </cfRule>
  </conditionalFormatting>
  <conditionalFormatting sqref="AQ210:AQ212">
    <cfRule type="expression" dxfId="729" priority="837">
      <formula>IF(RIGHT(TEXT(AQ210,"0.#"),1)=".",FALSE,TRUE)</formula>
    </cfRule>
    <cfRule type="expression" dxfId="728" priority="838">
      <formula>IF(RIGHT(TEXT(AQ210,"0.#"),1)=".",TRUE,FALSE)</formula>
    </cfRule>
  </conditionalFormatting>
  <conditionalFormatting sqref="AU210:AU212">
    <cfRule type="expression" dxfId="727" priority="835">
      <formula>IF(RIGHT(TEXT(AU210,"0.#"),1)=".",FALSE,TRUE)</formula>
    </cfRule>
    <cfRule type="expression" dxfId="726" priority="836">
      <formula>IF(RIGHT(TEXT(AU210,"0.#"),1)=".",TRUE,FALSE)</formula>
    </cfRule>
  </conditionalFormatting>
  <conditionalFormatting sqref="Y368:Y395">
    <cfRule type="expression" dxfId="725" priority="833">
      <formula>IF(RIGHT(TEXT(Y368,"0.#"),1)=".",FALSE,TRUE)</formula>
    </cfRule>
    <cfRule type="expression" dxfId="724" priority="834">
      <formula>IF(RIGHT(TEXT(Y368,"0.#"),1)=".",TRUE,FALSE)</formula>
    </cfRule>
  </conditionalFormatting>
  <conditionalFormatting sqref="AL631:AO660">
    <cfRule type="expression" dxfId="723" priority="829">
      <formula>IF(AND(AL631&gt;=0, RIGHT(TEXT(AL631,"0.#"),1)&lt;&gt;"."),TRUE,FALSE)</formula>
    </cfRule>
    <cfRule type="expression" dxfId="722" priority="830">
      <formula>IF(AND(AL631&gt;=0, RIGHT(TEXT(AL631,"0.#"),1)="."),TRUE,FALSE)</formula>
    </cfRule>
    <cfRule type="expression" dxfId="721" priority="831">
      <formula>IF(AND(AL631&lt;0, RIGHT(TEXT(AL631,"0.#"),1)&lt;&gt;"."),TRUE,FALSE)</formula>
    </cfRule>
    <cfRule type="expression" dxfId="720" priority="832">
      <formula>IF(AND(AL631&lt;0, RIGHT(TEXT(AL631,"0.#"),1)="."),TRUE,FALSE)</formula>
    </cfRule>
  </conditionalFormatting>
  <conditionalFormatting sqref="Y631:Y660">
    <cfRule type="expression" dxfId="719" priority="827">
      <formula>IF(RIGHT(TEXT(Y631,"0.#"),1)=".",FALSE,TRUE)</formula>
    </cfRule>
    <cfRule type="expression" dxfId="718" priority="828">
      <formula>IF(RIGHT(TEXT(Y631,"0.#"),1)=".",TRUE,FALSE)</formula>
    </cfRule>
  </conditionalFormatting>
  <conditionalFormatting sqref="AL366:AO367">
    <cfRule type="expression" dxfId="717" priority="823">
      <formula>IF(AND(AL366&gt;=0, RIGHT(TEXT(AL366,"0.#"),1)&lt;&gt;"."),TRUE,FALSE)</formula>
    </cfRule>
    <cfRule type="expression" dxfId="716" priority="824">
      <formula>IF(AND(AL366&gt;=0, RIGHT(TEXT(AL366,"0.#"),1)="."),TRUE,FALSE)</formula>
    </cfRule>
    <cfRule type="expression" dxfId="715" priority="825">
      <formula>IF(AND(AL366&lt;0, RIGHT(TEXT(AL366,"0.#"),1)&lt;&gt;"."),TRUE,FALSE)</formula>
    </cfRule>
    <cfRule type="expression" dxfId="714" priority="826">
      <formula>IF(AND(AL366&lt;0, RIGHT(TEXT(AL366,"0.#"),1)="."),TRUE,FALSE)</formula>
    </cfRule>
  </conditionalFormatting>
  <conditionalFormatting sqref="Y366:Y367">
    <cfRule type="expression" dxfId="713" priority="821">
      <formula>IF(RIGHT(TEXT(Y366,"0.#"),1)=".",FALSE,TRUE)</formula>
    </cfRule>
    <cfRule type="expression" dxfId="712" priority="822">
      <formula>IF(RIGHT(TEXT(Y366,"0.#"),1)=".",TRUE,FALSE)</formula>
    </cfRule>
  </conditionalFormatting>
  <conditionalFormatting sqref="Y401:Y428">
    <cfRule type="expression" dxfId="711" priority="759">
      <formula>IF(RIGHT(TEXT(Y401,"0.#"),1)=".",FALSE,TRUE)</formula>
    </cfRule>
    <cfRule type="expression" dxfId="710" priority="760">
      <formula>IF(RIGHT(TEXT(Y401,"0.#"),1)=".",TRUE,FALSE)</formula>
    </cfRule>
  </conditionalFormatting>
  <conditionalFormatting sqref="Y399:Y400">
    <cfRule type="expression" dxfId="709" priority="753">
      <formula>IF(RIGHT(TEXT(Y399,"0.#"),1)=".",FALSE,TRUE)</formula>
    </cfRule>
    <cfRule type="expression" dxfId="708" priority="754">
      <formula>IF(RIGHT(TEXT(Y399,"0.#"),1)=".",TRUE,FALSE)</formula>
    </cfRule>
  </conditionalFormatting>
  <conditionalFormatting sqref="Y434:Y461">
    <cfRule type="expression" dxfId="707" priority="747">
      <formula>IF(RIGHT(TEXT(Y434,"0.#"),1)=".",FALSE,TRUE)</formula>
    </cfRule>
    <cfRule type="expression" dxfId="706" priority="748">
      <formula>IF(RIGHT(TEXT(Y434,"0.#"),1)=".",TRUE,FALSE)</formula>
    </cfRule>
  </conditionalFormatting>
  <conditionalFormatting sqref="Y432:Y433">
    <cfRule type="expression" dxfId="705" priority="741">
      <formula>IF(RIGHT(TEXT(Y432,"0.#"),1)=".",FALSE,TRUE)</formula>
    </cfRule>
    <cfRule type="expression" dxfId="704" priority="742">
      <formula>IF(RIGHT(TEXT(Y432,"0.#"),1)=".",TRUE,FALSE)</formula>
    </cfRule>
  </conditionalFormatting>
  <conditionalFormatting sqref="Y467:Y494">
    <cfRule type="expression" dxfId="703" priority="735">
      <formula>IF(RIGHT(TEXT(Y467,"0.#"),1)=".",FALSE,TRUE)</formula>
    </cfRule>
    <cfRule type="expression" dxfId="702" priority="736">
      <formula>IF(RIGHT(TEXT(Y467,"0.#"),1)=".",TRUE,FALSE)</formula>
    </cfRule>
  </conditionalFormatting>
  <conditionalFormatting sqref="Y465:Y466">
    <cfRule type="expression" dxfId="701" priority="729">
      <formula>IF(RIGHT(TEXT(Y465,"0.#"),1)=".",FALSE,TRUE)</formula>
    </cfRule>
    <cfRule type="expression" dxfId="700" priority="730">
      <formula>IF(RIGHT(TEXT(Y465,"0.#"),1)=".",TRUE,FALSE)</formula>
    </cfRule>
  </conditionalFormatting>
  <conditionalFormatting sqref="Y500:Y527">
    <cfRule type="expression" dxfId="699" priority="723">
      <formula>IF(RIGHT(TEXT(Y500,"0.#"),1)=".",FALSE,TRUE)</formula>
    </cfRule>
    <cfRule type="expression" dxfId="698" priority="724">
      <formula>IF(RIGHT(TEXT(Y500,"0.#"),1)=".",TRUE,FALSE)</formula>
    </cfRule>
  </conditionalFormatting>
  <conditionalFormatting sqref="Y498:Y499">
    <cfRule type="expression" dxfId="697" priority="717">
      <formula>IF(RIGHT(TEXT(Y498,"0.#"),1)=".",FALSE,TRUE)</formula>
    </cfRule>
    <cfRule type="expression" dxfId="696" priority="718">
      <formula>IF(RIGHT(TEXT(Y498,"0.#"),1)=".",TRUE,FALSE)</formula>
    </cfRule>
  </conditionalFormatting>
  <conditionalFormatting sqref="Y533:Y560">
    <cfRule type="expression" dxfId="695" priority="711">
      <formula>IF(RIGHT(TEXT(Y533,"0.#"),1)=".",FALSE,TRUE)</formula>
    </cfRule>
    <cfRule type="expression" dxfId="694" priority="712">
      <formula>IF(RIGHT(TEXT(Y533,"0.#"),1)=".",TRUE,FALSE)</formula>
    </cfRule>
  </conditionalFormatting>
  <conditionalFormatting sqref="W23">
    <cfRule type="expression" dxfId="693" priority="819">
      <formula>IF(RIGHT(TEXT(W23,"0.#"),1)=".",FALSE,TRUE)</formula>
    </cfRule>
    <cfRule type="expression" dxfId="692" priority="820">
      <formula>IF(RIGHT(TEXT(W23,"0.#"),1)=".",TRUE,FALSE)</formula>
    </cfRule>
  </conditionalFormatting>
  <conditionalFormatting sqref="W24:W27">
    <cfRule type="expression" dxfId="691" priority="817">
      <formula>IF(RIGHT(TEXT(W24,"0.#"),1)=".",FALSE,TRUE)</formula>
    </cfRule>
    <cfRule type="expression" dxfId="690" priority="818">
      <formula>IF(RIGHT(TEXT(W24,"0.#"),1)=".",TRUE,FALSE)</formula>
    </cfRule>
  </conditionalFormatting>
  <conditionalFormatting sqref="W28">
    <cfRule type="expression" dxfId="689" priority="815">
      <formula>IF(RIGHT(TEXT(W28,"0.#"),1)=".",FALSE,TRUE)</formula>
    </cfRule>
    <cfRule type="expression" dxfId="688" priority="816">
      <formula>IF(RIGHT(TEXT(W28,"0.#"),1)=".",TRUE,FALSE)</formula>
    </cfRule>
  </conditionalFormatting>
  <conditionalFormatting sqref="P23">
    <cfRule type="expression" dxfId="687" priority="813">
      <formula>IF(RIGHT(TEXT(P23,"0.#"),1)=".",FALSE,TRUE)</formula>
    </cfRule>
    <cfRule type="expression" dxfId="686" priority="814">
      <formula>IF(RIGHT(TEXT(P23,"0.#"),1)=".",TRUE,FALSE)</formula>
    </cfRule>
  </conditionalFormatting>
  <conditionalFormatting sqref="P24:P27">
    <cfRule type="expression" dxfId="685" priority="811">
      <formula>IF(RIGHT(TEXT(P24,"0.#"),1)=".",FALSE,TRUE)</formula>
    </cfRule>
    <cfRule type="expression" dxfId="684" priority="812">
      <formula>IF(RIGHT(TEXT(P24,"0.#"),1)=".",TRUE,FALSE)</formula>
    </cfRule>
  </conditionalFormatting>
  <conditionalFormatting sqref="P28">
    <cfRule type="expression" dxfId="683" priority="809">
      <formula>IF(RIGHT(TEXT(P28,"0.#"),1)=".",FALSE,TRUE)</formula>
    </cfRule>
    <cfRule type="expression" dxfId="682" priority="810">
      <formula>IF(RIGHT(TEXT(P28,"0.#"),1)=".",TRUE,FALSE)</formula>
    </cfRule>
  </conditionalFormatting>
  <conditionalFormatting sqref="AE202">
    <cfRule type="expression" dxfId="681" priority="807">
      <formula>IF(RIGHT(TEXT(AE202,"0.#"),1)=".",FALSE,TRUE)</formula>
    </cfRule>
    <cfRule type="expression" dxfId="680" priority="808">
      <formula>IF(RIGHT(TEXT(AE202,"0.#"),1)=".",TRUE,FALSE)</formula>
    </cfRule>
  </conditionalFormatting>
  <conditionalFormatting sqref="AE203">
    <cfRule type="expression" dxfId="679" priority="805">
      <formula>IF(RIGHT(TEXT(AE203,"0.#"),1)=".",FALSE,TRUE)</formula>
    </cfRule>
    <cfRule type="expression" dxfId="678" priority="806">
      <formula>IF(RIGHT(TEXT(AE203,"0.#"),1)=".",TRUE,FALSE)</formula>
    </cfRule>
  </conditionalFormatting>
  <conditionalFormatting sqref="AE204">
    <cfRule type="expression" dxfId="677" priority="803">
      <formula>IF(RIGHT(TEXT(AE204,"0.#"),1)=".",FALSE,TRUE)</formula>
    </cfRule>
    <cfRule type="expression" dxfId="676" priority="804">
      <formula>IF(RIGHT(TEXT(AE204,"0.#"),1)=".",TRUE,FALSE)</formula>
    </cfRule>
  </conditionalFormatting>
  <conditionalFormatting sqref="AI204">
    <cfRule type="expression" dxfId="675" priority="801">
      <formula>IF(RIGHT(TEXT(AI204,"0.#"),1)=".",FALSE,TRUE)</formula>
    </cfRule>
    <cfRule type="expression" dxfId="674" priority="802">
      <formula>IF(RIGHT(TEXT(AI204,"0.#"),1)=".",TRUE,FALSE)</formula>
    </cfRule>
  </conditionalFormatting>
  <conditionalFormatting sqref="AI203">
    <cfRule type="expression" dxfId="673" priority="799">
      <formula>IF(RIGHT(TEXT(AI203,"0.#"),1)=".",FALSE,TRUE)</formula>
    </cfRule>
    <cfRule type="expression" dxfId="672" priority="800">
      <formula>IF(RIGHT(TEXT(AI203,"0.#"),1)=".",TRUE,FALSE)</formula>
    </cfRule>
  </conditionalFormatting>
  <conditionalFormatting sqref="AI202">
    <cfRule type="expression" dxfId="671" priority="797">
      <formula>IF(RIGHT(TEXT(AI202,"0.#"),1)=".",FALSE,TRUE)</formula>
    </cfRule>
    <cfRule type="expression" dxfId="670" priority="798">
      <formula>IF(RIGHT(TEXT(AI202,"0.#"),1)=".",TRUE,FALSE)</formula>
    </cfRule>
  </conditionalFormatting>
  <conditionalFormatting sqref="AM202">
    <cfRule type="expression" dxfId="669" priority="795">
      <formula>IF(RIGHT(TEXT(AM202,"0.#"),1)=".",FALSE,TRUE)</formula>
    </cfRule>
    <cfRule type="expression" dxfId="668" priority="796">
      <formula>IF(RIGHT(TEXT(AM202,"0.#"),1)=".",TRUE,FALSE)</formula>
    </cfRule>
  </conditionalFormatting>
  <conditionalFormatting sqref="AM203">
    <cfRule type="expression" dxfId="667" priority="793">
      <formula>IF(RIGHT(TEXT(AM203,"0.#"),1)=".",FALSE,TRUE)</formula>
    </cfRule>
    <cfRule type="expression" dxfId="666" priority="794">
      <formula>IF(RIGHT(TEXT(AM203,"0.#"),1)=".",TRUE,FALSE)</formula>
    </cfRule>
  </conditionalFormatting>
  <conditionalFormatting sqref="AM204">
    <cfRule type="expression" dxfId="665" priority="791">
      <formula>IF(RIGHT(TEXT(AM204,"0.#"),1)=".",FALSE,TRUE)</formula>
    </cfRule>
    <cfRule type="expression" dxfId="664" priority="792">
      <formula>IF(RIGHT(TEXT(AM204,"0.#"),1)=".",TRUE,FALSE)</formula>
    </cfRule>
  </conditionalFormatting>
  <conditionalFormatting sqref="AQ202:AQ204">
    <cfRule type="expression" dxfId="663" priority="789">
      <formula>IF(RIGHT(TEXT(AQ202,"0.#"),1)=".",FALSE,TRUE)</formula>
    </cfRule>
    <cfRule type="expression" dxfId="662" priority="790">
      <formula>IF(RIGHT(TEXT(AQ202,"0.#"),1)=".",TRUE,FALSE)</formula>
    </cfRule>
  </conditionalFormatting>
  <conditionalFormatting sqref="AU202:AU204">
    <cfRule type="expression" dxfId="661" priority="787">
      <formula>IF(RIGHT(TEXT(AU202,"0.#"),1)=".",FALSE,TRUE)</formula>
    </cfRule>
    <cfRule type="expression" dxfId="660" priority="788">
      <formula>IF(RIGHT(TEXT(AU202,"0.#"),1)=".",TRUE,FALSE)</formula>
    </cfRule>
  </conditionalFormatting>
  <conditionalFormatting sqref="AE205">
    <cfRule type="expression" dxfId="659" priority="785">
      <formula>IF(RIGHT(TEXT(AE205,"0.#"),1)=".",FALSE,TRUE)</formula>
    </cfRule>
    <cfRule type="expression" dxfId="658" priority="786">
      <formula>IF(RIGHT(TEXT(AE205,"0.#"),1)=".",TRUE,FALSE)</formula>
    </cfRule>
  </conditionalFormatting>
  <conditionalFormatting sqref="AE206">
    <cfRule type="expression" dxfId="657" priority="783">
      <formula>IF(RIGHT(TEXT(AE206,"0.#"),1)=".",FALSE,TRUE)</formula>
    </cfRule>
    <cfRule type="expression" dxfId="656" priority="784">
      <formula>IF(RIGHT(TEXT(AE206,"0.#"),1)=".",TRUE,FALSE)</formula>
    </cfRule>
  </conditionalFormatting>
  <conditionalFormatting sqref="AE207">
    <cfRule type="expression" dxfId="655" priority="781">
      <formula>IF(RIGHT(TEXT(AE207,"0.#"),1)=".",FALSE,TRUE)</formula>
    </cfRule>
    <cfRule type="expression" dxfId="654" priority="782">
      <formula>IF(RIGHT(TEXT(AE207,"0.#"),1)=".",TRUE,FALSE)</formula>
    </cfRule>
  </conditionalFormatting>
  <conditionalFormatting sqref="AI207">
    <cfRule type="expression" dxfId="653" priority="779">
      <formula>IF(RIGHT(TEXT(AI207,"0.#"),1)=".",FALSE,TRUE)</formula>
    </cfRule>
    <cfRule type="expression" dxfId="652" priority="780">
      <formula>IF(RIGHT(TEXT(AI207,"0.#"),1)=".",TRUE,FALSE)</formula>
    </cfRule>
  </conditionalFormatting>
  <conditionalFormatting sqref="AI206">
    <cfRule type="expression" dxfId="651" priority="777">
      <formula>IF(RIGHT(TEXT(AI206,"0.#"),1)=".",FALSE,TRUE)</formula>
    </cfRule>
    <cfRule type="expression" dxfId="650" priority="778">
      <formula>IF(RIGHT(TEXT(AI206,"0.#"),1)=".",TRUE,FALSE)</formula>
    </cfRule>
  </conditionalFormatting>
  <conditionalFormatting sqref="AI205">
    <cfRule type="expression" dxfId="649" priority="775">
      <formula>IF(RIGHT(TEXT(AI205,"0.#"),1)=".",FALSE,TRUE)</formula>
    </cfRule>
    <cfRule type="expression" dxfId="648" priority="776">
      <formula>IF(RIGHT(TEXT(AI205,"0.#"),1)=".",TRUE,FALSE)</formula>
    </cfRule>
  </conditionalFormatting>
  <conditionalFormatting sqref="AM205">
    <cfRule type="expression" dxfId="647" priority="773">
      <formula>IF(RIGHT(TEXT(AM205,"0.#"),1)=".",FALSE,TRUE)</formula>
    </cfRule>
    <cfRule type="expression" dxfId="646" priority="774">
      <formula>IF(RIGHT(TEXT(AM205,"0.#"),1)=".",TRUE,FALSE)</formula>
    </cfRule>
  </conditionalFormatting>
  <conditionalFormatting sqref="AM206">
    <cfRule type="expression" dxfId="645" priority="771">
      <formula>IF(RIGHT(TEXT(AM206,"0.#"),1)=".",FALSE,TRUE)</formula>
    </cfRule>
    <cfRule type="expression" dxfId="644" priority="772">
      <formula>IF(RIGHT(TEXT(AM206,"0.#"),1)=".",TRUE,FALSE)</formula>
    </cfRule>
  </conditionalFormatting>
  <conditionalFormatting sqref="AM207">
    <cfRule type="expression" dxfId="643" priority="769">
      <formula>IF(RIGHT(TEXT(AM207,"0.#"),1)=".",FALSE,TRUE)</formula>
    </cfRule>
    <cfRule type="expression" dxfId="642" priority="770">
      <formula>IF(RIGHT(TEXT(AM207,"0.#"),1)=".",TRUE,FALSE)</formula>
    </cfRule>
  </conditionalFormatting>
  <conditionalFormatting sqref="AQ205:AQ207">
    <cfRule type="expression" dxfId="641" priority="767">
      <formula>IF(RIGHT(TEXT(AQ205,"0.#"),1)=".",FALSE,TRUE)</formula>
    </cfRule>
    <cfRule type="expression" dxfId="640" priority="768">
      <formula>IF(RIGHT(TEXT(AQ205,"0.#"),1)=".",TRUE,FALSE)</formula>
    </cfRule>
  </conditionalFormatting>
  <conditionalFormatting sqref="AU205:AU207">
    <cfRule type="expression" dxfId="639" priority="765">
      <formula>IF(RIGHT(TEXT(AU205,"0.#"),1)=".",FALSE,TRUE)</formula>
    </cfRule>
    <cfRule type="expression" dxfId="638" priority="766">
      <formula>IF(RIGHT(TEXT(AU205,"0.#"),1)=".",TRUE,FALSE)</formula>
    </cfRule>
  </conditionalFormatting>
  <conditionalFormatting sqref="AL401:AO428">
    <cfRule type="expression" dxfId="637" priority="761">
      <formula>IF(AND(AL401&gt;=0, RIGHT(TEXT(AL401,"0.#"),1)&lt;&gt;"."),TRUE,FALSE)</formula>
    </cfRule>
    <cfRule type="expression" dxfId="636" priority="762">
      <formula>IF(AND(AL401&gt;=0, RIGHT(TEXT(AL401,"0.#"),1)="."),TRUE,FALSE)</formula>
    </cfRule>
    <cfRule type="expression" dxfId="635" priority="763">
      <formula>IF(AND(AL401&lt;0, RIGHT(TEXT(AL401,"0.#"),1)&lt;&gt;"."),TRUE,FALSE)</formula>
    </cfRule>
    <cfRule type="expression" dxfId="634" priority="764">
      <formula>IF(AND(AL401&lt;0, RIGHT(TEXT(AL401,"0.#"),1)="."),TRUE,FALSE)</formula>
    </cfRule>
  </conditionalFormatting>
  <conditionalFormatting sqref="AL399:AO400">
    <cfRule type="expression" dxfId="633" priority="755">
      <formula>IF(AND(AL399&gt;=0, RIGHT(TEXT(AL399,"0.#"),1)&lt;&gt;"."),TRUE,FALSE)</formula>
    </cfRule>
    <cfRule type="expression" dxfId="632" priority="756">
      <formula>IF(AND(AL399&gt;=0, RIGHT(TEXT(AL399,"0.#"),1)="."),TRUE,FALSE)</formula>
    </cfRule>
    <cfRule type="expression" dxfId="631" priority="757">
      <formula>IF(AND(AL399&lt;0, RIGHT(TEXT(AL399,"0.#"),1)&lt;&gt;"."),TRUE,FALSE)</formula>
    </cfRule>
    <cfRule type="expression" dxfId="630" priority="758">
      <formula>IF(AND(AL399&lt;0, RIGHT(TEXT(AL399,"0.#"),1)="."),TRUE,FALSE)</formula>
    </cfRule>
  </conditionalFormatting>
  <conditionalFormatting sqref="AL434:AO461">
    <cfRule type="expression" dxfId="629" priority="749">
      <formula>IF(AND(AL434&gt;=0, RIGHT(TEXT(AL434,"0.#"),1)&lt;&gt;"."),TRUE,FALSE)</formula>
    </cfRule>
    <cfRule type="expression" dxfId="628" priority="750">
      <formula>IF(AND(AL434&gt;=0, RIGHT(TEXT(AL434,"0.#"),1)="."),TRUE,FALSE)</formula>
    </cfRule>
    <cfRule type="expression" dxfId="627" priority="751">
      <formula>IF(AND(AL434&lt;0, RIGHT(TEXT(AL434,"0.#"),1)&lt;&gt;"."),TRUE,FALSE)</formula>
    </cfRule>
    <cfRule type="expression" dxfId="626" priority="752">
      <formula>IF(AND(AL434&lt;0, RIGHT(TEXT(AL434,"0.#"),1)="."),TRUE,FALSE)</formula>
    </cfRule>
  </conditionalFormatting>
  <conditionalFormatting sqref="AL432:AO433">
    <cfRule type="expression" dxfId="625" priority="743">
      <formula>IF(AND(AL432&gt;=0, RIGHT(TEXT(AL432,"0.#"),1)&lt;&gt;"."),TRUE,FALSE)</formula>
    </cfRule>
    <cfRule type="expression" dxfId="624" priority="744">
      <formula>IF(AND(AL432&gt;=0, RIGHT(TEXT(AL432,"0.#"),1)="."),TRUE,FALSE)</formula>
    </cfRule>
    <cfRule type="expression" dxfId="623" priority="745">
      <formula>IF(AND(AL432&lt;0, RIGHT(TEXT(AL432,"0.#"),1)&lt;&gt;"."),TRUE,FALSE)</formula>
    </cfRule>
    <cfRule type="expression" dxfId="622" priority="746">
      <formula>IF(AND(AL432&lt;0, RIGHT(TEXT(AL432,"0.#"),1)="."),TRUE,FALSE)</formula>
    </cfRule>
  </conditionalFormatting>
  <conditionalFormatting sqref="AL467:AO494">
    <cfRule type="expression" dxfId="621" priority="737">
      <formula>IF(AND(AL467&gt;=0, RIGHT(TEXT(AL467,"0.#"),1)&lt;&gt;"."),TRUE,FALSE)</formula>
    </cfRule>
    <cfRule type="expression" dxfId="620" priority="738">
      <formula>IF(AND(AL467&gt;=0, RIGHT(TEXT(AL467,"0.#"),1)="."),TRUE,FALSE)</formula>
    </cfRule>
    <cfRule type="expression" dxfId="619" priority="739">
      <formula>IF(AND(AL467&lt;0, RIGHT(TEXT(AL467,"0.#"),1)&lt;&gt;"."),TRUE,FALSE)</formula>
    </cfRule>
    <cfRule type="expression" dxfId="618" priority="740">
      <formula>IF(AND(AL467&lt;0, RIGHT(TEXT(AL467,"0.#"),1)="."),TRUE,FALSE)</formula>
    </cfRule>
  </conditionalFormatting>
  <conditionalFormatting sqref="AL465:AO466">
    <cfRule type="expression" dxfId="617" priority="731">
      <formula>IF(AND(AL465&gt;=0, RIGHT(TEXT(AL465,"0.#"),1)&lt;&gt;"."),TRUE,FALSE)</formula>
    </cfRule>
    <cfRule type="expression" dxfId="616" priority="732">
      <formula>IF(AND(AL465&gt;=0, RIGHT(TEXT(AL465,"0.#"),1)="."),TRUE,FALSE)</formula>
    </cfRule>
    <cfRule type="expression" dxfId="615" priority="733">
      <formula>IF(AND(AL465&lt;0, RIGHT(TEXT(AL465,"0.#"),1)&lt;&gt;"."),TRUE,FALSE)</formula>
    </cfRule>
    <cfRule type="expression" dxfId="614" priority="734">
      <formula>IF(AND(AL465&lt;0, RIGHT(TEXT(AL465,"0.#"),1)="."),TRUE,FALSE)</formula>
    </cfRule>
  </conditionalFormatting>
  <conditionalFormatting sqref="AL500:AO527">
    <cfRule type="expression" dxfId="613" priority="725">
      <formula>IF(AND(AL500&gt;=0, RIGHT(TEXT(AL500,"0.#"),1)&lt;&gt;"."),TRUE,FALSE)</formula>
    </cfRule>
    <cfRule type="expression" dxfId="612" priority="726">
      <formula>IF(AND(AL500&gt;=0, RIGHT(TEXT(AL500,"0.#"),1)="."),TRUE,FALSE)</formula>
    </cfRule>
    <cfRule type="expression" dxfId="611" priority="727">
      <formula>IF(AND(AL500&lt;0, RIGHT(TEXT(AL500,"0.#"),1)&lt;&gt;"."),TRUE,FALSE)</formula>
    </cfRule>
    <cfRule type="expression" dxfId="610" priority="728">
      <formula>IF(AND(AL500&lt;0, RIGHT(TEXT(AL500,"0.#"),1)="."),TRUE,FALSE)</formula>
    </cfRule>
  </conditionalFormatting>
  <conditionalFormatting sqref="AL498:AO499">
    <cfRule type="expression" dxfId="609" priority="719">
      <formula>IF(AND(AL498&gt;=0, RIGHT(TEXT(AL498,"0.#"),1)&lt;&gt;"."),TRUE,FALSE)</formula>
    </cfRule>
    <cfRule type="expression" dxfId="608" priority="720">
      <formula>IF(AND(AL498&gt;=0, RIGHT(TEXT(AL498,"0.#"),1)="."),TRUE,FALSE)</formula>
    </cfRule>
    <cfRule type="expression" dxfId="607" priority="721">
      <formula>IF(AND(AL498&lt;0, RIGHT(TEXT(AL498,"0.#"),1)&lt;&gt;"."),TRUE,FALSE)</formula>
    </cfRule>
    <cfRule type="expression" dxfId="606" priority="722">
      <formula>IF(AND(AL498&lt;0, RIGHT(TEXT(AL498,"0.#"),1)="."),TRUE,FALSE)</formula>
    </cfRule>
  </conditionalFormatting>
  <conditionalFormatting sqref="AL533:AO560">
    <cfRule type="expression" dxfId="605" priority="713">
      <formula>IF(AND(AL533&gt;=0, RIGHT(TEXT(AL533,"0.#"),1)&lt;&gt;"."),TRUE,FALSE)</formula>
    </cfRule>
    <cfRule type="expression" dxfId="604" priority="714">
      <formula>IF(AND(AL533&gt;=0, RIGHT(TEXT(AL533,"0.#"),1)="."),TRUE,FALSE)</formula>
    </cfRule>
    <cfRule type="expression" dxfId="603" priority="715">
      <formula>IF(AND(AL533&lt;0, RIGHT(TEXT(AL533,"0.#"),1)&lt;&gt;"."),TRUE,FALSE)</formula>
    </cfRule>
    <cfRule type="expression" dxfId="602" priority="716">
      <formula>IF(AND(AL533&lt;0, RIGHT(TEXT(AL533,"0.#"),1)="."),TRUE,FALSE)</formula>
    </cfRule>
  </conditionalFormatting>
  <conditionalFormatting sqref="AL531:AO532">
    <cfRule type="expression" dxfId="601" priority="707">
      <formula>IF(AND(AL531&gt;=0, RIGHT(TEXT(AL531,"0.#"),1)&lt;&gt;"."),TRUE,FALSE)</formula>
    </cfRule>
    <cfRule type="expression" dxfId="600" priority="708">
      <formula>IF(AND(AL531&gt;=0, RIGHT(TEXT(AL531,"0.#"),1)="."),TRUE,FALSE)</formula>
    </cfRule>
    <cfRule type="expression" dxfId="599" priority="709">
      <formula>IF(AND(AL531&lt;0, RIGHT(TEXT(AL531,"0.#"),1)&lt;&gt;"."),TRUE,FALSE)</formula>
    </cfRule>
    <cfRule type="expression" dxfId="598" priority="710">
      <formula>IF(AND(AL531&lt;0, RIGHT(TEXT(AL531,"0.#"),1)="."),TRUE,FALSE)</formula>
    </cfRule>
  </conditionalFormatting>
  <conditionalFormatting sqref="Y531:Y532">
    <cfRule type="expression" dxfId="597" priority="705">
      <formula>IF(RIGHT(TEXT(Y531,"0.#"),1)=".",FALSE,TRUE)</formula>
    </cfRule>
    <cfRule type="expression" dxfId="596" priority="706">
      <formula>IF(RIGHT(TEXT(Y531,"0.#"),1)=".",TRUE,FALSE)</formula>
    </cfRule>
  </conditionalFormatting>
  <conditionalFormatting sqref="AL566:AO593">
    <cfRule type="expression" dxfId="595" priority="701">
      <formula>IF(AND(AL566&gt;=0, RIGHT(TEXT(AL566,"0.#"),1)&lt;&gt;"."),TRUE,FALSE)</formula>
    </cfRule>
    <cfRule type="expression" dxfId="594" priority="702">
      <formula>IF(AND(AL566&gt;=0, RIGHT(TEXT(AL566,"0.#"),1)="."),TRUE,FALSE)</formula>
    </cfRule>
    <cfRule type="expression" dxfId="593" priority="703">
      <formula>IF(AND(AL566&lt;0, RIGHT(TEXT(AL566,"0.#"),1)&lt;&gt;"."),TRUE,FALSE)</formula>
    </cfRule>
    <cfRule type="expression" dxfId="592" priority="704">
      <formula>IF(AND(AL566&lt;0, RIGHT(TEXT(AL566,"0.#"),1)="."),TRUE,FALSE)</formula>
    </cfRule>
  </conditionalFormatting>
  <conditionalFormatting sqref="Y566:Y593">
    <cfRule type="expression" dxfId="591" priority="699">
      <formula>IF(RIGHT(TEXT(Y566,"0.#"),1)=".",FALSE,TRUE)</formula>
    </cfRule>
    <cfRule type="expression" dxfId="590" priority="700">
      <formula>IF(RIGHT(TEXT(Y566,"0.#"),1)=".",TRUE,FALSE)</formula>
    </cfRule>
  </conditionalFormatting>
  <conditionalFormatting sqref="AL564:AO565">
    <cfRule type="expression" dxfId="589" priority="695">
      <formula>IF(AND(AL564&gt;=0, RIGHT(TEXT(AL564,"0.#"),1)&lt;&gt;"."),TRUE,FALSE)</formula>
    </cfRule>
    <cfRule type="expression" dxfId="588" priority="696">
      <formula>IF(AND(AL564&gt;=0, RIGHT(TEXT(AL564,"0.#"),1)="."),TRUE,FALSE)</formula>
    </cfRule>
    <cfRule type="expression" dxfId="587" priority="697">
      <formula>IF(AND(AL564&lt;0, RIGHT(TEXT(AL564,"0.#"),1)&lt;&gt;"."),TRUE,FALSE)</formula>
    </cfRule>
    <cfRule type="expression" dxfId="586" priority="698">
      <formula>IF(AND(AL564&lt;0, RIGHT(TEXT(AL564,"0.#"),1)="."),TRUE,FALSE)</formula>
    </cfRule>
  </conditionalFormatting>
  <conditionalFormatting sqref="Y564:Y565">
    <cfRule type="expression" dxfId="585" priority="693">
      <formula>IF(RIGHT(TEXT(Y564,"0.#"),1)=".",FALSE,TRUE)</formula>
    </cfRule>
    <cfRule type="expression" dxfId="584" priority="694">
      <formula>IF(RIGHT(TEXT(Y564,"0.#"),1)=".",TRUE,FALSE)</formula>
    </cfRule>
  </conditionalFormatting>
  <conditionalFormatting sqref="AL599:AO626">
    <cfRule type="expression" dxfId="583" priority="689">
      <formula>IF(AND(AL599&gt;=0, RIGHT(TEXT(AL599,"0.#"),1)&lt;&gt;"."),TRUE,FALSE)</formula>
    </cfRule>
    <cfRule type="expression" dxfId="582" priority="690">
      <formula>IF(AND(AL599&gt;=0, RIGHT(TEXT(AL599,"0.#"),1)="."),TRUE,FALSE)</formula>
    </cfRule>
    <cfRule type="expression" dxfId="581" priority="691">
      <formula>IF(AND(AL599&lt;0, RIGHT(TEXT(AL599,"0.#"),1)&lt;&gt;"."),TRUE,FALSE)</formula>
    </cfRule>
    <cfRule type="expression" dxfId="580" priority="692">
      <formula>IF(AND(AL599&lt;0, RIGHT(TEXT(AL599,"0.#"),1)="."),TRUE,FALSE)</formula>
    </cfRule>
  </conditionalFormatting>
  <conditionalFormatting sqref="Y599:Y626">
    <cfRule type="expression" dxfId="579" priority="687">
      <formula>IF(RIGHT(TEXT(Y599,"0.#"),1)=".",FALSE,TRUE)</formula>
    </cfRule>
    <cfRule type="expression" dxfId="578" priority="688">
      <formula>IF(RIGHT(TEXT(Y599,"0.#"),1)=".",TRUE,FALSE)</formula>
    </cfRule>
  </conditionalFormatting>
  <conditionalFormatting sqref="AL597:AO598">
    <cfRule type="expression" dxfId="577" priority="683">
      <formula>IF(AND(AL597&gt;=0, RIGHT(TEXT(AL597,"0.#"),1)&lt;&gt;"."),TRUE,FALSE)</formula>
    </cfRule>
    <cfRule type="expression" dxfId="576" priority="684">
      <formula>IF(AND(AL597&gt;=0, RIGHT(TEXT(AL597,"0.#"),1)="."),TRUE,FALSE)</formula>
    </cfRule>
    <cfRule type="expression" dxfId="575" priority="685">
      <formula>IF(AND(AL597&lt;0, RIGHT(TEXT(AL597,"0.#"),1)&lt;&gt;"."),TRUE,FALSE)</formula>
    </cfRule>
    <cfRule type="expression" dxfId="574" priority="686">
      <formula>IF(AND(AL597&lt;0, RIGHT(TEXT(AL597,"0.#"),1)="."),TRUE,FALSE)</formula>
    </cfRule>
  </conditionalFormatting>
  <conditionalFormatting sqref="Y597:Y598">
    <cfRule type="expression" dxfId="573" priority="681">
      <formula>IF(RIGHT(TEXT(Y597,"0.#"),1)=".",FALSE,TRUE)</formula>
    </cfRule>
    <cfRule type="expression" dxfId="572" priority="682">
      <formula>IF(RIGHT(TEXT(Y597,"0.#"),1)=".",TRUE,FALSE)</formula>
    </cfRule>
  </conditionalFormatting>
  <conditionalFormatting sqref="AU33">
    <cfRule type="expression" dxfId="571" priority="677">
      <formula>IF(RIGHT(TEXT(AU33,"0.#"),1)=".",FALSE,TRUE)</formula>
    </cfRule>
    <cfRule type="expression" dxfId="570" priority="678">
      <formula>IF(RIGHT(TEXT(AU33,"0.#"),1)=".",TRUE,FALSE)</formula>
    </cfRule>
  </conditionalFormatting>
  <conditionalFormatting sqref="AU32">
    <cfRule type="expression" dxfId="569" priority="679">
      <formula>IF(RIGHT(TEXT(AU32,"0.#"),1)=".",FALSE,TRUE)</formula>
    </cfRule>
    <cfRule type="expression" dxfId="568" priority="680">
      <formula>IF(RIGHT(TEXT(AU32,"0.#"),1)=".",TRUE,FALSE)</formula>
    </cfRule>
  </conditionalFormatting>
  <conditionalFormatting sqref="P29:AC29">
    <cfRule type="expression" dxfId="567" priority="675">
      <formula>IF(RIGHT(TEXT(P29,"0.#"),1)=".",FALSE,TRUE)</formula>
    </cfRule>
    <cfRule type="expression" dxfId="566" priority="676">
      <formula>IF(RIGHT(TEXT(P29,"0.#"),1)=".",TRUE,FALSE)</formula>
    </cfRule>
  </conditionalFormatting>
  <conditionalFormatting sqref="AE39">
    <cfRule type="expression" dxfId="565" priority="673">
      <formula>IF(RIGHT(TEXT(AE39,"0.#"),1)=".",FALSE,TRUE)</formula>
    </cfRule>
    <cfRule type="expression" dxfId="564" priority="674">
      <formula>IF(RIGHT(TEXT(AE39,"0.#"),1)=".",TRUE,FALSE)</formula>
    </cfRule>
  </conditionalFormatting>
  <conditionalFormatting sqref="AQ39:AQ41">
    <cfRule type="expression" dxfId="563" priority="655">
      <formula>IF(RIGHT(TEXT(AQ39,"0.#"),1)=".",FALSE,TRUE)</formula>
    </cfRule>
    <cfRule type="expression" dxfId="562" priority="656">
      <formula>IF(RIGHT(TEXT(AQ39,"0.#"),1)=".",TRUE,FALSE)</formula>
    </cfRule>
  </conditionalFormatting>
  <conditionalFormatting sqref="AU39:AU41">
    <cfRule type="expression" dxfId="561" priority="653">
      <formula>IF(RIGHT(TEXT(AU39,"0.#"),1)=".",FALSE,TRUE)</formula>
    </cfRule>
    <cfRule type="expression" dxfId="560" priority="654">
      <formula>IF(RIGHT(TEXT(AU39,"0.#"),1)=".",TRUE,FALSE)</formula>
    </cfRule>
  </conditionalFormatting>
  <conditionalFormatting sqref="AI41 AM41">
    <cfRule type="expression" dxfId="559" priority="667">
      <formula>IF(RIGHT(TEXT(AI41,"0.#"),1)=".",FALSE,TRUE)</formula>
    </cfRule>
    <cfRule type="expression" dxfId="558" priority="668">
      <formula>IF(RIGHT(TEXT(AI41,"0.#"),1)=".",TRUE,FALSE)</formula>
    </cfRule>
  </conditionalFormatting>
  <conditionalFormatting sqref="AE40">
    <cfRule type="expression" dxfId="557" priority="671">
      <formula>IF(RIGHT(TEXT(AE40,"0.#"),1)=".",FALSE,TRUE)</formula>
    </cfRule>
    <cfRule type="expression" dxfId="556" priority="672">
      <formula>IF(RIGHT(TEXT(AE40,"0.#"),1)=".",TRUE,FALSE)</formula>
    </cfRule>
  </conditionalFormatting>
  <conditionalFormatting sqref="AE41">
    <cfRule type="expression" dxfId="555" priority="669">
      <formula>IF(RIGHT(TEXT(AE41,"0.#"),1)=".",FALSE,TRUE)</formula>
    </cfRule>
    <cfRule type="expression" dxfId="554" priority="670">
      <formula>IF(RIGHT(TEXT(AE41,"0.#"),1)=".",TRUE,FALSE)</formula>
    </cfRule>
  </conditionalFormatting>
  <conditionalFormatting sqref="AI39 AM39">
    <cfRule type="expression" dxfId="553" priority="663">
      <formula>IF(RIGHT(TEXT(AI39,"0.#"),1)=".",FALSE,TRUE)</formula>
    </cfRule>
    <cfRule type="expression" dxfId="552" priority="664">
      <formula>IF(RIGHT(TEXT(AI39,"0.#"),1)=".",TRUE,FALSE)</formula>
    </cfRule>
  </conditionalFormatting>
  <conditionalFormatting sqref="AI40 AM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46"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616</v>
      </c>
      <c r="H2" s="13" t="str">
        <f>IF(G2="","",F2)</f>
        <v>一般会計</v>
      </c>
      <c r="I2" s="13" t="str">
        <f>IF(H2="","",IF(I1&lt;&gt;"",CONCATENATE(I1,"、",H2),H2))</f>
        <v>一般会計</v>
      </c>
      <c r="K2" s="14" t="s">
        <v>97</v>
      </c>
      <c r="L2" s="15"/>
      <c r="M2" s="13" t="str">
        <f>IF(L2="","",K2)</f>
        <v/>
      </c>
      <c r="N2" s="13" t="str">
        <f>IF(M2="","",IF(N1&lt;&gt;"",CONCATENATE(N1,"、",M2),M2))</f>
        <v/>
      </c>
      <c r="O2" s="13"/>
      <c r="P2" s="12" t="s">
        <v>69</v>
      </c>
      <c r="Q2" s="17" t="s">
        <v>616</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616</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2022-03-22T09:36:04Z</cp:lastPrinted>
  <dcterms:created xsi:type="dcterms:W3CDTF">2012-03-13T00:50:25Z</dcterms:created>
  <dcterms:modified xsi:type="dcterms:W3CDTF">2022-08-17T05:54:34Z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