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0475" windowHeight="8355"/>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1" i="1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2" i="11"/>
  <c r="AY124" i="11" s="1"/>
  <c r="AY121" i="11"/>
  <c r="AY118" i="11"/>
  <c r="AY117" i="11"/>
  <c r="AY114" i="11"/>
  <c r="AY113" i="11"/>
  <c r="AY112" i="11"/>
  <c r="AY120" i="11" s="1"/>
  <c r="AY99" i="11"/>
  <c r="AY100" i="11" s="1"/>
  <c r="AY98" i="11"/>
  <c r="AY102" i="11"/>
  <c r="AY104" i="11" s="1"/>
  <c r="AY204" i="11" l="1"/>
  <c r="AY201" i="11"/>
  <c r="AY205" i="11"/>
  <c r="AY209" i="11"/>
  <c r="AY213" i="11"/>
  <c r="AY210" i="11"/>
  <c r="AY202" i="11"/>
  <c r="AY206" i="11"/>
  <c r="AY203" i="11"/>
  <c r="AY211" i="11"/>
  <c r="AY126" i="11"/>
  <c r="AY177" i="11"/>
  <c r="AY125" i="11"/>
  <c r="AY101" i="11"/>
  <c r="AY115" i="11"/>
  <c r="AY119" i="11"/>
  <c r="AY123" i="11"/>
  <c r="AY153" i="11"/>
  <c r="AY174" i="11"/>
  <c r="AY178" i="11"/>
  <c r="AY193" i="11"/>
  <c r="AY116" i="11"/>
  <c r="AY154" i="11"/>
  <c r="AY175"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4" i="11"/>
  <c r="AY93" i="11"/>
  <c r="AY97" i="11" s="1"/>
  <c r="AY91" i="11"/>
  <c r="AY90" i="11"/>
  <c r="AY88" i="11"/>
  <c r="AY89" i="11" s="1"/>
  <c r="AY78" i="11"/>
  <c r="AY86" i="11" s="1"/>
  <c r="AY44" i="11"/>
  <c r="AY52" i="11" s="1"/>
  <c r="AY79" i="11" l="1"/>
  <c r="AY87" i="11"/>
  <c r="AY84" i="11"/>
  <c r="AY92" i="11"/>
  <c r="AY96" i="11"/>
  <c r="AY83" i="11"/>
  <c r="AY80" i="11"/>
  <c r="AY81" i="11"/>
  <c r="AY85"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<sst xmlns="http://schemas.openxmlformats.org/spreadsheetml/2006/main" count="1361" uniqueCount="685">
  <si>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</si>
  <si>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</si>
  <si>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</si>
  <si>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</si>
  <si>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</si>
  <si>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</si>
  <si>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</si>
  <si>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</si>
  <si>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</si>
  <si>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</si>
  <si>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</si>
  <si>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</si>
  <si>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</si>
  <si>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</si>
  <si>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</si>
  <si>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</si>
  <si>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</si>
  <si>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</si>
  <si>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</si>
  <si>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</si>
  <si>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</si>
  <si>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</si>
  <si>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</si>
  <si>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</si>
  <si>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</si>
  <si>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</si>
  <si>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</si>
  <si>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</si>
  <si>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</si>
  <si>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</si>
  <si>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</si>
  <si>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</si>
  <si>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</si>
  <si>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</si>
  <si>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</si>
  <si>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</si>
  <si>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</si>
  <si>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</si>
  <si>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</si>
  <si>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</si>
  <si>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</si>
  <si>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</si>
  <si>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</si>
  <si>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</si>
  <si>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</si>
  <si>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</si>
  <si>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</si>
  <si>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</si>
  <si>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</si>
  <si>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</si>
  <si>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</si>
  <si>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</si>
  <si>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</si>
  <si>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</si>
  <si>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</si>
  <si>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</si>
  <si>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</si>
  <si>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</si>
  <si>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</si>
  <si>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</si>
  <si>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</si>
  <si>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</si>
  <si>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</si>
  <si>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</si>
  <si>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</si>
  <si>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</si>
  <si>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</si>
  <si>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</si>
  <si>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</si>
  <si>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</si>
  <si>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</si>
  <si>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</si>
  <si>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</si>
  <si>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</si>
  <si>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</si>
  <si>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</si>
  <si>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</si>
  <si>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</si>
  <si>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</si>
  <si>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</si>
  <si>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</si>
  <si>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</si>
  <si>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</si>
  <si>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</si>
  <si>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</si>
  <si>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</si>
  <si>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</si>
  <si>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</si>
  <si>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</si>
  <si>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</si>
  <si>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</si>
  <si>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</si>
  <si>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</si>
  <si>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</si>
  <si>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</si>
  <si>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</si>
  <si>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</si>
  <si>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</si>
  <si>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</si>
  <si>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</si>
  <si>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</si>
  <si>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</si>
  <si>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</si>
  <si>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</si>
  <si>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</si>
  <si>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</si>
  <si>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</si>
  <si>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</si>
  <si>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</si>
  <si>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</si>
  <si>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</si>
  <si>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</si>
  <si>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</si>
  <si>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</si>
  <si>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</si>
  <si>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</si>
  <si>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</si>
  <si>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</si>
  <si>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</si>
  <si>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</si>
  <si>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</si>
  <si>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</si>
  <si>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</si>
  <si>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</si>
  <si>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</si>
  <si>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</si>
  <si>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</si>
  <si>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</si>
  <si>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</si>
  <si>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</si>
  <si>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</si>
  <si>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</si>
  <si>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</si>
  <si>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</si>
  <si>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</si>
  <si>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</si>
  <si>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</si>
  <si>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</si>
  <si>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</si>
  <si>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</si>
  <si>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</si>
  <si>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</si>
  <si>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</si>
  <si>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</si>
  <si>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</si>
  <si>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</si>
  <si>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</si>
  <si>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</si>
  <si>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</si>
  <si>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</si>
  <si>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</si>
  <si>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</si>
  <si>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</si>
  <si>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</si>
  <si>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</si>
  <si>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</si>
  <si>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</si>
  <si>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</si>
  <si>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</si>
  <si>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</si>
  <si>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</si>
  <si>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</si>
  <si>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</si>
  <si>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</si>
  <si>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</si>
  <si>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</si>
  <si>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</si>
  <si>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</si>
  <si>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</si>
  <si>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</si>
  <si>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</si>
  <si>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</si>
  <si>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</si>
  <si>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</si>
  <si>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</si>
  <si>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</si>
  <si>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</si>
  <si>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</si>
  <si>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</si>
  <si>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</si>
  <si>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</si>
  <si>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</si>
  <si>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</si>
  <si>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</si>
  <si>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</si>
  <si>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</si>
  <si>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</si>
  <si>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</si>
  <si>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</si>
  <si>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</si>
  <si>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</si>
  <si>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</si>
  <si>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</si>
  <si>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</si>
  <si>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</si>
  <si>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</si>
  <si>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</si>
  <si>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</si>
  <si>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</si>
  <si>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</si>
  <si>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</si>
  <si>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</si>
  <si>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</si>
  <si>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</si>
  <si>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</si>
  <si>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</si>
  <si>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</si>
  <si>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</si>
  <si>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</si>
  <si>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</si>
  <si>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</si>
  <si>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</si>
  <si>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</si>
  <si>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</si>
  <si>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</si>
  <si>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</si>
  <si>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</si>
  <si>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</si>
  <si>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</si>
  <si>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</si>
  <si>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</si>
  <si>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</si>
  <si>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</si>
  <si>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</si>
  <si>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</si>
  <si>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</si>
  <si>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</si>
  <si>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</si>
  <si>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</si>
  <si>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</si>
  <si>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</si>
  <si>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</si>
  <si>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</si>
  <si>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</si>
  <si>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</si>
  <si>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</si>
  <si>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</si>
  <si>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</si>
  <si>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</si>
  <si>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</si>
  <si>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</si>
  <si>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</si>
  <si>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</si>
  <si>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</si>
  <si>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</si>
  <si>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</si>
  <si>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</si>
  <si>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</si>
  <si>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</si>
  <si>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</si>
  <si>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</si>
  <si>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</si>
  <si>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</si>
  <si>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</si>
  <si>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</si>
  <si>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</si>
  <si>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</si>
  <si>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</si>
  <si>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</si>
  <si>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</si>
  <si>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</si>
  <si>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</si>
  <si>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</si>
  <si>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</si>
  <si>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</si>
  <si>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</si>
  <si>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</si>
  <si>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</si>
  <si>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</si>
  <si>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</si>
  <si>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</si>
  <si>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</si>
  <si>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</si>
  <si>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</si>
  <si>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</si>
  <si>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</si>
  <si>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</si>
  <si>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</si>
  <si>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</si>
  <si>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</si>
  <si>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</si>
  <si>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</si>
  <si>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</si>
  <si>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</si>
  <si>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</si>
  <si>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</si>
  <si>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</si>
  <si>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</si>
  <si>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</si>
  <si>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</si>
  <si>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</si>
  <si>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</si>
  <si>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</si>
  <si>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</si>
  <si>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</si>
  <si>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</si>
  <si>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</si>
  <si>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</si>
  <si>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</si>
  <si>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</si>
  <si>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</si>
  <si>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</si>
  <si>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</si>
  <si>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</si>
  <si>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</si>
  <si>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</si>
  <si>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</si>
  <si>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</si>
  <si>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</si>
  <si>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</si>
  <si>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</si>
  <si>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</si>
  <si>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</si>
  <si>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</si>
  <si>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</si>
  <si>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</si>
  <si>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</si>
  <si>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</si>
  <si>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</si>
  <si>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</si>
  <si>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</si>
  <si>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</si>
  <si>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</si>
  <si>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</si>
  <si>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</si>
  <si>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</si>
  <si>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</si>
  <si>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</si>
  <si>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</si>
  <si>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</si>
  <si>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</si>
  <si>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</si>
  <si>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</si>
  <si>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</si>
  <si>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</si>
  <si>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</si>
  <si>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</si>
  <si>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</si>
  <si>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</si>
  <si>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</si>
  <si>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</si>
  <si>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</si>
  <si>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</si>
  <si>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</si>
  <si>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</si>
  <si>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</si>
  <si>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</si>
  <si>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</si>
  <si>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</si>
  <si>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</si>
  <si>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</si>
  <si>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</si>
  <si>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</si>
  <si>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</si>
  <si>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</si>
  <si>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</si>
  <si>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</si>
  <si>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</si>
  <si>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</si>
  <si>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</si>
  <si>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</si>
  <si>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</si>
  <si>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</si>
  <si>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</si>
  <si>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</si>
  <si>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</si>
  <si>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</si>
  <si>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</si>
  <si>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</si>
  <si>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</si>
  <si>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</si>
  <si>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</si>
  <si>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</si>
  <si>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</si>
  <si>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</si>
  <si>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</si>
  <si>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</si>
  <si>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</si>
  <si>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</si>
  <si>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</si>
  <si>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</si>
  <si>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</si>
  <si>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</si>
  <si>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</si>
  <si>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</si>
  <si>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</si>
  <si>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</si>
  <si>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</si>
  <si>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</si>
  <si>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</si>
  <si>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</si>
  <si>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</si>
  <si>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</si>
  <si>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</si>
  <si>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</si>
  <si>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</si>
  <si>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</si>
  <si>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</si>
  <si>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</si>
  <si>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</si>
  <si>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</si>
  <si>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</si>
  <si>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</si>
  <si>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</si>
  <si>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</si>
  <si>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</si>
  <si>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</si>
  <si>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</si>
  <si>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</si>
  <si>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</si>
  <si>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</si>
  <si>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</si>
  <si>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</si>
  <si>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</si>
  <si>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</si>
  <si>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</si>
  <si>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</si>
  <si>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</si>
  <si>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</si>
  <si>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</si>
  <si>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</si>
  <si>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</si>
  <si>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</si>
  <si>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</si>
  <si>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</si>
  <si>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</si>
  <si>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</si>
  <si>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</si>
  <si>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</si>
  <si>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</si>
  <si>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</si>
  <si>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</si>
  <si>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</si>
  <si>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</si>
  <si>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</si>
  <si>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</si>
  <si>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</si>
  <si>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</si>
  <si>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</si>
  <si>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</si>
  <si>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</si>
  <si>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</si>
  <si>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</si>
  <si>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</si>
  <si>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</si>
  <si>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</si>
  <si>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</si>
  <si>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</si>
  <si>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</si>
  <si>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</si>
  <si>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</si>
  <si>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</si>
  <si>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</si>
  <si>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</si>
  <si>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</si>
  <si>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</si>
  <si>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</si>
  <si>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</si>
  <si>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</si>
  <si>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</si>
  <si>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</si>
  <si>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</si>
  <si>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</si>
  <si>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</si>
  <si>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</si>
  <si>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</si>
  <si>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</si>
  <si>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</si>
  <si>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</si>
  <si>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</si>
  <si>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</si>
  <si>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</si>
  <si>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</si>
  <si>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</si>
  <si>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</si>
  <si>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</si>
  <si>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</si>
  <si>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</si>
  <si>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</si>
  <si>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</si>
  <si>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</si>
  <si>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</si>
  <si>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</si>
  <si>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</si>
  <si>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</si>
  <si>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</si>
  <si>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</si>
  <si>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</si>
  <si>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</si>
  <si>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</si>
  <si>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</si>
  <si>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</si>
  <si>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</si>
  <si>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</si>
  <si>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</si>
  <si>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</si>
  <si>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</si>
  <si>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</si>
  <si>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</si>
  <si>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</si>
  <si>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</si>
  <si>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</si>
  <si>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</si>
  <si>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</si>
  <si>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</si>
  <si>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</si>
  <si>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</si>
  <si>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</si>
  <si>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</si>
  <si>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</si>
  <si>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</si>
  <si>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</si>
  <si>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</si>
  <si>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</si>
  <si>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</si>
  <si>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</si>
  <si>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</si>
  <si>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</si>
  <si>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</si>
  <si>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</si>
  <si>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</si>
  <si>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</si>
  <si>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</si>
  <si>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</si>
  <si>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</si>
  <si>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</si>
  <si>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</si>
  <si>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</si>
  <si>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</si>
  <si>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</si>
  <si>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</si>
  <si>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</si>
  <si>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</si>
  <si>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</si>
  <si>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</si>
  <si>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</si>
  <si>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</si>
  <si>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</si>
  <si>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</si>
  <si>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</si>
  <si>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</si>
  <si>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</si>
  <si>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</si>
  <si>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</si>
  <si>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</si>
  <si>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</si>
  <si>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</si>
  <si>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</si>
  <si>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</si>
  <si>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</si>
  <si>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</si>
  <si>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</si>
  <si>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</si>
  <si>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</si>
  <si>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</si>
  <si>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</si>
  <si>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</si>
  <si>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</si>
  <si>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</si>
  <si>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</si>
  <si>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</si>
  <si>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</si>
  <si>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</si>
  <si>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</si>
  <si>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</si>
  <si>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</si>
  <si>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</si>
  <si>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</si>
  <si>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</si>
  <si>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</si>
  <si>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</si>
  <si>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</si>
  <si>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</si>
  <si>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</si>
  <si>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</si>
  <si>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</si>
  <si>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</si>
  <si>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</si>
  <si>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</si>
  <si>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</si>
  <si>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</si>
  <si>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</si>
  <si>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</si>
  <si>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</si>
  <si>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</si>
  <si>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</si>
  <si>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</si>
  <si>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</si>
  <si>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</si>
  <si>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</si>
  <si>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</si>
  <si>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</si>
  <si>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</si>
  <si>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</si>
  <si>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</si>
  <si>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</si>
  <si>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</si>
  <si>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</si>
  <si>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</si>
  <si>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</si>
  <si>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</si>
  <si>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</si>
  <si>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</si>
  <si>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</si>
  <si>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</si>
  <si>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</si>
  <si>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</si>
  <si>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</si>
  <si>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</si>
  <si>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肝炎治療特別促進事業費</t>
  </si>
  <si>
    <t>健康局</t>
  </si>
  <si>
    <t>平成２０年度</t>
  </si>
  <si>
    <t>終了予定なし</t>
  </si>
  <si>
    <t>がん・疾病対策課肝炎対策推進室</t>
  </si>
  <si>
    <t>肝炎対策基本法　第15条</t>
  </si>
  <si>
    <t>「感染症対策特別促進事業について」（平成２０年３月３１日健発第０３３１００１号厚生労働省健康局長通知）</t>
  </si>
  <si>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インターフェロンフリー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</si>
  <si>
    <t>-</t>
  </si>
  <si>
    <t>疾病予防対策事業費補助金</t>
  </si>
  <si>
    <t>肝炎治療受給者証交付件数を前年度実績以上とすること</t>
  </si>
  <si>
    <t>肝炎治療受給者証交付件数</t>
  </si>
  <si>
    <t>件</t>
  </si>
  <si>
    <t>肝炎医療費助成対象者数調</t>
  </si>
  <si>
    <t>感染症予防事業費等国庫負担（補助）金（肝炎治療特別促進事業部分）執行額</t>
  </si>
  <si>
    <t>百万円</t>
  </si>
  <si>
    <t xml:space="preserve">    円</t>
  </si>
  <si>
    <t>　 　X/Y</t>
    <phoneticPr fontId="5"/>
  </si>
  <si>
    <t>／　</t>
    <phoneticPr fontId="5"/>
  </si>
  <si>
    <t>112</t>
  </si>
  <si>
    <t>88</t>
  </si>
  <si>
    <t>99</t>
  </si>
  <si>
    <t>109</t>
  </si>
  <si>
    <t>117</t>
  </si>
  <si>
    <t>114</t>
  </si>
  <si>
    <t>119</t>
  </si>
  <si>
    <t>127</t>
  </si>
  <si>
    <t>○</t>
  </si>
  <si>
    <t>-</t>
    <phoneticPr fontId="5"/>
  </si>
  <si>
    <t>5,964,425,000/105,197</t>
    <phoneticPr fontId="5"/>
  </si>
  <si>
    <t>4,696,397,000/98,403</t>
    <phoneticPr fontId="5"/>
  </si>
  <si>
    <t>厚労</t>
  </si>
  <si>
    <t>肝炎医療費助成</t>
    <phoneticPr fontId="5"/>
  </si>
  <si>
    <t>扶助費</t>
    <rPh sb="0" eb="3">
      <t>フジョヒ</t>
    </rPh>
    <phoneticPr fontId="5"/>
  </si>
  <si>
    <t>A.北海道</t>
    <rPh sb="2" eb="5">
      <t>ホッカイドウ</t>
    </rPh>
    <phoneticPr fontId="5"/>
  </si>
  <si>
    <t>肝炎患者が行う医療費助成受給者証の交付申請内容の審査及び医療費の支払事務</t>
  </si>
  <si>
    <t>補助金等交付</t>
  </si>
  <si>
    <t>－</t>
    <phoneticPr fontId="5"/>
  </si>
  <si>
    <t>北海道</t>
    <rPh sb="0" eb="3">
      <t>ホッカイドウ</t>
    </rPh>
    <phoneticPr fontId="5"/>
  </si>
  <si>
    <t>東京都</t>
    <rPh sb="0" eb="3">
      <t>トウキョウト</t>
    </rPh>
    <phoneticPr fontId="5"/>
  </si>
  <si>
    <t>大阪府</t>
    <rPh sb="0" eb="3">
      <t>オオサカフ</t>
    </rPh>
    <phoneticPr fontId="5"/>
  </si>
  <si>
    <t>埼玉県</t>
    <rPh sb="0" eb="3">
      <t>サイタマケン</t>
    </rPh>
    <phoneticPr fontId="5"/>
  </si>
  <si>
    <t>兵庫県</t>
    <rPh sb="0" eb="3">
      <t>ヒョウゴケン</t>
    </rPh>
    <phoneticPr fontId="5"/>
  </si>
  <si>
    <t>神奈川県</t>
    <rPh sb="0" eb="3">
      <t>カナガワ</t>
    </rPh>
    <rPh sb="3" eb="4">
      <t>ケン</t>
    </rPh>
    <phoneticPr fontId="5"/>
  </si>
  <si>
    <t>広島県</t>
    <rPh sb="0" eb="3">
      <t>ヒロシマケン</t>
    </rPh>
    <phoneticPr fontId="5"/>
  </si>
  <si>
    <t>福岡県</t>
    <rPh sb="0" eb="3">
      <t>フクオカケン</t>
    </rPh>
    <phoneticPr fontId="5"/>
  </si>
  <si>
    <t>愛知県</t>
    <rPh sb="0" eb="3">
      <t>アイチケン</t>
    </rPh>
    <phoneticPr fontId="5"/>
  </si>
  <si>
    <t>千葉県</t>
    <rPh sb="0" eb="3">
      <t>チバケン</t>
    </rPh>
    <phoneticPr fontId="5"/>
  </si>
  <si>
    <t>本事業は、Ｂ型肝炎、C型肝炎のインターフェロン治療、インターフェロンフリー治療及び核酸アナログ製剤治療に係る患者の医療費の負担を軽減することにより、適切な医療の確保及び受療促進を図っている。肝炎の克服に向けた取組に寄与しているため、引き続き着実に実施する必要がある。</t>
    <phoneticPr fontId="5"/>
  </si>
  <si>
    <t>引き続き、予算の効率的・効果的な執行に努めつつ、肝炎の克服に向けた取組を推進し、国民の健康の保持及び増進を図る。</t>
    <phoneticPr fontId="5"/>
  </si>
  <si>
    <t>肝炎治療への医療費助成に対する国民のニーズは高い。そのため、本事業で着実に実施し、事業目標を達成するためには、国費投入は必要不可欠である。</t>
  </si>
  <si>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</si>
  <si>
    <t>肝炎対策基本法第１５条において、国及び地方公共団体は、肝炎患者に係る経済的な負担を軽減するために必要な施策を講ずるものと規定されており、優先度は極めて高い。</t>
  </si>
  <si>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</si>
  <si>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</si>
  <si>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</si>
  <si>
    <t>国内最大級の感染症である肝炎の克服に向け、インターフェロンフリー治療等に係る医療費を助成するものであり、真に必要なものに限定されている。</t>
  </si>
  <si>
    <t>事業実施にあたっては、不断の効率化及びコスト削減に取り組んでいる。</t>
  </si>
  <si>
    <t>現在、集計中。</t>
    <rPh sb="0" eb="2">
      <t>ゲンザイ</t>
    </rPh>
    <rPh sb="3" eb="6">
      <t>シュウケイチュウ</t>
    </rPh>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</si>
  <si>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</si>
  <si>
    <t>インターフェロンフリー等の治療法が進歩し、慢性肝炎の段階での多数の治療介入によりSVR(ウイルス学的著効) を得て、肝硬変や肝がんへの進行を抑えており、公衆衛生対策としての所期の成果を達成している。</t>
    <rPh sb="86" eb="88">
      <t>ショキ</t>
    </rPh>
    <rPh sb="89" eb="91">
      <t>セイカ</t>
    </rPh>
    <phoneticPr fontId="5"/>
  </si>
  <si>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</si>
  <si>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</si>
  <si>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</si>
  <si>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https://www.mhlw.go.jp/wp/seisaku/hyouka/dl/r03_jizenbunseki/I-5-1.pdf</t>
    <phoneticPr fontId="5"/>
  </si>
  <si>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phoneticPr fontId="5"/>
  </si>
  <si>
    <t>各都道府県において、インターフェロン治療及びインターフェロンフリー治療、核酸アナログ製剤の投与が必要なＢ型肝炎患者及びＣ型肝炎患者に対し、医療費の助成を行うもの。</t>
    <phoneticPr fontId="5"/>
  </si>
  <si>
    <t>Ｐ５</t>
    <phoneticPr fontId="5"/>
  </si>
  <si>
    <t>事業の実施に必要な執行を行う。</t>
    <phoneticPr fontId="5"/>
  </si>
  <si>
    <t>単位当たりコスト ＝ Ｘ ／ Ｙ
Ｘ：「令和○年度の補助金（実際の執行額）」 
Ｙ：「令和○年度の肝炎治療受給者証交付件数」　</t>
    <rPh sb="21" eb="23">
      <t>レイワ</t>
    </rPh>
    <rPh sb="44" eb="46">
      <t>レイワ</t>
    </rPh>
    <phoneticPr fontId="5"/>
  </si>
  <si>
    <t>現在、集計中。</t>
    <phoneticPr fontId="5"/>
  </si>
  <si>
    <t>点検対象外</t>
    <rPh sb="0" eb="2">
      <t>テンケン</t>
    </rPh>
    <rPh sb="2" eb="5">
      <t>タイショウガイ</t>
    </rPh>
    <phoneticPr fontId="5"/>
  </si>
  <si>
    <t>肝炎患者の医療機関へのアクセスを改善し、将来の肝硬変、肝がんの予防及び肝炎ウイルスの感染防止、ひいては国民の健康の保持、増進を図るために必要な事業であるが、執行率が低調であることから、予算額を縮減すること。</t>
    <rPh sb="0" eb="2">
      <t>カンエン</t>
    </rPh>
    <rPh sb="68" eb="70">
      <t>ヒツヨウ</t>
    </rPh>
    <rPh sb="71" eb="73">
      <t>ジギョウ</t>
    </rPh>
    <rPh sb="78" eb="81">
      <t>シッコウリツ</t>
    </rPh>
    <rPh sb="82" eb="84">
      <t>テイチョウ</t>
    </rPh>
    <rPh sb="92" eb="95">
      <t>ヨサンガク</t>
    </rPh>
    <rPh sb="96" eb="98">
      <t>シュクゲン</t>
    </rPh>
    <phoneticPr fontId="5"/>
  </si>
  <si>
    <t>室長：岡野　和薫</t>
    <phoneticPr fontId="5"/>
  </si>
  <si>
    <t>事業対象者の減少に伴う予算減</t>
    <rPh sb="0" eb="2">
      <t>ジギョウ</t>
    </rPh>
    <rPh sb="2" eb="5">
      <t>タイショウシャ</t>
    </rPh>
    <rPh sb="6" eb="8">
      <t>ゲンショウ</t>
    </rPh>
    <rPh sb="9" eb="10">
      <t>トモナ</t>
    </rPh>
    <rPh sb="11" eb="13">
      <t>ヨサン</t>
    </rPh>
    <rPh sb="13" eb="14">
      <t>ゲン</t>
    </rPh>
    <phoneticPr fontId="5"/>
  </si>
  <si>
    <t>今後も引き続き必要な予算額の確保・適正な執行に努めることとする。なお、令和５年度要求額については、医療技術の進歩に伴い、事業対象者（Ｃ型肝炎患者）が減少していることから、予算の減額を行っている。</t>
    <rPh sb="0" eb="2">
      <t>コンゴ</t>
    </rPh>
    <rPh sb="35" eb="37">
      <t>レイワ</t>
    </rPh>
    <rPh sb="38" eb="40">
      <t>ネンド</t>
    </rPh>
    <rPh sb="40" eb="43">
      <t>ヨウキュウガク</t>
    </rPh>
    <rPh sb="49" eb="51">
      <t>イリョウ</t>
    </rPh>
    <rPh sb="51" eb="53">
      <t>ギジュツ</t>
    </rPh>
    <rPh sb="54" eb="56">
      <t>シンポ</t>
    </rPh>
    <rPh sb="57" eb="58">
      <t>トモナ</t>
    </rPh>
    <rPh sb="60" eb="62">
      <t>ジギョウ</t>
    </rPh>
    <rPh sb="62" eb="65">
      <t>タイショウシャ</t>
    </rPh>
    <rPh sb="67" eb="68">
      <t>ガタ</t>
    </rPh>
    <rPh sb="68" eb="70">
      <t>カンエン</t>
    </rPh>
    <rPh sb="70" eb="72">
      <t>カンジャ</t>
    </rPh>
    <rPh sb="74" eb="76">
      <t>ゲンショウ</t>
    </rPh>
    <rPh sb="85" eb="87">
      <t>ヨサン</t>
    </rPh>
    <rPh sb="88" eb="90">
      <t>ゲンガク</t>
    </rPh>
    <rPh sb="91" eb="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</si>
</sst>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56030</xdr:colOff>
      <xdr:row>34</xdr:row>
      <xdr:rowOff>67236</xdr:rowOff>
    </xdr:from>
    <xdr:to>
      <xdr:col>41</xdr:col>
      <xdr:colOff>154935</xdr:colOff>
      <xdr:row>34</xdr:row>
      <xdr:rowOff>250132</xdr:rowOff>
    </xdr:to>
    <xdr:pic>
      <xdr:nvPicPr>
        <xdr:cNvPr id="2" name="図 1"/>
        <xdr:cNvPicPr>
          <a:picLocks noChangeAspect="1"/>
        </xdr:cNvPicPr>
      </xdr:nvPicPr>
      <xdr:blipFill>
        <a:blip xmlns:r="http://schemas.openxmlformats.org/officeDocument/2006/relationships" r:embed="rId1"/>
        <a:stretch>
          <a:fillRect/>
        </a:stretch>
      </xdr:blipFill>
      <xdr:spPr>
        <a:xfrm>
          <a:off x="7720854" y="11385177"/>
          <a:ext cx="704022" cy="182896"/>
        </a:xfrm>
        <a:prstGeom prst="rect">
          <a:avLst/>
        </a:prstGeom>
      </xdr:spPr>
    </xdr:pic>
    <xdr:clientData/>
  </xdr:twoCellAnchor>
  <xdr:twoCellAnchor editAs="oneCell">
    <xdr:from>
      <xdr:col>38</xdr:col>
      <xdr:colOff>33618</xdr:colOff>
      <xdr:row>35</xdr:row>
      <xdr:rowOff>201706</xdr:rowOff>
    </xdr:from>
    <xdr:to>
      <xdr:col>41</xdr:col>
      <xdr:colOff>132523</xdr:colOff>
      <xdr:row>35</xdr:row>
      <xdr:rowOff>384602</xdr:rowOff>
    </xdr:to>
    <xdr:pic>
      <xdr:nvPicPr>
        <xdr:cNvPr id="3" name="図 2"/>
        <xdr:cNvPicPr>
          <a:picLocks noChangeAspect="1"/>
        </xdr:cNvPicPr>
      </xdr:nvPicPr>
      <xdr:blipFill>
        <a:blip xmlns:r="http://schemas.openxmlformats.org/officeDocument/2006/relationships" r:embed="rId1"/>
        <a:stretch>
          <a:fillRect/>
        </a:stretch>
      </xdr:blipFill>
      <xdr:spPr>
        <a:xfrm>
          <a:off x="7698442" y="11811000"/>
          <a:ext cx="704022" cy="182896"/>
        </a:xfrm>
        <a:prstGeom prst="rect">
          <a:avLst/>
        </a:prstGeom>
      </xdr:spPr>
    </xdr:pic>
    <xdr:clientData/>
  </xdr:twoCellAnchor>
  <xdr:twoCellAnchor editAs="oneCell">
    <xdr:from>
      <xdr:col>44</xdr:col>
      <xdr:colOff>168088</xdr:colOff>
      <xdr:row>35</xdr:row>
      <xdr:rowOff>224118</xdr:rowOff>
    </xdr:from>
    <xdr:to>
      <xdr:col>48</xdr:col>
      <xdr:colOff>65287</xdr:colOff>
      <xdr:row>35</xdr:row>
      <xdr:rowOff>407014</xdr:rowOff>
    </xdr:to>
    <xdr:pic>
      <xdr:nvPicPr>
        <xdr:cNvPr id="4" name="図 3"/>
        <xdr:cNvPicPr>
          <a:picLocks noChangeAspect="1"/>
        </xdr:cNvPicPr>
      </xdr:nvPicPr>
      <xdr:blipFill>
        <a:blip xmlns:r="http://schemas.openxmlformats.org/officeDocument/2006/relationships" r:embed="rId1"/>
        <a:stretch>
          <a:fillRect/>
        </a:stretch>
      </xdr:blipFill>
      <xdr:spPr>
        <a:xfrm>
          <a:off x="9043147" y="11833412"/>
          <a:ext cx="704022" cy="182896"/>
        </a:xfrm>
        <a:prstGeom prst="rect">
          <a:avLst/>
        </a:prstGeom>
      </xdr:spPr>
    </xdr:pic>
    <xdr:clientData/>
  </xdr:twoCellAnchor>
  <xdr:twoCellAnchor editAs="oneCell">
    <xdr:from>
      <xdr:col>44</xdr:col>
      <xdr:colOff>134470</xdr:colOff>
      <xdr:row>34</xdr:row>
      <xdr:rowOff>67236</xdr:rowOff>
    </xdr:from>
    <xdr:to>
      <xdr:col>48</xdr:col>
      <xdr:colOff>31669</xdr:colOff>
      <xdr:row>34</xdr:row>
      <xdr:rowOff>250132</xdr:rowOff>
    </xdr:to>
    <xdr:pic>
      <xdr:nvPicPr>
        <xdr:cNvPr id="5" name="図 4"/>
        <xdr:cNvPicPr>
          <a:picLocks noChangeAspect="1"/>
        </xdr:cNvPicPr>
      </xdr:nvPicPr>
      <xdr:blipFill>
        <a:blip xmlns:r="http://schemas.openxmlformats.org/officeDocument/2006/relationships" r:embed="rId1"/>
        <a:stretch>
          <a:fillRect/>
        </a:stretch>
      </xdr:blipFill>
      <xdr:spPr>
        <a:xfrm>
          <a:off x="9009529" y="11385177"/>
          <a:ext cx="704022" cy="182896"/>
        </a:xfrm>
        <a:prstGeom prst="rect">
          <a:avLst/>
        </a:prstGeom>
      </xdr:spPr>
    </xdr:pic>
    <xdr:clientData/>
  </xdr:twoCellAnchor>
  <xdr:twoCellAnchor editAs="oneCell">
    <xdr:from>
      <xdr:col>38</xdr:col>
      <xdr:colOff>44823</xdr:colOff>
      <xdr:row>38</xdr:row>
      <xdr:rowOff>56030</xdr:rowOff>
    </xdr:from>
    <xdr:to>
      <xdr:col>41</xdr:col>
      <xdr:colOff>143728</xdr:colOff>
      <xdr:row>38</xdr:row>
      <xdr:rowOff>238926</xdr:rowOff>
    </xdr:to>
    <xdr:pic>
      <xdr:nvPicPr>
        <xdr:cNvPr id="7" name="図 6"/>
        <xdr:cNvPicPr>
          <a:picLocks noChangeAspect="1"/>
        </xdr:cNvPicPr>
      </xdr:nvPicPr>
      <xdr:blipFill>
        <a:blip xmlns:r="http://schemas.openxmlformats.org/officeDocument/2006/relationships" r:embed="rId1"/>
        <a:stretch>
          <a:fillRect/>
        </a:stretch>
      </xdr:blipFill>
      <xdr:spPr>
        <a:xfrm>
          <a:off x="7709647" y="12729883"/>
          <a:ext cx="704022" cy="182896"/>
        </a:xfrm>
        <a:prstGeom prst="rect">
          <a:avLst/>
        </a:prstGeom>
      </xdr:spPr>
    </xdr:pic>
    <xdr:clientData/>
  </xdr:twoCellAnchor>
  <xdr:twoCellAnchor editAs="oneCell">
    <xdr:from>
      <xdr:col>38</xdr:col>
      <xdr:colOff>56030</xdr:colOff>
      <xdr:row>40</xdr:row>
      <xdr:rowOff>56030</xdr:rowOff>
    </xdr:from>
    <xdr:to>
      <xdr:col>41</xdr:col>
      <xdr:colOff>154935</xdr:colOff>
      <xdr:row>40</xdr:row>
      <xdr:rowOff>238926</xdr:rowOff>
    </xdr:to>
    <xdr:pic>
      <xdr:nvPicPr>
        <xdr:cNvPr id="9" name="図 8"/>
        <xdr:cNvPicPr>
          <a:picLocks noChangeAspect="1"/>
        </xdr:cNvPicPr>
      </xdr:nvPicPr>
      <xdr:blipFill>
        <a:blip xmlns:r="http://schemas.openxmlformats.org/officeDocument/2006/relationships" r:embed="rId1"/>
        <a:stretch>
          <a:fillRect/>
        </a:stretch>
      </xdr:blipFill>
      <xdr:spPr>
        <a:xfrm>
          <a:off x="7720854" y="13312589"/>
          <a:ext cx="704022" cy="182896"/>
        </a:xfrm>
        <a:prstGeom prst="rect">
          <a:avLst/>
        </a:prstGeom>
      </xdr:spPr>
    </xdr:pic>
    <xdr:clientData/>
  </xdr:twoCellAnchor>
  <xdr:twoCellAnchor editAs="oneCell">
    <xdr:from>
      <xdr:col>46</xdr:col>
      <xdr:colOff>134471</xdr:colOff>
      <xdr:row>39</xdr:row>
      <xdr:rowOff>67236</xdr:rowOff>
    </xdr:from>
    <xdr:to>
      <xdr:col>49</xdr:col>
      <xdr:colOff>233376</xdr:colOff>
      <xdr:row>39</xdr:row>
      <xdr:rowOff>250132</xdr:rowOff>
    </xdr:to>
    <xdr:pic>
      <xdr:nvPicPr>
        <xdr:cNvPr id="11" name="図 10"/>
        <xdr:cNvPicPr>
          <a:picLocks noChangeAspect="1"/>
        </xdr:cNvPicPr>
      </xdr:nvPicPr>
      <xdr:blipFill>
        <a:blip xmlns:r="http://schemas.openxmlformats.org/officeDocument/2006/relationships" r:embed="rId1"/>
        <a:stretch>
          <a:fillRect/>
        </a:stretch>
      </xdr:blipFill>
      <xdr:spPr>
        <a:xfrm>
          <a:off x="9412942" y="13032442"/>
          <a:ext cx="704022" cy="182896"/>
        </a:xfrm>
        <a:prstGeom prst="rect">
          <a:avLst/>
        </a:prstGeom>
      </xdr:spPr>
    </xdr:pic>
    <xdr:clientData/>
  </xdr:twoCellAnchor>
  <xdr:twoCellAnchor>
    <xdr:from>
      <xdr:col>20</xdr:col>
      <xdr:colOff>54428</xdr:colOff>
      <xdr:row>269</xdr:row>
      <xdr:rowOff>88367</xdr:rowOff>
    </xdr:from>
    <xdr:to>
      <xdr:col>33</xdr:col>
      <xdr:colOff>35603</xdr:colOff>
      <xdr:row>272</xdr:row>
      <xdr:rowOff>315667</xdr:rowOff>
    </xdr:to>
    <xdr:sp macro="" textlink="">
      <xdr:nvSpPr>
        <xdr:cNvPr id="12" name="テキスト ボックス 11"/>
        <xdr:cNvSpPr txBox="1"/>
      </xdr:nvSpPr>
      <xdr:spPr>
        <a:xfrm>
          <a:off x="3755571" y="39581738"/>
          <a:ext cx="2386918" cy="130498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4,203</a:t>
          </a:r>
          <a:r>
            <a:rPr kumimoji="1" lang="ja-JP" altLang="en-US" sz="1200"/>
            <a:t>百万円</a:t>
          </a:r>
        </a:p>
      </xdr:txBody>
    </xdr:sp>
    <xdr:clientData/>
  </xdr:twoCellAnchor>
  <xdr:twoCellAnchor>
    <xdr:from>
      <xdr:col>26</xdr:col>
      <xdr:colOff>8708</xdr:colOff>
      <xdr:row>273</xdr:row>
      <xdr:rowOff>46745</xdr:rowOff>
    </xdr:from>
    <xdr:to>
      <xdr:col>26</xdr:col>
      <xdr:colOff>10885</xdr:colOff>
      <xdr:row>274</xdr:row>
      <xdr:rowOff>304800</xdr:rowOff>
    </xdr:to>
    <xdr:cxnSp macro="">
      <xdr:nvCxnSpPr>
        <xdr:cNvPr id="14" name="直線矢印コネクタ 13"/>
        <xdr:cNvCxnSpPr/>
      </xdr:nvCxnSpPr>
      <xdr:spPr>
        <a:xfrm>
          <a:off x="4820194" y="40966145"/>
          <a:ext cx="2177" cy="61728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2242</xdr:colOff>
      <xdr:row>275</xdr:row>
      <xdr:rowOff>51548</xdr:rowOff>
    </xdr:from>
    <xdr:to>
      <xdr:col>30</xdr:col>
      <xdr:colOff>26141</xdr:colOff>
      <xdr:row>275</xdr:row>
      <xdr:rowOff>326882</xdr:rowOff>
    </xdr:to>
    <xdr:sp macro="" textlink="">
      <xdr:nvSpPr>
        <xdr:cNvPr id="16" name="テキスト ボックス 15"/>
        <xdr:cNvSpPr txBox="1"/>
      </xdr:nvSpPr>
      <xdr:spPr>
        <a:xfrm>
          <a:off x="3703385" y="42429634"/>
          <a:ext cx="1874470" cy="275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163285</xdr:colOff>
      <xdr:row>276</xdr:row>
      <xdr:rowOff>87085</xdr:rowOff>
    </xdr:from>
    <xdr:to>
      <xdr:col>32</xdr:col>
      <xdr:colOff>144459</xdr:colOff>
      <xdr:row>279</xdr:row>
      <xdr:rowOff>314387</xdr:rowOff>
    </xdr:to>
    <xdr:sp macro="" textlink="">
      <xdr:nvSpPr>
        <xdr:cNvPr id="17" name="テキスト ボックス 16"/>
        <xdr:cNvSpPr txBox="1"/>
      </xdr:nvSpPr>
      <xdr:spPr>
        <a:xfrm>
          <a:off x="3679371" y="42813514"/>
          <a:ext cx="2386917" cy="130498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ja-JP" altLang="en-US" sz="1200">
              <a:solidFill>
                <a:sysClr val="windowText" lastClr="000000"/>
              </a:solidFill>
            </a:rPr>
            <a:t>（</a:t>
          </a:r>
          <a:r>
            <a:rPr kumimoji="1" lang="en-US" altLang="ja-JP" sz="1200">
              <a:solidFill>
                <a:sysClr val="windowText" lastClr="000000"/>
              </a:solidFill>
            </a:rPr>
            <a:t>47</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t>4,203</a:t>
          </a:r>
          <a:r>
            <a:rPr kumimoji="1" lang="ja-JP" altLang="en-US" sz="1200"/>
            <a:t>百万円</a:t>
          </a:r>
        </a:p>
      </xdr:txBody>
    </xdr:sp>
    <xdr:clientData/>
  </xdr:twoCellAnchor>
  <xdr:twoCellAnchor>
    <xdr:from>
      <xdr:col>19</xdr:col>
      <xdr:colOff>152400</xdr:colOff>
      <xdr:row>280</xdr:row>
      <xdr:rowOff>108857</xdr:rowOff>
    </xdr:from>
    <xdr:to>
      <xdr:col>32</xdr:col>
      <xdr:colOff>151547</xdr:colOff>
      <xdr:row>282</xdr:row>
      <xdr:rowOff>213082</xdr:rowOff>
    </xdr:to>
    <xdr:sp macro="" textlink="">
      <xdr:nvSpPr>
        <xdr:cNvPr id="19" name="テキスト ボックス 18"/>
        <xdr:cNvSpPr txBox="1"/>
      </xdr:nvSpPr>
      <xdr:spPr>
        <a:xfrm>
          <a:off x="3668486" y="43531971"/>
          <a:ext cx="2404890" cy="81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肝炎患者が行う医療費助成受給者証の交付申請等に係る審査及び医療費の支払事務を実施</a:t>
          </a:r>
        </a:p>
      </xdr:txBody>
    </xdr:sp>
    <xdr:clientData/>
  </xdr:twoCellAnchor>
  <xdr:twoCellAnchor>
    <xdr:from>
      <xdr:col>33</xdr:col>
      <xdr:colOff>54428</xdr:colOff>
      <xdr:row>280</xdr:row>
      <xdr:rowOff>76200</xdr:rowOff>
    </xdr:from>
    <xdr:to>
      <xdr:col>33</xdr:col>
      <xdr:colOff>116541</xdr:colOff>
      <xdr:row>282</xdr:row>
      <xdr:rowOff>206208</xdr:rowOff>
    </xdr:to>
    <xdr:sp macro="" textlink="">
      <xdr:nvSpPr>
        <xdr:cNvPr id="21" name="右大かっこ 20"/>
        <xdr:cNvSpPr/>
      </xdr:nvSpPr>
      <xdr:spPr>
        <a:xfrm>
          <a:off x="6161314" y="43499314"/>
          <a:ext cx="62113" cy="83758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13127</xdr:colOff>
      <xdr:row>280</xdr:row>
      <xdr:rowOff>87406</xdr:rowOff>
    </xdr:from>
    <xdr:to>
      <xdr:col>19</xdr:col>
      <xdr:colOff>87663</xdr:colOff>
      <xdr:row>282</xdr:row>
      <xdr:rowOff>185497</xdr:rowOff>
    </xdr:to>
    <xdr:sp macro="" textlink="">
      <xdr:nvSpPr>
        <xdr:cNvPr id="22" name="左大かっこ 21"/>
        <xdr:cNvSpPr/>
      </xdr:nvSpPr>
      <xdr:spPr>
        <a:xfrm>
          <a:off x="3529213" y="43510520"/>
          <a:ext cx="74536" cy="8056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 zoomScale="75" zoomScaleNormal="75" zoomScaleSheetLayoutView="75" zoomScalePageLayoutView="85" workbookViewId="0">
      <selection activeCell="BJ42" sqref="BJ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640</v>
      </c>
      <c r="AK2" s="837"/>
      <c r="AL2" s="837"/>
      <c r="AM2" s="837"/>
      <c r="AN2" s="75" t="s">
        <v>285</v>
      </c>
      <c r="AO2" s="837">
        <v>21</v>
      </c>
      <c r="AP2" s="837"/>
      <c r="AQ2" s="837"/>
      <c r="AR2" s="76" t="s">
        <v>285</v>
      </c>
      <c r="AS2" s="838">
        <v>173</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611</v>
      </c>
      <c r="H5" s="828"/>
      <c r="I5" s="828"/>
      <c r="J5" s="828"/>
      <c r="K5" s="828"/>
      <c r="L5" s="828"/>
      <c r="M5" s="829" t="s">
        <v>61</v>
      </c>
      <c r="N5" s="830"/>
      <c r="O5" s="830"/>
      <c r="P5" s="830"/>
      <c r="Q5" s="830"/>
      <c r="R5" s="831"/>
      <c r="S5" s="832" t="s">
        <v>612</v>
      </c>
      <c r="T5" s="828"/>
      <c r="U5" s="828"/>
      <c r="V5" s="828"/>
      <c r="W5" s="828"/>
      <c r="X5" s="833"/>
      <c r="Y5" s="834" t="s">
        <v>3</v>
      </c>
      <c r="Z5" s="835"/>
      <c r="AA5" s="835"/>
      <c r="AB5" s="835"/>
      <c r="AC5" s="835"/>
      <c r="AD5" s="836"/>
      <c r="AE5" s="857" t="s">
        <v>613</v>
      </c>
      <c r="AF5" s="857"/>
      <c r="AG5" s="857"/>
      <c r="AH5" s="857"/>
      <c r="AI5" s="857"/>
      <c r="AJ5" s="857"/>
      <c r="AK5" s="857"/>
      <c r="AL5" s="857"/>
      <c r="AM5" s="857"/>
      <c r="AN5" s="857"/>
      <c r="AO5" s="857"/>
      <c r="AP5" s="858"/>
      <c r="AQ5" s="859" t="s">
        <v>682</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614</v>
      </c>
      <c r="H7" s="868"/>
      <c r="I7" s="868"/>
      <c r="J7" s="868"/>
      <c r="K7" s="868"/>
      <c r="L7" s="868"/>
      <c r="M7" s="868"/>
      <c r="N7" s="868"/>
      <c r="O7" s="868"/>
      <c r="P7" s="868"/>
      <c r="Q7" s="868"/>
      <c r="R7" s="868"/>
      <c r="S7" s="868"/>
      <c r="T7" s="868"/>
      <c r="U7" s="868"/>
      <c r="V7" s="868"/>
      <c r="W7" s="868"/>
      <c r="X7" s="869"/>
      <c r="Y7" s="870" t="s">
        <v>270</v>
      </c>
      <c r="Z7" s="689"/>
      <c r="AA7" s="689"/>
      <c r="AB7" s="689"/>
      <c r="AC7" s="689"/>
      <c r="AD7" s="871"/>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高齢社会対策、子ども・若者育成支援、少子化社会対策、男女共同参画</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70.150000000000006" customHeight="1" x14ac:dyDescent="0.15">
      <c r="A9" s="772" t="s">
        <v>21</v>
      </c>
      <c r="B9" s="773"/>
      <c r="C9" s="773"/>
      <c r="D9" s="773"/>
      <c r="E9" s="773"/>
      <c r="F9" s="773"/>
      <c r="G9" s="854" t="s">
        <v>616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674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0">
        <v>7491</v>
      </c>
      <c r="Q13" s="701"/>
      <c r="R13" s="701"/>
      <c r="S13" s="701"/>
      <c r="T13" s="701"/>
      <c r="U13" s="701"/>
      <c r="V13" s="702"/>
      <c r="W13" s="700">
        <v>7476</v>
      </c>
      <c r="X13" s="701"/>
      <c r="Y13" s="701"/>
      <c r="Z13" s="701"/>
      <c r="AA13" s="701"/>
      <c r="AB13" s="701"/>
      <c r="AC13" s="702"/>
      <c r="AD13" s="700">
        <v>7435</v>
      </c>
      <c r="AE13" s="701"/>
      <c r="AF13" s="701"/>
      <c r="AG13" s="701"/>
      <c r="AH13" s="701"/>
      <c r="AI13" s="701"/>
      <c r="AJ13" s="702"/>
      <c r="AK13" s="700">
        <v>7417</v>
      </c>
      <c r="AL13" s="701"/>
      <c r="AM13" s="701"/>
      <c r="AN13" s="701"/>
      <c r="AO13" s="701"/>
      <c r="AP13" s="701"/>
      <c r="AQ13" s="702"/>
      <c r="AR13" s="737">
        <v>7207</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0" t="s">
        <v>617</v>
      </c>
      <c r="Q14" s="701"/>
      <c r="R14" s="701"/>
      <c r="S14" s="701"/>
      <c r="T14" s="701"/>
      <c r="U14" s="701"/>
      <c r="V14" s="702"/>
      <c r="W14" s="700" t="s">
        <v>617</v>
      </c>
      <c r="X14" s="701"/>
      <c r="Y14" s="701"/>
      <c r="Z14" s="701"/>
      <c r="AA14" s="701"/>
      <c r="AB14" s="701"/>
      <c r="AC14" s="702"/>
      <c r="AD14" s="700" t="s">
        <v>617</v>
      </c>
      <c r="AE14" s="701"/>
      <c r="AF14" s="701"/>
      <c r="AG14" s="701"/>
      <c r="AH14" s="701"/>
      <c r="AI14" s="701"/>
      <c r="AJ14" s="702"/>
      <c r="AK14" s="700" t="s">
        <v>637</v>
      </c>
      <c r="AL14" s="701"/>
      <c r="AM14" s="701"/>
      <c r="AN14" s="701"/>
      <c r="AO14" s="701"/>
      <c r="AP14" s="701"/>
      <c r="AQ14" s="702"/>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0" t="s">
        <v>617</v>
      </c>
      <c r="Q15" s="701"/>
      <c r="R15" s="701"/>
      <c r="S15" s="701"/>
      <c r="T15" s="701"/>
      <c r="U15" s="701"/>
      <c r="V15" s="702"/>
      <c r="W15" s="700" t="s">
        <v>617</v>
      </c>
      <c r="X15" s="701"/>
      <c r="Y15" s="701"/>
      <c r="Z15" s="701"/>
      <c r="AA15" s="701"/>
      <c r="AB15" s="701"/>
      <c r="AC15" s="702"/>
      <c r="AD15" s="700" t="s">
        <v>617</v>
      </c>
      <c r="AE15" s="701"/>
      <c r="AF15" s="701"/>
      <c r="AG15" s="701"/>
      <c r="AH15" s="701"/>
      <c r="AI15" s="701"/>
      <c r="AJ15" s="702"/>
      <c r="AK15" s="700" t="s">
        <v>637</v>
      </c>
      <c r="AL15" s="701"/>
      <c r="AM15" s="701"/>
      <c r="AN15" s="701"/>
      <c r="AO15" s="701"/>
      <c r="AP15" s="701"/>
      <c r="AQ15" s="702"/>
      <c r="AR15" s="700" t="s">
        <v>617</v>
      </c>
      <c r="AS15" s="701"/>
      <c r="AT15" s="701"/>
      <c r="AU15" s="701"/>
      <c r="AV15" s="701"/>
      <c r="AW15" s="701"/>
      <c r="AX15" s="810"/>
    </row>
    <row r="16" spans="1:50" ht="21" customHeight="1" x14ac:dyDescent="0.15">
      <c r="A16" s="309"/>
      <c r="B16" s="310"/>
      <c r="C16" s="310"/>
      <c r="D16" s="310"/>
      <c r="E16" s="310"/>
      <c r="F16" s="311"/>
      <c r="G16" s="791"/>
      <c r="H16" s="792"/>
      <c r="I16" s="784" t="s">
        <v>48</v>
      </c>
      <c r="J16" s="797"/>
      <c r="K16" s="797"/>
      <c r="L16" s="797"/>
      <c r="M16" s="797"/>
      <c r="N16" s="797"/>
      <c r="O16" s="798"/>
      <c r="P16" s="700" t="s">
        <v>617</v>
      </c>
      <c r="Q16" s="701"/>
      <c r="R16" s="701"/>
      <c r="S16" s="701"/>
      <c r="T16" s="701"/>
      <c r="U16" s="701"/>
      <c r="V16" s="702"/>
      <c r="W16" s="700" t="s">
        <v>617</v>
      </c>
      <c r="X16" s="701"/>
      <c r="Y16" s="701"/>
      <c r="Z16" s="701"/>
      <c r="AA16" s="701"/>
      <c r="AB16" s="701"/>
      <c r="AC16" s="702"/>
      <c r="AD16" s="700" t="s">
        <v>617</v>
      </c>
      <c r="AE16" s="701"/>
      <c r="AF16" s="701"/>
      <c r="AG16" s="701"/>
      <c r="AH16" s="701"/>
      <c r="AI16" s="701"/>
      <c r="AJ16" s="702"/>
      <c r="AK16" s="700" t="s">
        <v>637</v>
      </c>
      <c r="AL16" s="701"/>
      <c r="AM16" s="701"/>
      <c r="AN16" s="701"/>
      <c r="AO16" s="701"/>
      <c r="AP16" s="701"/>
      <c r="AQ16" s="702"/>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0">
        <v>-1527</v>
      </c>
      <c r="Q17" s="701"/>
      <c r="R17" s="701"/>
      <c r="S17" s="701"/>
      <c r="T17" s="701"/>
      <c r="U17" s="701"/>
      <c r="V17" s="702"/>
      <c r="W17" s="700">
        <v>-2779</v>
      </c>
      <c r="X17" s="701"/>
      <c r="Y17" s="701"/>
      <c r="Z17" s="701"/>
      <c r="AA17" s="701"/>
      <c r="AB17" s="701"/>
      <c r="AC17" s="702"/>
      <c r="AD17" s="700">
        <v>-3232</v>
      </c>
      <c r="AE17" s="701"/>
      <c r="AF17" s="701"/>
      <c r="AG17" s="701"/>
      <c r="AH17" s="701"/>
      <c r="AI17" s="701"/>
      <c r="AJ17" s="702"/>
      <c r="AK17" s="700" t="s">
        <v>637</v>
      </c>
      <c r="AL17" s="701"/>
      <c r="AM17" s="701"/>
      <c r="AN17" s="701"/>
      <c r="AO17" s="701"/>
      <c r="AP17" s="701"/>
      <c r="AQ17" s="702"/>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5964</v>
      </c>
      <c r="Q18" s="781"/>
      <c r="R18" s="781"/>
      <c r="S18" s="781"/>
      <c r="T18" s="781"/>
      <c r="U18" s="781"/>
      <c r="V18" s="782"/>
      <c r="W18" s="780">
        <f>SUM(W13:AC17)</f>
        <v>4697</v>
      </c>
      <c r="X18" s="781"/>
      <c r="Y18" s="781"/>
      <c r="Z18" s="781"/>
      <c r="AA18" s="781"/>
      <c r="AB18" s="781"/>
      <c r="AC18" s="782"/>
      <c r="AD18" s="780">
        <f>SUM(AD13:AJ17)</f>
        <v>4203</v>
      </c>
      <c r="AE18" s="781"/>
      <c r="AF18" s="781"/>
      <c r="AG18" s="781"/>
      <c r="AH18" s="781"/>
      <c r="AI18" s="781"/>
      <c r="AJ18" s="782"/>
      <c r="AK18" s="780">
        <f>SUM(AK13:AQ17)</f>
        <v>7417</v>
      </c>
      <c r="AL18" s="781"/>
      <c r="AM18" s="781"/>
      <c r="AN18" s="781"/>
      <c r="AO18" s="781"/>
      <c r="AP18" s="781"/>
      <c r="AQ18" s="782"/>
      <c r="AR18" s="780">
        <f>SUM(AR13:AX17)</f>
        <v>7207</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0">
        <v>5964</v>
      </c>
      <c r="Q19" s="701"/>
      <c r="R19" s="701"/>
      <c r="S19" s="701"/>
      <c r="T19" s="701"/>
      <c r="U19" s="701"/>
      <c r="V19" s="702"/>
      <c r="W19" s="700">
        <v>4696</v>
      </c>
      <c r="X19" s="701"/>
      <c r="Y19" s="701"/>
      <c r="Z19" s="701"/>
      <c r="AA19" s="701"/>
      <c r="AB19" s="701"/>
      <c r="AC19" s="702"/>
      <c r="AD19" s="700">
        <v>4203</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f>IF(P18=0, "-", SUM(P19)/P18)</f>
        <v>1</v>
      </c>
      <c r="Q20" s="748"/>
      <c r="R20" s="748"/>
      <c r="S20" s="748"/>
      <c r="T20" s="748"/>
      <c r="U20" s="748"/>
      <c r="V20" s="748"/>
      <c r="W20" s="748">
        <f>IF(W18=0, "-", SUM(W19)/W18)</f>
        <v>0.99978709814775391</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0.7961553864637565</v>
      </c>
      <c r="Q21" s="748"/>
      <c r="R21" s="748"/>
      <c r="S21" s="748"/>
      <c r="T21" s="748"/>
      <c r="U21" s="748"/>
      <c r="V21" s="748"/>
      <c r="W21" s="748">
        <f>IF(W19=0, "-", SUM(W19)/SUM(W13,W14))</f>
        <v>0.62814339218833604</v>
      </c>
      <c r="X21" s="748"/>
      <c r="Y21" s="748"/>
      <c r="Z21" s="748"/>
      <c r="AA21" s="748"/>
      <c r="AB21" s="748"/>
      <c r="AC21" s="748"/>
      <c r="AD21" s="748">
        <f>IF(AD19=0, "-", SUM(AD19)/SUM(AD13,AD14))</f>
        <v>0.56529926025554811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593</v>
      </c>
      <c r="B22" s="707"/>
      <c r="C22" s="707"/>
      <c r="D22" s="707"/>
      <c r="E22" s="707"/>
      <c r="F22" s="708"/>
      <c r="G22" s="712" t="s">
        <v>229</v>
      </c>
      <c r="H22" s="552"/>
      <c r="I22" s="552"/>
      <c r="J22" s="552"/>
      <c r="K22" s="552"/>
      <c r="L22" s="552"/>
      <c r="M22" s="552"/>
      <c r="N22" s="552"/>
      <c r="O22" s="553"/>
      <c r="P22" s="713" t="s">
        <v>591</v>
      </c>
      <c r="Q22" s="552"/>
      <c r="R22" s="552"/>
      <c r="S22" s="552"/>
      <c r="T22" s="552"/>
      <c r="U22" s="552"/>
      <c r="V22" s="553"/>
      <c r="W22" s="713" t="s">
        <v>592</v>
      </c>
      <c r="X22" s="552"/>
      <c r="Y22" s="552"/>
      <c r="Z22" s="552"/>
      <c r="AA22" s="552"/>
      <c r="AB22" s="552"/>
      <c r="AC22" s="553"/>
      <c r="AD22" s="713"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7.6" customHeight="1" x14ac:dyDescent="0.15">
      <c r="A23" s="709"/>
      <c r="B23" s="710"/>
      <c r="C23" s="710"/>
      <c r="D23" s="710"/>
      <c r="E23" s="710"/>
      <c r="F23" s="711"/>
      <c r="G23" s="734" t="s">
        <v>618</v>
      </c>
      <c r="H23" s="735"/>
      <c r="I23" s="735"/>
      <c r="J23" s="735"/>
      <c r="K23" s="735"/>
      <c r="L23" s="735"/>
      <c r="M23" s="735"/>
      <c r="N23" s="735"/>
      <c r="O23" s="736"/>
      <c r="P23" s="737">
        <v>7417</v>
      </c>
      <c r="Q23" s="738"/>
      <c r="R23" s="738"/>
      <c r="S23" s="738"/>
      <c r="T23" s="738"/>
      <c r="U23" s="738"/>
      <c r="V23" s="739"/>
      <c r="W23" s="737">
        <v>7207</v>
      </c>
      <c r="X23" s="738"/>
      <c r="Y23" s="738"/>
      <c r="Z23" s="738"/>
      <c r="AA23" s="738"/>
      <c r="AB23" s="738"/>
      <c r="AC23" s="739"/>
      <c r="AD23" s="740" t="s">
        <v>683</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300" t="s">
        <v>18</v>
      </c>
      <c r="H29" s="720"/>
      <c r="I29" s="720"/>
      <c r="J29" s="720"/>
      <c r="K29" s="720"/>
      <c r="L29" s="720"/>
      <c r="M29" s="720"/>
      <c r="N29" s="720"/>
      <c r="O29" s="721"/>
      <c r="P29" s="722">
        <f>AK13</f>
        <v>7417</v>
      </c>
      <c r="Q29" s="723"/>
      <c r="R29" s="723"/>
      <c r="S29" s="723"/>
      <c r="T29" s="723"/>
      <c r="U29" s="723"/>
      <c r="V29" s="724"/>
      <c r="W29" s="725">
        <f>AR13</f>
        <v>7207</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580</v>
      </c>
      <c r="B30" s="729"/>
      <c r="C30" s="729"/>
      <c r="D30" s="729"/>
      <c r="E30" s="729"/>
      <c r="F30" s="730"/>
      <c r="G30" s="731" t="s">
        <v>675</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50" t="s">
        <v>581</v>
      </c>
      <c r="B31" s="153"/>
      <c r="C31" s="153"/>
      <c r="D31" s="153"/>
      <c r="E31" s="153"/>
      <c r="F31" s="154"/>
      <c r="G31" s="691" t="s">
        <v>573</v>
      </c>
      <c r="H31" s="692"/>
      <c r="I31" s="692"/>
      <c r="J31" s="692"/>
      <c r="K31" s="692"/>
      <c r="L31" s="692"/>
      <c r="M31" s="692"/>
      <c r="N31" s="692"/>
      <c r="O31" s="692"/>
      <c r="P31" s="693" t="s">
        <v>572</v>
      </c>
      <c r="Q31" s="692"/>
      <c r="R31" s="692"/>
      <c r="S31" s="692"/>
      <c r="T31" s="692"/>
      <c r="U31" s="692"/>
      <c r="V31" s="692"/>
      <c r="W31" s="692"/>
      <c r="X31" s="694"/>
      <c r="Y31" s="695"/>
      <c r="Z31" s="696"/>
      <c r="AA31" s="697"/>
      <c r="AB31" s="628" t="s">
        <v>11</v>
      </c>
      <c r="AC31" s="628"/>
      <c r="AD31" s="628"/>
      <c r="AE31" s="116" t="s">
        <v>417</v>
      </c>
      <c r="AF31" s="698"/>
      <c r="AG31" s="698"/>
      <c r="AH31" s="699"/>
      <c r="AI31" s="116" t="s">
        <v>569</v>
      </c>
      <c r="AJ31" s="698"/>
      <c r="AK31" s="698"/>
      <c r="AL31" s="699"/>
      <c r="AM31" s="116" t="s">
        <v>385</v>
      </c>
      <c r="AN31" s="698"/>
      <c r="AO31" s="698"/>
      <c r="AP31" s="699"/>
      <c r="AQ31" s="625" t="s">
        <v>416</v>
      </c>
      <c r="AR31" s="626"/>
      <c r="AS31" s="626"/>
      <c r="AT31" s="627"/>
      <c r="AU31" s="625" t="s">
        <v>594</v>
      </c>
      <c r="AV31" s="626"/>
      <c r="AW31" s="626"/>
      <c r="AX31" s="635"/>
    </row>
    <row r="32" spans="1:50" ht="34.15" customHeight="1" x14ac:dyDescent="0.15">
      <c r="A32" s="650"/>
      <c r="B32" s="153"/>
      <c r="C32" s="153"/>
      <c r="D32" s="153"/>
      <c r="E32" s="153"/>
      <c r="F32" s="154"/>
      <c r="G32" s="732" t="s">
        <v>677</v>
      </c>
      <c r="H32" s="637"/>
      <c r="I32" s="637"/>
      <c r="J32" s="637"/>
      <c r="K32" s="637"/>
      <c r="L32" s="637"/>
      <c r="M32" s="637"/>
      <c r="N32" s="637"/>
      <c r="O32" s="637"/>
      <c r="P32" s="640" t="s">
        <v>623</v>
      </c>
      <c r="Q32" s="641"/>
      <c r="R32" s="641"/>
      <c r="S32" s="641"/>
      <c r="T32" s="641"/>
      <c r="U32" s="641"/>
      <c r="V32" s="641"/>
      <c r="W32" s="641"/>
      <c r="X32" s="642"/>
      <c r="Y32" s="646" t="s">
        <v>51</v>
      </c>
      <c r="Z32" s="647"/>
      <c r="AA32" s="648"/>
      <c r="AB32" s="649" t="s">
        <v>624</v>
      </c>
      <c r="AC32" s="649"/>
      <c r="AD32" s="649"/>
      <c r="AE32" s="618">
        <v>5964</v>
      </c>
      <c r="AF32" s="618"/>
      <c r="AG32" s="618"/>
      <c r="AH32" s="618"/>
      <c r="AI32" s="618">
        <v>4696</v>
      </c>
      <c r="AJ32" s="618"/>
      <c r="AK32" s="618"/>
      <c r="AL32" s="618"/>
      <c r="AM32" s="618">
        <v>4203</v>
      </c>
      <c r="AN32" s="618"/>
      <c r="AO32" s="618"/>
      <c r="AP32" s="618"/>
      <c r="AQ32" s="618" t="s">
        <v>617</v>
      </c>
      <c r="AR32" s="618"/>
      <c r="AS32" s="618"/>
      <c r="AT32" s="618"/>
      <c r="AU32" s="619" t="s">
        <v>617</v>
      </c>
      <c r="AV32" s="620"/>
      <c r="AW32" s="620"/>
      <c r="AX32" s="621"/>
    </row>
    <row r="33" spans="1:51" ht="34.15" customHeight="1" x14ac:dyDescent="0.15">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624</v>
      </c>
      <c r="AC33" s="649"/>
      <c r="AD33" s="649"/>
      <c r="AE33" s="618">
        <v>7491</v>
      </c>
      <c r="AF33" s="618"/>
      <c r="AG33" s="618"/>
      <c r="AH33" s="618"/>
      <c r="AI33" s="618">
        <v>7476</v>
      </c>
      <c r="AJ33" s="618"/>
      <c r="AK33" s="618"/>
      <c r="AL33" s="618"/>
      <c r="AM33" s="618">
        <v>7435</v>
      </c>
      <c r="AN33" s="618"/>
      <c r="AO33" s="618"/>
      <c r="AP33" s="618"/>
      <c r="AQ33" s="618">
        <v>7417</v>
      </c>
      <c r="AR33" s="618"/>
      <c r="AS33" s="618"/>
      <c r="AT33" s="618"/>
      <c r="AU33" s="619" t="s">
        <v>617</v>
      </c>
      <c r="AV33" s="620"/>
      <c r="AW33" s="620"/>
      <c r="AX33" s="621"/>
    </row>
    <row r="34" spans="1:51" ht="23.25" customHeight="1" x14ac:dyDescent="0.15">
      <c r="A34" s="682" t="s">
        <v>582</v>
      </c>
      <c r="B34" s="683"/>
      <c r="C34" s="683"/>
      <c r="D34" s="683"/>
      <c r="E34" s="683"/>
      <c r="F34" s="684"/>
      <c r="G34" s="176" t="s">
        <v>583</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417</v>
      </c>
      <c r="AF34" s="176"/>
      <c r="AG34" s="176"/>
      <c r="AH34" s="177"/>
      <c r="AI34" s="175" t="s">
        <v>569</v>
      </c>
      <c r="AJ34" s="176"/>
      <c r="AK34" s="176"/>
      <c r="AL34" s="177"/>
      <c r="AM34" s="175" t="s">
        <v>385</v>
      </c>
      <c r="AN34" s="176"/>
      <c r="AO34" s="176"/>
      <c r="AP34" s="177"/>
      <c r="AQ34" s="629" t="s">
        <v>595</v>
      </c>
      <c r="AR34" s="630"/>
      <c r="AS34" s="630"/>
      <c r="AT34" s="630"/>
      <c r="AU34" s="630"/>
      <c r="AV34" s="630"/>
      <c r="AW34" s="630"/>
      <c r="AX34" s="631"/>
    </row>
    <row r="35" spans="1:51" ht="23.25" customHeight="1" x14ac:dyDescent="0.15">
      <c r="A35" s="685"/>
      <c r="B35" s="686"/>
      <c r="C35" s="686"/>
      <c r="D35" s="686"/>
      <c r="E35" s="686"/>
      <c r="F35" s="687"/>
      <c r="G35" s="654" t="s">
        <v>678</v>
      </c>
      <c r="H35" s="655"/>
      <c r="I35" s="655"/>
      <c r="J35" s="655"/>
      <c r="K35" s="655"/>
      <c r="L35" s="655"/>
      <c r="M35" s="655"/>
      <c r="N35" s="655"/>
      <c r="O35" s="655"/>
      <c r="P35" s="655"/>
      <c r="Q35" s="655"/>
      <c r="R35" s="655"/>
      <c r="S35" s="655"/>
      <c r="T35" s="655"/>
      <c r="U35" s="655"/>
      <c r="V35" s="655"/>
      <c r="W35" s="655"/>
      <c r="X35" s="655"/>
      <c r="Y35" s="658" t="s">
        <v>582</v>
      </c>
      <c r="Z35" s="659"/>
      <c r="AA35" s="660"/>
      <c r="AB35" s="661" t="s">
        <v>625</v>
      </c>
      <c r="AC35" s="662"/>
      <c r="AD35" s="663"/>
      <c r="AE35" s="664">
        <v>56698</v>
      </c>
      <c r="AF35" s="664"/>
      <c r="AG35" s="664"/>
      <c r="AH35" s="664"/>
      <c r="AI35" s="664">
        <v>47726</v>
      </c>
      <c r="AJ35" s="664"/>
      <c r="AK35" s="664"/>
      <c r="AL35" s="664"/>
      <c r="AM35" s="664"/>
      <c r="AN35" s="664"/>
      <c r="AO35" s="664"/>
      <c r="AP35" s="664"/>
      <c r="AQ35" s="93"/>
      <c r="AR35" s="87"/>
      <c r="AS35" s="87"/>
      <c r="AT35" s="87"/>
      <c r="AU35" s="87"/>
      <c r="AV35" s="87"/>
      <c r="AW35" s="87"/>
      <c r="AX35" s="88"/>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585</v>
      </c>
      <c r="Z36" s="651"/>
      <c r="AA36" s="652"/>
      <c r="AB36" s="614" t="s">
        <v>626</v>
      </c>
      <c r="AC36" s="615"/>
      <c r="AD36" s="616"/>
      <c r="AE36" s="617" t="s">
        <v>638</v>
      </c>
      <c r="AF36" s="617"/>
      <c r="AG36" s="617"/>
      <c r="AH36" s="617"/>
      <c r="AI36" s="617" t="s">
        <v>639</v>
      </c>
      <c r="AJ36" s="617"/>
      <c r="AK36" s="617"/>
      <c r="AL36" s="617"/>
      <c r="AM36" s="617"/>
      <c r="AN36" s="617"/>
      <c r="AO36" s="617"/>
      <c r="AP36" s="617"/>
      <c r="AQ36" s="617"/>
      <c r="AR36" s="617"/>
      <c r="AS36" s="617"/>
      <c r="AT36" s="617"/>
      <c r="AU36" s="617"/>
      <c r="AV36" s="617"/>
      <c r="AW36" s="617"/>
      <c r="AX36" s="653"/>
    </row>
    <row r="37" spans="1:51" ht="18.75" customHeight="1" x14ac:dyDescent="0.15">
      <c r="A37" s="670" t="s">
        <v>236</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417</v>
      </c>
      <c r="AF37" s="612"/>
      <c r="AG37" s="612"/>
      <c r="AH37" s="613"/>
      <c r="AI37" s="680" t="s">
        <v>569</v>
      </c>
      <c r="AJ37" s="680"/>
      <c r="AK37" s="680"/>
      <c r="AL37" s="611"/>
      <c r="AM37" s="680" t="s">
        <v>385</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617</v>
      </c>
      <c r="AR38" s="510"/>
      <c r="AS38" s="127" t="s">
        <v>175</v>
      </c>
      <c r="AT38" s="128"/>
      <c r="AU38" s="126">
        <v>4</v>
      </c>
      <c r="AV38" s="126"/>
      <c r="AW38" s="108" t="s">
        <v>166</v>
      </c>
      <c r="AX38" s="129"/>
    </row>
    <row r="39" spans="1:51" ht="23.25" customHeight="1" x14ac:dyDescent="0.15">
      <c r="A39" s="676"/>
      <c r="B39" s="674"/>
      <c r="C39" s="674"/>
      <c r="D39" s="674"/>
      <c r="E39" s="674"/>
      <c r="F39" s="675"/>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105197</v>
      </c>
      <c r="AF39" s="87"/>
      <c r="AG39" s="87"/>
      <c r="AH39" s="87"/>
      <c r="AI39" s="93">
        <v>98403</v>
      </c>
      <c r="AJ39" s="87"/>
      <c r="AK39" s="87"/>
      <c r="AL39" s="87"/>
      <c r="AM39" s="93"/>
      <c r="AN39" s="87"/>
      <c r="AO39" s="87"/>
      <c r="AP39" s="87"/>
      <c r="AQ39" s="94" t="s">
        <v>617</v>
      </c>
      <c r="AR39" s="95"/>
      <c r="AS39" s="95"/>
      <c r="AT39" s="96"/>
      <c r="AU39" s="87" t="s">
        <v>617</v>
      </c>
      <c r="AV39" s="87"/>
      <c r="AW39" s="87"/>
      <c r="AX39" s="88"/>
    </row>
    <row r="40" spans="1:51" ht="23.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109462</v>
      </c>
      <c r="AF40" s="87"/>
      <c r="AG40" s="87"/>
      <c r="AH40" s="87"/>
      <c r="AI40" s="93">
        <v>105197</v>
      </c>
      <c r="AJ40" s="87"/>
      <c r="AK40" s="87"/>
      <c r="AL40" s="87"/>
      <c r="AM40" s="93">
        <v>98403</v>
      </c>
      <c r="AN40" s="87"/>
      <c r="AO40" s="87"/>
      <c r="AP40" s="87"/>
      <c r="AQ40" s="94" t="s">
        <v>617</v>
      </c>
      <c r="AR40" s="95"/>
      <c r="AS40" s="95"/>
      <c r="AT40" s="96"/>
      <c r="AU40" s="87"/>
      <c r="AV40" s="87"/>
      <c r="AW40" s="87"/>
      <c r="AX40" s="88"/>
    </row>
    <row r="41" spans="1:51" ht="23.25"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96</v>
      </c>
      <c r="AF41" s="87"/>
      <c r="AG41" s="87"/>
      <c r="AH41" s="87"/>
      <c r="AI41" s="93">
        <v>94</v>
      </c>
      <c r="AJ41" s="87"/>
      <c r="AK41" s="87"/>
      <c r="AL41" s="87"/>
      <c r="AM41" s="93"/>
      <c r="AN41" s="87"/>
      <c r="AO41" s="87"/>
      <c r="AP41" s="87"/>
      <c r="AQ41" s="94" t="s">
        <v>617</v>
      </c>
      <c r="AR41" s="95"/>
      <c r="AS41" s="95"/>
      <c r="AT41" s="96"/>
      <c r="AU41" s="87" t="s">
        <v>617</v>
      </c>
      <c r="AV41" s="87"/>
      <c r="AW41" s="87"/>
      <c r="AX41" s="88"/>
    </row>
    <row r="42" spans="1:51" ht="37.1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7.1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50" t="s">
        <v>581</v>
      </c>
      <c r="B65" s="153"/>
      <c r="C65" s="153"/>
      <c r="D65" s="153"/>
      <c r="E65" s="153"/>
      <c r="F65" s="154"/>
      <c r="G65" s="691" t="s">
        <v>573</v>
      </c>
      <c r="H65" s="692"/>
      <c r="I65" s="692"/>
      <c r="J65" s="692"/>
      <c r="K65" s="692"/>
      <c r="L65" s="692"/>
      <c r="M65" s="692"/>
      <c r="N65" s="692"/>
      <c r="O65" s="692"/>
      <c r="P65" s="693" t="s">
        <v>572</v>
      </c>
      <c r="Q65" s="692"/>
      <c r="R65" s="692"/>
      <c r="S65" s="692"/>
      <c r="T65" s="692"/>
      <c r="U65" s="692"/>
      <c r="V65" s="692"/>
      <c r="W65" s="692"/>
      <c r="X65" s="694"/>
      <c r="Y65" s="695"/>
      <c r="Z65" s="696"/>
      <c r="AA65" s="697"/>
      <c r="AB65" s="628" t="s">
        <v>11</v>
      </c>
      <c r="AC65" s="628"/>
      <c r="AD65" s="628"/>
      <c r="AE65" s="116" t="s">
        <v>417</v>
      </c>
      <c r="AF65" s="698"/>
      <c r="AG65" s="698"/>
      <c r="AH65" s="699"/>
      <c r="AI65" s="116" t="s">
        <v>569</v>
      </c>
      <c r="AJ65" s="698"/>
      <c r="AK65" s="698"/>
      <c r="AL65" s="699"/>
      <c r="AM65" s="116" t="s">
        <v>385</v>
      </c>
      <c r="AN65" s="698"/>
      <c r="AO65" s="698"/>
      <c r="AP65" s="699"/>
      <c r="AQ65" s="625" t="s">
        <v>416</v>
      </c>
      <c r="AR65" s="626"/>
      <c r="AS65" s="626"/>
      <c r="AT65" s="627"/>
      <c r="AU65" s="625" t="s">
        <v>594</v>
      </c>
      <c r="AV65" s="626"/>
      <c r="AW65" s="626"/>
      <c r="AX65" s="635"/>
      <c r="AY65">
        <f>COUNTA($G$66)</f>
        <v>0</v>
      </c>
    </row>
    <row r="66" spans="1:51" ht="23.25" hidden="1" customHeight="1" x14ac:dyDescent="0.15">
      <c r="A66" s="650"/>
      <c r="B66" s="153"/>
      <c r="C66" s="153"/>
      <c r="D66" s="153"/>
      <c r="E66" s="153"/>
      <c r="F66" s="154"/>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582</v>
      </c>
      <c r="B68" s="683"/>
      <c r="C68" s="683"/>
      <c r="D68" s="683"/>
      <c r="E68" s="683"/>
      <c r="F68" s="684"/>
      <c r="G68" s="176" t="s">
        <v>583</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417</v>
      </c>
      <c r="AF68" s="119"/>
      <c r="AG68" s="119"/>
      <c r="AH68" s="119"/>
      <c r="AI68" s="119" t="s">
        <v>569</v>
      </c>
      <c r="AJ68" s="119"/>
      <c r="AK68" s="119"/>
      <c r="AL68" s="119"/>
      <c r="AM68" s="119" t="s">
        <v>385</v>
      </c>
      <c r="AN68" s="119"/>
      <c r="AO68" s="119"/>
      <c r="AP68" s="119"/>
      <c r="AQ68" s="629" t="s">
        <v>595</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4" t="s">
        <v>627</v>
      </c>
      <c r="H69" s="655"/>
      <c r="I69" s="655"/>
      <c r="J69" s="655"/>
      <c r="K69" s="655"/>
      <c r="L69" s="655"/>
      <c r="M69" s="655"/>
      <c r="N69" s="655"/>
      <c r="O69" s="655"/>
      <c r="P69" s="655"/>
      <c r="Q69" s="655"/>
      <c r="R69" s="655"/>
      <c r="S69" s="655"/>
      <c r="T69" s="655"/>
      <c r="U69" s="655"/>
      <c r="V69" s="655"/>
      <c r="W69" s="655"/>
      <c r="X69" s="655"/>
      <c r="Y69" s="658" t="s">
        <v>582</v>
      </c>
      <c r="Z69" s="659"/>
      <c r="AA69" s="660"/>
      <c r="AB69" s="661"/>
      <c r="AC69" s="662"/>
      <c r="AD69" s="663"/>
      <c r="AE69" s="664"/>
      <c r="AF69" s="664"/>
      <c r="AG69" s="664"/>
      <c r="AH69" s="664"/>
      <c r="AI69" s="664"/>
      <c r="AJ69" s="664"/>
      <c r="AK69" s="664"/>
      <c r="AL69" s="664"/>
      <c r="AM69" s="664"/>
      <c r="AN69" s="664"/>
      <c r="AO69" s="664"/>
      <c r="AP69" s="664"/>
      <c r="AQ69" s="93"/>
      <c r="AR69" s="87"/>
      <c r="AS69" s="87"/>
      <c r="AT69" s="87"/>
      <c r="AU69" s="87"/>
      <c r="AV69" s="87"/>
      <c r="AW69" s="87"/>
      <c r="AX69" s="88"/>
      <c r="AY69">
        <f>$AY$68</f>
        <v>0</v>
      </c>
    </row>
    <row r="70" spans="1:51" ht="46.5"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585</v>
      </c>
      <c r="Z70" s="651"/>
      <c r="AA70" s="652"/>
      <c r="AB70" s="614" t="s">
        <v>586</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c r="AV72" s="126"/>
      <c r="AW72" s="108" t="s">
        <v>166</v>
      </c>
      <c r="AX72" s="129"/>
      <c r="AY72">
        <f t="shared" ref="AY72:AY77" si="1">$AY$71</f>
        <v>0</v>
      </c>
    </row>
    <row r="73" spans="1:51" ht="23.25" hidden="1" customHeight="1" x14ac:dyDescent="0.15">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50" t="s">
        <v>581</v>
      </c>
      <c r="B99" s="153"/>
      <c r="C99" s="153"/>
      <c r="D99" s="153"/>
      <c r="E99" s="153"/>
      <c r="F99" s="154"/>
      <c r="G99" s="691" t="s">
        <v>573</v>
      </c>
      <c r="H99" s="692"/>
      <c r="I99" s="692"/>
      <c r="J99" s="692"/>
      <c r="K99" s="692"/>
      <c r="L99" s="692"/>
      <c r="M99" s="692"/>
      <c r="N99" s="692"/>
      <c r="O99" s="692"/>
      <c r="P99" s="693" t="s">
        <v>572</v>
      </c>
      <c r="Q99" s="692"/>
      <c r="R99" s="692"/>
      <c r="S99" s="692"/>
      <c r="T99" s="692"/>
      <c r="U99" s="692"/>
      <c r="V99" s="692"/>
      <c r="W99" s="692"/>
      <c r="X99" s="694"/>
      <c r="Y99" s="695"/>
      <c r="Z99" s="696"/>
      <c r="AA99" s="697"/>
      <c r="AB99" s="628" t="s">
        <v>11</v>
      </c>
      <c r="AC99" s="628"/>
      <c r="AD99" s="628"/>
      <c r="AE99" s="119" t="s">
        <v>417</v>
      </c>
      <c r="AF99" s="119"/>
      <c r="AG99" s="119"/>
      <c r="AH99" s="119"/>
      <c r="AI99" s="119" t="s">
        <v>569</v>
      </c>
      <c r="AJ99" s="119"/>
      <c r="AK99" s="119"/>
      <c r="AL99" s="119"/>
      <c r="AM99" s="119" t="s">
        <v>385</v>
      </c>
      <c r="AN99" s="119"/>
      <c r="AO99" s="119"/>
      <c r="AP99" s="119"/>
      <c r="AQ99" s="625" t="s">
        <v>416</v>
      </c>
      <c r="AR99" s="626"/>
      <c r="AS99" s="626"/>
      <c r="AT99" s="627"/>
      <c r="AU99" s="625" t="s">
        <v>594</v>
      </c>
      <c r="AV99" s="626"/>
      <c r="AW99" s="626"/>
      <c r="AX99" s="635"/>
      <c r="AY99">
        <f>COUNTA($G$100)</f>
        <v>0</v>
      </c>
    </row>
    <row r="100" spans="1:60" ht="23.25" hidden="1" customHeight="1" x14ac:dyDescent="0.15">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7" t="s">
        <v>582</v>
      </c>
      <c r="B102" s="105"/>
      <c r="C102" s="105"/>
      <c r="D102" s="105"/>
      <c r="E102" s="105"/>
      <c r="F102" s="665"/>
      <c r="G102" s="176" t="s">
        <v>583</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417</v>
      </c>
      <c r="AF102" s="119"/>
      <c r="AG102" s="119"/>
      <c r="AH102" s="119"/>
      <c r="AI102" s="119" t="s">
        <v>569</v>
      </c>
      <c r="AJ102" s="119"/>
      <c r="AK102" s="119"/>
      <c r="AL102" s="119"/>
      <c r="AM102" s="119" t="s">
        <v>385</v>
      </c>
      <c r="AN102" s="119"/>
      <c r="AO102" s="119"/>
      <c r="AP102" s="119"/>
      <c r="AQ102" s="629" t="s">
        <v>595</v>
      </c>
      <c r="AR102" s="630"/>
      <c r="AS102" s="630"/>
      <c r="AT102" s="630"/>
      <c r="AU102" s="630"/>
      <c r="AV102" s="630"/>
      <c r="AW102" s="630"/>
      <c r="AX102" s="631"/>
      <c r="AY102">
        <f>IF(SUBSTITUTE(SUBSTITUTE($G$103,"／",""),"　","")="",0,1)</f>
        <v>0</v>
      </c>
    </row>
    <row r="103" spans="1:60" ht="23.25" hidden="1" customHeight="1" x14ac:dyDescent="0.15">
      <c r="A103" s="666"/>
      <c r="B103" s="197"/>
      <c r="C103" s="197"/>
      <c r="D103" s="197"/>
      <c r="E103" s="197"/>
      <c r="F103" s="667"/>
      <c r="G103" s="654" t="s">
        <v>584</v>
      </c>
      <c r="H103" s="655"/>
      <c r="I103" s="655"/>
      <c r="J103" s="655"/>
      <c r="K103" s="655"/>
      <c r="L103" s="655"/>
      <c r="M103" s="655"/>
      <c r="N103" s="655"/>
      <c r="O103" s="655"/>
      <c r="P103" s="655"/>
      <c r="Q103" s="655"/>
      <c r="R103" s="655"/>
      <c r="S103" s="655"/>
      <c r="T103" s="655"/>
      <c r="U103" s="655"/>
      <c r="V103" s="655"/>
      <c r="W103" s="655"/>
      <c r="X103" s="655"/>
      <c r="Y103" s="658" t="s">
        <v>582</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585</v>
      </c>
      <c r="Z104" s="651"/>
      <c r="AA104" s="652"/>
      <c r="AB104" s="614" t="s">
        <v>586</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50" t="s">
        <v>581</v>
      </c>
      <c r="B133" s="153"/>
      <c r="C133" s="153"/>
      <c r="D133" s="153"/>
      <c r="E133" s="153"/>
      <c r="F133" s="154"/>
      <c r="G133" s="691" t="s">
        <v>573</v>
      </c>
      <c r="H133" s="692"/>
      <c r="I133" s="692"/>
      <c r="J133" s="692"/>
      <c r="K133" s="692"/>
      <c r="L133" s="692"/>
      <c r="M133" s="692"/>
      <c r="N133" s="692"/>
      <c r="O133" s="692"/>
      <c r="P133" s="693" t="s">
        <v>572</v>
      </c>
      <c r="Q133" s="692"/>
      <c r="R133" s="692"/>
      <c r="S133" s="692"/>
      <c r="T133" s="692"/>
      <c r="U133" s="692"/>
      <c r="V133" s="692"/>
      <c r="W133" s="692"/>
      <c r="X133" s="694"/>
      <c r="Y133" s="695"/>
      <c r="Z133" s="696"/>
      <c r="AA133" s="697"/>
      <c r="AB133" s="628" t="s">
        <v>11</v>
      </c>
      <c r="AC133" s="628"/>
      <c r="AD133" s="628"/>
      <c r="AE133" s="119" t="s">
        <v>417</v>
      </c>
      <c r="AF133" s="119"/>
      <c r="AG133" s="119"/>
      <c r="AH133" s="119"/>
      <c r="AI133" s="119" t="s">
        <v>569</v>
      </c>
      <c r="AJ133" s="119"/>
      <c r="AK133" s="119"/>
      <c r="AL133" s="119"/>
      <c r="AM133" s="119" t="s">
        <v>385</v>
      </c>
      <c r="AN133" s="119"/>
      <c r="AO133" s="119"/>
      <c r="AP133" s="119"/>
      <c r="AQ133" s="625" t="s">
        <v>416</v>
      </c>
      <c r="AR133" s="626"/>
      <c r="AS133" s="626"/>
      <c r="AT133" s="627"/>
      <c r="AU133" s="625" t="s">
        <v>594</v>
      </c>
      <c r="AV133" s="626"/>
      <c r="AW133" s="626"/>
      <c r="AX133" s="635"/>
      <c r="AY133">
        <f>COUNTA($G$134)</f>
        <v>0</v>
      </c>
    </row>
    <row r="134" spans="1:60" ht="23.25" hidden="1" customHeight="1" x14ac:dyDescent="0.15">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582</v>
      </c>
      <c r="B136" s="105"/>
      <c r="C136" s="105"/>
      <c r="D136" s="105"/>
      <c r="E136" s="105"/>
      <c r="F136" s="665"/>
      <c r="G136" s="176" t="s">
        <v>583</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417</v>
      </c>
      <c r="AF136" s="119"/>
      <c r="AG136" s="119"/>
      <c r="AH136" s="119"/>
      <c r="AI136" s="119" t="s">
        <v>569</v>
      </c>
      <c r="AJ136" s="119"/>
      <c r="AK136" s="119"/>
      <c r="AL136" s="119"/>
      <c r="AM136" s="119" t="s">
        <v>385</v>
      </c>
      <c r="AN136" s="119"/>
      <c r="AO136" s="119"/>
      <c r="AP136" s="119"/>
      <c r="AQ136" s="629" t="s">
        <v>595</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4" t="s">
        <v>584</v>
      </c>
      <c r="H137" s="655"/>
      <c r="I137" s="655"/>
      <c r="J137" s="655"/>
      <c r="K137" s="655"/>
      <c r="L137" s="655"/>
      <c r="M137" s="655"/>
      <c r="N137" s="655"/>
      <c r="O137" s="655"/>
      <c r="P137" s="655"/>
      <c r="Q137" s="655"/>
      <c r="R137" s="655"/>
      <c r="S137" s="655"/>
      <c r="T137" s="655"/>
      <c r="U137" s="655"/>
      <c r="V137" s="655"/>
      <c r="W137" s="655"/>
      <c r="X137" s="655"/>
      <c r="Y137" s="658" t="s">
        <v>582</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585</v>
      </c>
      <c r="Z138" s="651"/>
      <c r="AA138" s="652"/>
      <c r="AB138" s="614" t="s">
        <v>586</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50" t="s">
        <v>581</v>
      </c>
      <c r="B167" s="153"/>
      <c r="C167" s="153"/>
      <c r="D167" s="153"/>
      <c r="E167" s="153"/>
      <c r="F167" s="154"/>
      <c r="G167" s="691" t="s">
        <v>573</v>
      </c>
      <c r="H167" s="692"/>
      <c r="I167" s="692"/>
      <c r="J167" s="692"/>
      <c r="K167" s="692"/>
      <c r="L167" s="692"/>
      <c r="M167" s="692"/>
      <c r="N167" s="692"/>
      <c r="O167" s="692"/>
      <c r="P167" s="693" t="s">
        <v>572</v>
      </c>
      <c r="Q167" s="692"/>
      <c r="R167" s="692"/>
      <c r="S167" s="692"/>
      <c r="T167" s="692"/>
      <c r="U167" s="692"/>
      <c r="V167" s="692"/>
      <c r="W167" s="692"/>
      <c r="X167" s="694"/>
      <c r="Y167" s="695"/>
      <c r="Z167" s="696"/>
      <c r="AA167" s="697"/>
      <c r="AB167" s="628" t="s">
        <v>11</v>
      </c>
      <c r="AC167" s="628"/>
      <c r="AD167" s="628"/>
      <c r="AE167" s="119" t="s">
        <v>417</v>
      </c>
      <c r="AF167" s="119"/>
      <c r="AG167" s="119"/>
      <c r="AH167" s="119"/>
      <c r="AI167" s="119" t="s">
        <v>569</v>
      </c>
      <c r="AJ167" s="119"/>
      <c r="AK167" s="119"/>
      <c r="AL167" s="119"/>
      <c r="AM167" s="119" t="s">
        <v>385</v>
      </c>
      <c r="AN167" s="119"/>
      <c r="AO167" s="119"/>
      <c r="AP167" s="119"/>
      <c r="AQ167" s="625" t="s">
        <v>416</v>
      </c>
      <c r="AR167" s="626"/>
      <c r="AS167" s="626"/>
      <c r="AT167" s="627"/>
      <c r="AU167" s="625" t="s">
        <v>594</v>
      </c>
      <c r="AV167" s="626"/>
      <c r="AW167" s="626"/>
      <c r="AX167" s="635"/>
      <c r="AY167">
        <f>COUNTA($G$168)</f>
        <v>0</v>
      </c>
    </row>
    <row r="168" spans="1:60" ht="23.25" hidden="1" customHeight="1" x14ac:dyDescent="0.15">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582</v>
      </c>
      <c r="B170" s="105"/>
      <c r="C170" s="105"/>
      <c r="D170" s="105"/>
      <c r="E170" s="105"/>
      <c r="F170" s="665"/>
      <c r="G170" s="176" t="s">
        <v>583</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417</v>
      </c>
      <c r="AF170" s="119"/>
      <c r="AG170" s="119"/>
      <c r="AH170" s="119"/>
      <c r="AI170" s="119" t="s">
        <v>569</v>
      </c>
      <c r="AJ170" s="119"/>
      <c r="AK170" s="119"/>
      <c r="AL170" s="119"/>
      <c r="AM170" s="119" t="s">
        <v>385</v>
      </c>
      <c r="AN170" s="119"/>
      <c r="AO170" s="119"/>
      <c r="AP170" s="119"/>
      <c r="AQ170" s="629" t="s">
        <v>595</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4" t="s">
        <v>584</v>
      </c>
      <c r="H171" s="655"/>
      <c r="I171" s="655"/>
      <c r="J171" s="655"/>
      <c r="K171" s="655"/>
      <c r="L171" s="655"/>
      <c r="M171" s="655"/>
      <c r="N171" s="655"/>
      <c r="O171" s="655"/>
      <c r="P171" s="655"/>
      <c r="Q171" s="655"/>
      <c r="R171" s="655"/>
      <c r="S171" s="655"/>
      <c r="T171" s="655"/>
      <c r="U171" s="655"/>
      <c r="V171" s="655"/>
      <c r="W171" s="655"/>
      <c r="X171" s="655"/>
      <c r="Y171" s="658" t="s">
        <v>582</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585</v>
      </c>
      <c r="Z172" s="651"/>
      <c r="AA172" s="652"/>
      <c r="AB172" s="614" t="s">
        <v>586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251</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250</v>
      </c>
      <c r="X205" s="545"/>
      <c r="Y205" s="550" t="s">
        <v>12</v>
      </c>
      <c r="Z205" s="550"/>
      <c r="AA205" s="551"/>
      <c r="AB205" s="560" t="s">
        <v>251</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264</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t="s">
        <v>231</v>
      </c>
      <c r="AS214" s="421"/>
      <c r="AT214" s="422"/>
      <c r="AU214" s="422"/>
      <c r="AV214" s="422"/>
      <c r="AW214" s="422"/>
      <c r="AX214" s="423"/>
      <c r="AY214">
        <f>COUNTIF($AR$214,"☑")</f>
        <v>0</v>
      </c>
    </row>
    <row r="215" spans="1:51" ht="45" customHeight="1" x14ac:dyDescent="0.15">
      <c r="A215" s="408" t="s">
        <v>284</v>
      </c>
      <c r="B215" s="409"/>
      <c r="C215" s="412" t="s">
        <v>178</v>
      </c>
      <c r="D215" s="409"/>
      <c r="E215" s="414" t="s">
        <v>194</v>
      </c>
      <c r="F215" s="415"/>
      <c r="G215" s="416" t="s">
        <v>671</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672</v>
      </c>
      <c r="H216" s="131"/>
      <c r="I216" s="131"/>
      <c r="J216" s="131"/>
      <c r="K216" s="131"/>
      <c r="L216" s="131"/>
      <c r="M216" s="131"/>
      <c r="N216" s="131"/>
      <c r="O216" s="131"/>
      <c r="P216" s="131"/>
      <c r="Q216" s="131"/>
      <c r="R216" s="131"/>
      <c r="S216" s="131"/>
      <c r="T216" s="131"/>
      <c r="U216" s="131"/>
      <c r="V216" s="132"/>
      <c r="W216" s="484" t="s">
        <v>587</v>
      </c>
      <c r="X216" s="485"/>
      <c r="Y216" s="485"/>
      <c r="Z216" s="485"/>
      <c r="AA216" s="486"/>
      <c r="AB216" s="487" t="s">
        <v>673</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588</v>
      </c>
      <c r="X217" s="491"/>
      <c r="Y217" s="491"/>
      <c r="Z217" s="491"/>
      <c r="AA217" s="492"/>
      <c r="AB217" s="487" t="s">
        <v>676</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48.6" customHeight="1" x14ac:dyDescent="0.15">
      <c r="A218" s="410"/>
      <c r="B218" s="411"/>
      <c r="C218" s="493" t="s">
        <v>600</v>
      </c>
      <c r="D218" s="494"/>
      <c r="E218" s="149" t="s">
        <v>280</v>
      </c>
      <c r="F218" s="151"/>
      <c r="G218" s="474" t="s">
        <v>181</v>
      </c>
      <c r="H218" s="475"/>
      <c r="I218" s="475"/>
      <c r="J218" s="495" t="s">
        <v>617</v>
      </c>
      <c r="K218" s="496"/>
      <c r="L218" s="496"/>
      <c r="M218" s="496"/>
      <c r="N218" s="496"/>
      <c r="O218" s="496"/>
      <c r="P218" s="496"/>
      <c r="Q218" s="496"/>
      <c r="R218" s="496"/>
      <c r="S218" s="496"/>
      <c r="T218" s="497"/>
      <c r="U218" s="472" t="s">
        <v>670</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48.6" customHeight="1" x14ac:dyDescent="0.15">
      <c r="A219" s="410"/>
      <c r="B219" s="411"/>
      <c r="C219" s="413"/>
      <c r="D219" s="411"/>
      <c r="E219" s="152"/>
      <c r="F219" s="154"/>
      <c r="G219" s="474" t="s">
        <v>601</v>
      </c>
      <c r="H219" s="475"/>
      <c r="I219" s="475"/>
      <c r="J219" s="475"/>
      <c r="K219" s="475"/>
      <c r="L219" s="475"/>
      <c r="M219" s="475"/>
      <c r="N219" s="475"/>
      <c r="O219" s="475"/>
      <c r="P219" s="475"/>
      <c r="Q219" s="475"/>
      <c r="R219" s="475"/>
      <c r="S219" s="475"/>
      <c r="T219" s="475"/>
      <c r="U219" s="471" t="s">
        <v>670</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48.6" customHeight="1" thickBot="1" x14ac:dyDescent="0.2">
      <c r="A220" s="410"/>
      <c r="B220" s="411"/>
      <c r="C220" s="413"/>
      <c r="D220" s="411"/>
      <c r="E220" s="157"/>
      <c r="F220" s="159"/>
      <c r="G220" s="474" t="s">
        <v>588</v>
      </c>
      <c r="H220" s="475"/>
      <c r="I220" s="475"/>
      <c r="J220" s="475"/>
      <c r="K220" s="475"/>
      <c r="L220" s="475"/>
      <c r="M220" s="475"/>
      <c r="N220" s="475"/>
      <c r="O220" s="475"/>
      <c r="P220" s="475"/>
      <c r="Q220" s="475"/>
      <c r="R220" s="475"/>
      <c r="S220" s="475"/>
      <c r="T220" s="475"/>
      <c r="U220" s="811" t="s">
        <v>670</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636</v>
      </c>
      <c r="AE223" s="454"/>
      <c r="AF223" s="454"/>
      <c r="AG223" s="455" t="s">
        <v>659</v>
      </c>
      <c r="AH223" s="456"/>
      <c r="AI223" s="456"/>
      <c r="AJ223" s="456"/>
      <c r="AK223" s="456"/>
      <c r="AL223" s="456"/>
      <c r="AM223" s="456"/>
      <c r="AN223" s="456"/>
      <c r="AO223" s="456"/>
      <c r="AP223" s="456"/>
      <c r="AQ223" s="456"/>
      <c r="AR223" s="456"/>
      <c r="AS223" s="456"/>
      <c r="AT223" s="456"/>
      <c r="AU223" s="456"/>
      <c r="AV223" s="456"/>
      <c r="AW223" s="456"/>
      <c r="AX223" s="457"/>
    </row>
    <row r="224" spans="1:51" ht="74.2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636</v>
      </c>
      <c r="AE224" s="367"/>
      <c r="AF224" s="367"/>
      <c r="AG224" s="361" t="s">
        <v>660</v>
      </c>
      <c r="AH224" s="362"/>
      <c r="AI224" s="362"/>
      <c r="AJ224" s="362"/>
      <c r="AK224" s="362"/>
      <c r="AL224" s="362"/>
      <c r="AM224" s="362"/>
      <c r="AN224" s="362"/>
      <c r="AO224" s="362"/>
      <c r="AP224" s="362"/>
      <c r="AQ224" s="362"/>
      <c r="AR224" s="362"/>
      <c r="AS224" s="362"/>
      <c r="AT224" s="362"/>
      <c r="AU224" s="362"/>
      <c r="AV224" s="362"/>
      <c r="AW224" s="362"/>
      <c r="AX224" s="363"/>
    </row>
    <row r="225" spans="1:50" ht="69.7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636</v>
      </c>
      <c r="AE225" s="404"/>
      <c r="AF225" s="404"/>
      <c r="AG225" s="389" t="s">
        <v>661</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662</v>
      </c>
      <c r="AE226" s="385"/>
      <c r="AF226" s="385"/>
      <c r="AG226" s="387" t="s">
        <v>617</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262</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663</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663</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73.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636</v>
      </c>
      <c r="AE229" s="351"/>
      <c r="AF229" s="351"/>
      <c r="AG229" s="353" t="s">
        <v>664</v>
      </c>
      <c r="AH229" s="354"/>
      <c r="AI229" s="354"/>
      <c r="AJ229" s="354"/>
      <c r="AK229" s="354"/>
      <c r="AL229" s="354"/>
      <c r="AM229" s="354"/>
      <c r="AN229" s="354"/>
      <c r="AO229" s="354"/>
      <c r="AP229" s="354"/>
      <c r="AQ229" s="354"/>
      <c r="AR229" s="354"/>
      <c r="AS229" s="354"/>
      <c r="AT229" s="354"/>
      <c r="AU229" s="354"/>
      <c r="AV229" s="354"/>
      <c r="AW229" s="354"/>
      <c r="AX229" s="355"/>
    </row>
    <row r="230" spans="1:50" ht="42"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662</v>
      </c>
      <c r="AE230" s="367"/>
      <c r="AF230" s="367"/>
      <c r="AG230" s="361" t="s">
        <v>679</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662</v>
      </c>
      <c r="AE231" s="367"/>
      <c r="AF231" s="367"/>
      <c r="AG231" s="361" t="s">
        <v>617</v>
      </c>
      <c r="AH231" s="362"/>
      <c r="AI231" s="362"/>
      <c r="AJ231" s="362"/>
      <c r="AK231" s="362"/>
      <c r="AL231" s="362"/>
      <c r="AM231" s="362"/>
      <c r="AN231" s="362"/>
      <c r="AO231" s="362"/>
      <c r="AP231" s="362"/>
      <c r="AQ231" s="362"/>
      <c r="AR231" s="362"/>
      <c r="AS231" s="362"/>
      <c r="AT231" s="362"/>
      <c r="AU231" s="362"/>
      <c r="AV231" s="362"/>
      <c r="AW231" s="362"/>
      <c r="AX231" s="363"/>
    </row>
    <row r="232" spans="1:50" ht="60.7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636</v>
      </c>
      <c r="AE232" s="367"/>
      <c r="AF232" s="367"/>
      <c r="AG232" s="361" t="s">
        <v>665</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662</v>
      </c>
      <c r="AE233" s="404"/>
      <c r="AF233" s="404"/>
      <c r="AG233" s="405" t="s">
        <v>285</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662</v>
      </c>
      <c r="AE234" s="367"/>
      <c r="AF234" s="436"/>
      <c r="AG234" s="361" t="s">
        <v>617</v>
      </c>
      <c r="AH234" s="362"/>
      <c r="AI234" s="362"/>
      <c r="AJ234" s="362"/>
      <c r="AK234" s="362"/>
      <c r="AL234" s="362"/>
      <c r="AM234" s="362"/>
      <c r="AN234" s="362"/>
      <c r="AO234" s="362"/>
      <c r="AP234" s="362"/>
      <c r="AQ234" s="362"/>
      <c r="AR234" s="362"/>
      <c r="AS234" s="362"/>
      <c r="AT234" s="362"/>
      <c r="AU234" s="362"/>
      <c r="AV234" s="362"/>
      <c r="AW234" s="362"/>
      <c r="AX234" s="363"/>
    </row>
    <row r="235" spans="1:50" ht="33.7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636</v>
      </c>
      <c r="AE235" s="397"/>
      <c r="AF235" s="398"/>
      <c r="AG235" s="399" t="s">
        <v>666</v>
      </c>
      <c r="AH235" s="400"/>
      <c r="AI235" s="400"/>
      <c r="AJ235" s="400"/>
      <c r="AK235" s="400"/>
      <c r="AL235" s="400"/>
      <c r="AM235" s="400"/>
      <c r="AN235" s="400"/>
      <c r="AO235" s="400"/>
      <c r="AP235" s="400"/>
      <c r="AQ235" s="400"/>
      <c r="AR235" s="400"/>
      <c r="AS235" s="400"/>
      <c r="AT235" s="400"/>
      <c r="AU235" s="400"/>
      <c r="AV235" s="400"/>
      <c r="AW235" s="400"/>
      <c r="AX235" s="401"/>
    </row>
    <row r="236" spans="1:50" ht="39"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662</v>
      </c>
      <c r="AE236" s="351"/>
      <c r="AF236" s="352"/>
      <c r="AG236" s="353" t="s">
        <v>667</v>
      </c>
      <c r="AH236" s="354"/>
      <c r="AI236" s="354"/>
      <c r="AJ236" s="354"/>
      <c r="AK236" s="354"/>
      <c r="AL236" s="354"/>
      <c r="AM236" s="354"/>
      <c r="AN236" s="354"/>
      <c r="AO236" s="354"/>
      <c r="AP236" s="354"/>
      <c r="AQ236" s="354"/>
      <c r="AR236" s="354"/>
      <c r="AS236" s="354"/>
      <c r="AT236" s="354"/>
      <c r="AU236" s="354"/>
      <c r="AV236" s="354"/>
      <c r="AW236" s="354"/>
      <c r="AX236" s="355"/>
    </row>
    <row r="237" spans="1:50" ht="70.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636</v>
      </c>
      <c r="AE237" s="360"/>
      <c r="AF237" s="360"/>
      <c r="AG237" s="361" t="s">
        <v>668</v>
      </c>
      <c r="AH237" s="362"/>
      <c r="AI237" s="362"/>
      <c r="AJ237" s="362"/>
      <c r="AK237" s="362"/>
      <c r="AL237" s="362"/>
      <c r="AM237" s="362"/>
      <c r="AN237" s="362"/>
      <c r="AO237" s="362"/>
      <c r="AP237" s="362"/>
      <c r="AQ237" s="362"/>
      <c r="AR237" s="362"/>
      <c r="AS237" s="362"/>
      <c r="AT237" s="362"/>
      <c r="AU237" s="362"/>
      <c r="AV237" s="362"/>
      <c r="AW237" s="362"/>
      <c r="AX237" s="363"/>
    </row>
    <row r="238" spans="1:50" ht="74.25"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636</v>
      </c>
      <c r="AE238" s="367"/>
      <c r="AF238" s="367"/>
      <c r="AG238" s="361" t="s">
        <v>669</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662</v>
      </c>
      <c r="AE239" s="367"/>
      <c r="AF239" s="367"/>
      <c r="AG239" s="391" t="s">
        <v>617</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c r="AE240" s="385"/>
      <c r="AF240" s="386"/>
      <c r="AG240" s="387" t="s">
        <v>637</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4"/>
      <c r="D242" s="875"/>
      <c r="E242" s="370"/>
      <c r="F242" s="370"/>
      <c r="G242" s="370"/>
      <c r="H242" s="371"/>
      <c r="I242" s="371"/>
      <c r="J242" s="876"/>
      <c r="K242" s="876"/>
      <c r="L242" s="876"/>
      <c r="M242" s="371"/>
      <c r="N242" s="877"/>
      <c r="O242" s="878"/>
      <c r="P242" s="879"/>
      <c r="Q242" s="879"/>
      <c r="R242" s="879"/>
      <c r="S242" s="879"/>
      <c r="T242" s="879"/>
      <c r="U242" s="879"/>
      <c r="V242" s="879"/>
      <c r="W242" s="879"/>
      <c r="X242" s="879"/>
      <c r="Y242" s="879"/>
      <c r="Z242" s="879"/>
      <c r="AA242" s="879"/>
      <c r="AB242" s="879"/>
      <c r="AC242" s="879"/>
      <c r="AD242" s="879"/>
      <c r="AE242" s="879"/>
      <c r="AF242" s="88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2"/>
      <c r="C247" s="300" t="s">
        <v>49</v>
      </c>
      <c r="D247" s="720"/>
      <c r="E247" s="720"/>
      <c r="F247" s="721"/>
      <c r="G247" s="905" t="s">
        <v>657</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658</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680</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5" t="s">
        <v>131</v>
      </c>
      <c r="B252" s="326"/>
      <c r="C252" s="326"/>
      <c r="D252" s="326"/>
      <c r="E252" s="327"/>
      <c r="F252" s="901" t="s">
        <v>681</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5" t="s">
        <v>132</v>
      </c>
      <c r="B254" s="326"/>
      <c r="C254" s="326"/>
      <c r="D254" s="326"/>
      <c r="E254" s="327"/>
      <c r="F254" s="328" t="s">
        <v>684</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278</v>
      </c>
      <c r="B258" s="90"/>
      <c r="C258" s="90"/>
      <c r="D258" s="91"/>
      <c r="E258" s="321" t="s">
        <v>628</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277</v>
      </c>
      <c r="B259" s="256"/>
      <c r="C259" s="256"/>
      <c r="D259" s="256"/>
      <c r="E259" s="321" t="s">
        <v>629</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276</v>
      </c>
      <c r="B260" s="256"/>
      <c r="C260" s="256"/>
      <c r="D260" s="256"/>
      <c r="E260" s="321" t="s">
        <v>630</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275</v>
      </c>
      <c r="B261" s="256"/>
      <c r="C261" s="256"/>
      <c r="D261" s="256"/>
      <c r="E261" s="321" t="s">
        <v>631</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274</v>
      </c>
      <c r="B262" s="256"/>
      <c r="C262" s="256"/>
      <c r="D262" s="256"/>
      <c r="E262" s="321" t="s">
        <v>632</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273</v>
      </c>
      <c r="B263" s="256"/>
      <c r="C263" s="256"/>
      <c r="D263" s="256"/>
      <c r="E263" s="321" t="s">
        <v>633</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272</v>
      </c>
      <c r="B264" s="256"/>
      <c r="C264" s="256"/>
      <c r="D264" s="256"/>
      <c r="E264" s="321" t="s">
        <v>634</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271</v>
      </c>
      <c r="B265" s="256"/>
      <c r="C265" s="256"/>
      <c r="D265" s="256"/>
      <c r="E265" s="321" t="s">
        <v>635</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417</v>
      </c>
      <c r="B266" s="256"/>
      <c r="C266" s="256"/>
      <c r="D266" s="256"/>
      <c r="E266" s="100" t="s">
        <v>608</v>
      </c>
      <c r="F266" s="86"/>
      <c r="G266" s="86"/>
      <c r="H266" s="77" t="str">
        <f>IF(E266="","","-")</f>
        <v>-</v>
      </c>
      <c r="I266" s="86"/>
      <c r="J266" s="86"/>
      <c r="K266" s="77" t="str">
        <f>IF(I266="","","-")</f>
        <v/>
      </c>
      <c r="L266" s="101">
        <v>130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140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640</v>
      </c>
      <c r="H268" s="86"/>
      <c r="I268" s="86"/>
      <c r="J268" s="85">
        <v>20</v>
      </c>
      <c r="K268" s="85"/>
      <c r="L268" s="101">
        <v>170</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265</v>
      </c>
      <c r="B269" s="310"/>
      <c r="C269" s="310"/>
      <c r="D269" s="310"/>
      <c r="E269" s="310"/>
      <c r="F269" s="31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8.9" customHeight="1" x14ac:dyDescent="0.15">
      <c r="A308" s="315" t="s">
        <v>267</v>
      </c>
      <c r="B308" s="316"/>
      <c r="C308" s="316"/>
      <c r="D308" s="316"/>
      <c r="E308" s="316"/>
      <c r="F308" s="317"/>
      <c r="G308" s="296" t="s">
        <v>643</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244</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8.9"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8.9" customHeight="1" x14ac:dyDescent="0.15">
      <c r="A310" s="318"/>
      <c r="B310" s="319"/>
      <c r="C310" s="319"/>
      <c r="D310" s="319"/>
      <c r="E310" s="319"/>
      <c r="F310" s="320"/>
      <c r="G310" s="286" t="s">
        <v>642</v>
      </c>
      <c r="H310" s="287"/>
      <c r="I310" s="287"/>
      <c r="J310" s="287"/>
      <c r="K310" s="288"/>
      <c r="L310" s="289" t="s">
        <v>641</v>
      </c>
      <c r="M310" s="290"/>
      <c r="N310" s="290"/>
      <c r="O310" s="290"/>
      <c r="P310" s="290"/>
      <c r="Q310" s="290"/>
      <c r="R310" s="290"/>
      <c r="S310" s="290"/>
      <c r="T310" s="290"/>
      <c r="U310" s="290"/>
      <c r="V310" s="290"/>
      <c r="W310" s="290"/>
      <c r="X310" s="291"/>
      <c r="Y310" s="292">
        <v>412</v>
      </c>
      <c r="Z310" s="293"/>
      <c r="AA310" s="293"/>
      <c r="AB310" s="294"/>
      <c r="AC310" s="286"/>
      <c r="AD310" s="287"/>
      <c r="AE310" s="287"/>
      <c r="AF310" s="287"/>
      <c r="AG310" s="288"/>
      <c r="AH310" s="289"/>
      <c r="AI310" s="290"/>
      <c r="AJ310" s="290"/>
      <c r="AK310" s="290"/>
      <c r="AL310" s="290"/>
      <c r="AM310" s="290"/>
      <c r="AN310" s="290"/>
      <c r="AO310" s="290"/>
      <c r="AP310" s="290"/>
      <c r="AQ310" s="290"/>
      <c r="AR310" s="290"/>
      <c r="AS310" s="290"/>
      <c r="AT310" s="291"/>
      <c r="AU310" s="292"/>
      <c r="AV310" s="293"/>
      <c r="AW310" s="293"/>
      <c r="AX310" s="295"/>
    </row>
    <row r="311" spans="1:50" ht="28.9"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8.9"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8.9"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8.9"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8.9"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8.9"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8.9"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8.9"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8.9"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8.9"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412</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4" customHeight="1" x14ac:dyDescent="0.15">
      <c r="A366" s="230">
        <v>1</v>
      </c>
      <c r="B366" s="230">
        <v>1</v>
      </c>
      <c r="C366" s="252" t="s">
        <v>647</v>
      </c>
      <c r="D366" s="251"/>
      <c r="E366" s="251"/>
      <c r="F366" s="251"/>
      <c r="G366" s="251"/>
      <c r="H366" s="251"/>
      <c r="I366" s="251"/>
      <c r="J366" s="233">
        <v>7000020010006</v>
      </c>
      <c r="K366" s="234"/>
      <c r="L366" s="234"/>
      <c r="M366" s="234"/>
      <c r="N366" s="234"/>
      <c r="O366" s="234"/>
      <c r="P366" s="235" t="s">
        <v>644</v>
      </c>
      <c r="Q366" s="235"/>
      <c r="R366" s="235"/>
      <c r="S366" s="235"/>
      <c r="T366" s="235"/>
      <c r="U366" s="235"/>
      <c r="V366" s="235"/>
      <c r="W366" s="235"/>
      <c r="X366" s="235"/>
      <c r="Y366" s="236">
        <v>412</v>
      </c>
      <c r="Z366" s="237"/>
      <c r="AA366" s="237"/>
      <c r="AB366" s="238"/>
      <c r="AC366" s="260" t="s">
        <v>645</v>
      </c>
      <c r="AD366" s="261"/>
      <c r="AE366" s="261"/>
      <c r="AF366" s="261"/>
      <c r="AG366" s="261"/>
      <c r="AH366" s="253" t="s">
        <v>285</v>
      </c>
      <c r="AI366" s="254"/>
      <c r="AJ366" s="254"/>
      <c r="AK366" s="254"/>
      <c r="AL366" s="226" t="s">
        <v>285</v>
      </c>
      <c r="AM366" s="227"/>
      <c r="AN366" s="227"/>
      <c r="AO366" s="228"/>
      <c r="AP366" s="229" t="s">
        <v>646</v>
      </c>
      <c r="AQ366" s="229"/>
      <c r="AR366" s="229"/>
      <c r="AS366" s="229"/>
      <c r="AT366" s="229"/>
      <c r="AU366" s="229"/>
      <c r="AV366" s="229"/>
      <c r="AW366" s="229"/>
      <c r="AX366" s="229"/>
    </row>
    <row r="367" spans="1:51" ht="54" customHeight="1" x14ac:dyDescent="0.15">
      <c r="A367" s="230">
        <v>2</v>
      </c>
      <c r="B367" s="230">
        <v>1</v>
      </c>
      <c r="C367" s="252" t="s">
        <v>648</v>
      </c>
      <c r="D367" s="251"/>
      <c r="E367" s="251"/>
      <c r="F367" s="251"/>
      <c r="G367" s="251"/>
      <c r="H367" s="251"/>
      <c r="I367" s="251"/>
      <c r="J367" s="233">
        <v>8000020130001</v>
      </c>
      <c r="K367" s="234"/>
      <c r="L367" s="234"/>
      <c r="M367" s="234"/>
      <c r="N367" s="234"/>
      <c r="O367" s="234"/>
      <c r="P367" s="235" t="s">
        <v>644</v>
      </c>
      <c r="Q367" s="235"/>
      <c r="R367" s="235"/>
      <c r="S367" s="235"/>
      <c r="T367" s="235"/>
      <c r="U367" s="235"/>
      <c r="V367" s="235"/>
      <c r="W367" s="235"/>
      <c r="X367" s="235"/>
      <c r="Y367" s="236">
        <v>306</v>
      </c>
      <c r="Z367" s="237"/>
      <c r="AA367" s="237"/>
      <c r="AB367" s="238"/>
      <c r="AC367" s="260" t="s">
        <v>645</v>
      </c>
      <c r="AD367" s="261"/>
      <c r="AE367" s="261"/>
      <c r="AF367" s="261"/>
      <c r="AG367" s="261"/>
      <c r="AH367" s="253" t="s">
        <v>285</v>
      </c>
      <c r="AI367" s="254"/>
      <c r="AJ367" s="254"/>
      <c r="AK367" s="254"/>
      <c r="AL367" s="226" t="s">
        <v>285</v>
      </c>
      <c r="AM367" s="227"/>
      <c r="AN367" s="227"/>
      <c r="AO367" s="228"/>
      <c r="AP367" s="229" t="s">
        <v>646</v>
      </c>
      <c r="AQ367" s="229"/>
      <c r="AR367" s="229"/>
      <c r="AS367" s="229"/>
      <c r="AT367" s="229"/>
      <c r="AU367" s="229"/>
      <c r="AV367" s="229"/>
      <c r="AW367" s="229"/>
      <c r="AX367" s="229"/>
      <c r="AY367">
        <f>COUNTA($C$367)</f>
        <v>1</v>
      </c>
    </row>
    <row r="368" spans="1:51" ht="54" customHeight="1" x14ac:dyDescent="0.15">
      <c r="A368" s="230">
        <v>3</v>
      </c>
      <c r="B368" s="230">
        <v>1</v>
      </c>
      <c r="C368" s="252" t="s">
        <v>649</v>
      </c>
      <c r="D368" s="251"/>
      <c r="E368" s="251"/>
      <c r="F368" s="251"/>
      <c r="G368" s="251"/>
      <c r="H368" s="251"/>
      <c r="I368" s="251"/>
      <c r="J368" s="233">
        <v>4000020270008</v>
      </c>
      <c r="K368" s="234"/>
      <c r="L368" s="234"/>
      <c r="M368" s="234"/>
      <c r="N368" s="234"/>
      <c r="O368" s="234"/>
      <c r="P368" s="245" t="s">
        <v>644</v>
      </c>
      <c r="Q368" s="235"/>
      <c r="R368" s="235"/>
      <c r="S368" s="235"/>
      <c r="T368" s="235"/>
      <c r="U368" s="235"/>
      <c r="V368" s="235"/>
      <c r="W368" s="235"/>
      <c r="X368" s="235"/>
      <c r="Y368" s="236">
        <v>274</v>
      </c>
      <c r="Z368" s="237"/>
      <c r="AA368" s="237"/>
      <c r="AB368" s="238"/>
      <c r="AC368" s="260" t="s">
        <v>645</v>
      </c>
      <c r="AD368" s="261"/>
      <c r="AE368" s="261"/>
      <c r="AF368" s="261"/>
      <c r="AG368" s="261"/>
      <c r="AH368" s="224" t="s">
        <v>285</v>
      </c>
      <c r="AI368" s="225"/>
      <c r="AJ368" s="225"/>
      <c r="AK368" s="225"/>
      <c r="AL368" s="226" t="s">
        <v>285</v>
      </c>
      <c r="AM368" s="227"/>
      <c r="AN368" s="227"/>
      <c r="AO368" s="228"/>
      <c r="AP368" s="229" t="s">
        <v>646</v>
      </c>
      <c r="AQ368" s="229"/>
      <c r="AR368" s="229"/>
      <c r="AS368" s="229"/>
      <c r="AT368" s="229"/>
      <c r="AU368" s="229"/>
      <c r="AV368" s="229"/>
      <c r="AW368" s="229"/>
      <c r="AX368" s="229"/>
      <c r="AY368">
        <f>COUNTA($C$368)</f>
        <v>1</v>
      </c>
    </row>
    <row r="369" spans="1:51" ht="54" customHeight="1" x14ac:dyDescent="0.15">
      <c r="A369" s="230">
        <v>4</v>
      </c>
      <c r="B369" s="230">
        <v>1</v>
      </c>
      <c r="C369" s="252" t="s">
        <v>650</v>
      </c>
      <c r="D369" s="251"/>
      <c r="E369" s="251"/>
      <c r="F369" s="251"/>
      <c r="G369" s="251"/>
      <c r="H369" s="251"/>
      <c r="I369" s="251"/>
      <c r="J369" s="233">
        <v>1000020110001</v>
      </c>
      <c r="K369" s="234"/>
      <c r="L369" s="234"/>
      <c r="M369" s="234"/>
      <c r="N369" s="234"/>
      <c r="O369" s="234"/>
      <c r="P369" s="245" t="s">
        <v>644</v>
      </c>
      <c r="Q369" s="235"/>
      <c r="R369" s="235"/>
      <c r="S369" s="235"/>
      <c r="T369" s="235"/>
      <c r="U369" s="235"/>
      <c r="V369" s="235"/>
      <c r="W369" s="235"/>
      <c r="X369" s="235"/>
      <c r="Y369" s="236">
        <v>251</v>
      </c>
      <c r="Z369" s="237"/>
      <c r="AA369" s="237"/>
      <c r="AB369" s="238"/>
      <c r="AC369" s="260" t="s">
        <v>645</v>
      </c>
      <c r="AD369" s="261"/>
      <c r="AE369" s="261"/>
      <c r="AF369" s="261"/>
      <c r="AG369" s="261"/>
      <c r="AH369" s="224" t="s">
        <v>285</v>
      </c>
      <c r="AI369" s="225"/>
      <c r="AJ369" s="225"/>
      <c r="AK369" s="225"/>
      <c r="AL369" s="226" t="s">
        <v>285</v>
      </c>
      <c r="AM369" s="227"/>
      <c r="AN369" s="227"/>
      <c r="AO369" s="228"/>
      <c r="AP369" s="229" t="s">
        <v>646</v>
      </c>
      <c r="AQ369" s="229"/>
      <c r="AR369" s="229"/>
      <c r="AS369" s="229"/>
      <c r="AT369" s="229"/>
      <c r="AU369" s="229"/>
      <c r="AV369" s="229"/>
      <c r="AW369" s="229"/>
      <c r="AX369" s="229"/>
      <c r="AY369">
        <f>COUNTA($C$369)</f>
        <v>1</v>
      </c>
    </row>
    <row r="370" spans="1:51" ht="54" customHeight="1" x14ac:dyDescent="0.15">
      <c r="A370" s="230">
        <v>5</v>
      </c>
      <c r="B370" s="230">
        <v>1</v>
      </c>
      <c r="C370" s="252" t="s">
        <v>651</v>
      </c>
      <c r="D370" s="251"/>
      <c r="E370" s="251"/>
      <c r="F370" s="251"/>
      <c r="G370" s="251"/>
      <c r="H370" s="251"/>
      <c r="I370" s="251"/>
      <c r="J370" s="233">
        <v>8000020280003</v>
      </c>
      <c r="K370" s="234"/>
      <c r="L370" s="234"/>
      <c r="M370" s="234"/>
      <c r="N370" s="234"/>
      <c r="O370" s="234"/>
      <c r="P370" s="235" t="s">
        <v>644</v>
      </c>
      <c r="Q370" s="235"/>
      <c r="R370" s="235"/>
      <c r="S370" s="235"/>
      <c r="T370" s="235"/>
      <c r="U370" s="235"/>
      <c r="V370" s="235"/>
      <c r="W370" s="235"/>
      <c r="X370" s="235"/>
      <c r="Y370" s="236">
        <v>247</v>
      </c>
      <c r="Z370" s="237"/>
      <c r="AA370" s="237"/>
      <c r="AB370" s="238"/>
      <c r="AC370" s="260" t="s">
        <v>645</v>
      </c>
      <c r="AD370" s="261"/>
      <c r="AE370" s="261"/>
      <c r="AF370" s="261"/>
      <c r="AG370" s="261"/>
      <c r="AH370" s="224" t="s">
        <v>285</v>
      </c>
      <c r="AI370" s="225"/>
      <c r="AJ370" s="225"/>
      <c r="AK370" s="225"/>
      <c r="AL370" s="226" t="s">
        <v>285</v>
      </c>
      <c r="AM370" s="227"/>
      <c r="AN370" s="227"/>
      <c r="AO370" s="228"/>
      <c r="AP370" s="229" t="s">
        <v>646</v>
      </c>
      <c r="AQ370" s="229"/>
      <c r="AR370" s="229"/>
      <c r="AS370" s="229"/>
      <c r="AT370" s="229"/>
      <c r="AU370" s="229"/>
      <c r="AV370" s="229"/>
      <c r="AW370" s="229"/>
      <c r="AX370" s="229"/>
      <c r="AY370">
        <f>COUNTA($C$370)</f>
        <v>1</v>
      </c>
    </row>
    <row r="371" spans="1:51" ht="54" customHeight="1" x14ac:dyDescent="0.15">
      <c r="A371" s="230">
        <v>6</v>
      </c>
      <c r="B371" s="230">
        <v>1</v>
      </c>
      <c r="C371" s="252" t="s">
        <v>652</v>
      </c>
      <c r="D371" s="251"/>
      <c r="E371" s="251"/>
      <c r="F371" s="251"/>
      <c r="G371" s="251"/>
      <c r="H371" s="251"/>
      <c r="I371" s="251"/>
      <c r="J371" s="233">
        <v>1000020140007</v>
      </c>
      <c r="K371" s="234"/>
      <c r="L371" s="234"/>
      <c r="M371" s="234"/>
      <c r="N371" s="234"/>
      <c r="O371" s="234"/>
      <c r="P371" s="235" t="s">
        <v>644</v>
      </c>
      <c r="Q371" s="235"/>
      <c r="R371" s="235"/>
      <c r="S371" s="235"/>
      <c r="T371" s="235"/>
      <c r="U371" s="235"/>
      <c r="V371" s="235"/>
      <c r="W371" s="235"/>
      <c r="X371" s="235"/>
      <c r="Y371" s="236">
        <v>191</v>
      </c>
      <c r="Z371" s="237"/>
      <c r="AA371" s="237"/>
      <c r="AB371" s="238"/>
      <c r="AC371" s="260" t="s">
        <v>645</v>
      </c>
      <c r="AD371" s="261"/>
      <c r="AE371" s="261"/>
      <c r="AF371" s="261"/>
      <c r="AG371" s="261"/>
      <c r="AH371" s="224" t="s">
        <v>285</v>
      </c>
      <c r="AI371" s="225"/>
      <c r="AJ371" s="225"/>
      <c r="AK371" s="225"/>
      <c r="AL371" s="226" t="s">
        <v>285</v>
      </c>
      <c r="AM371" s="227"/>
      <c r="AN371" s="227"/>
      <c r="AO371" s="228"/>
      <c r="AP371" s="229" t="s">
        <v>646</v>
      </c>
      <c r="AQ371" s="229"/>
      <c r="AR371" s="229"/>
      <c r="AS371" s="229"/>
      <c r="AT371" s="229"/>
      <c r="AU371" s="229"/>
      <c r="AV371" s="229"/>
      <c r="AW371" s="229"/>
      <c r="AX371" s="229"/>
      <c r="AY371">
        <f>COUNTA($C$371)</f>
        <v>1</v>
      </c>
    </row>
    <row r="372" spans="1:51" ht="54" customHeight="1" x14ac:dyDescent="0.15">
      <c r="A372" s="230">
        <v>7</v>
      </c>
      <c r="B372" s="230">
        <v>1</v>
      </c>
      <c r="C372" s="252" t="s">
        <v>653</v>
      </c>
      <c r="D372" s="251"/>
      <c r="E372" s="251"/>
      <c r="F372" s="251"/>
      <c r="G372" s="251"/>
      <c r="H372" s="251"/>
      <c r="I372" s="251"/>
      <c r="J372" s="233">
        <v>7000020340006</v>
      </c>
      <c r="K372" s="234"/>
      <c r="L372" s="234"/>
      <c r="M372" s="234"/>
      <c r="N372" s="234"/>
      <c r="O372" s="234"/>
      <c r="P372" s="235" t="s">
        <v>644</v>
      </c>
      <c r="Q372" s="235"/>
      <c r="R372" s="235"/>
      <c r="S372" s="235"/>
      <c r="T372" s="235"/>
      <c r="U372" s="235"/>
      <c r="V372" s="235"/>
      <c r="W372" s="235"/>
      <c r="X372" s="235"/>
      <c r="Y372" s="236">
        <v>185</v>
      </c>
      <c r="Z372" s="237"/>
      <c r="AA372" s="237"/>
      <c r="AB372" s="238"/>
      <c r="AC372" s="260" t="s">
        <v>645</v>
      </c>
      <c r="AD372" s="261"/>
      <c r="AE372" s="261"/>
      <c r="AF372" s="261"/>
      <c r="AG372" s="261"/>
      <c r="AH372" s="224" t="s">
        <v>285</v>
      </c>
      <c r="AI372" s="225"/>
      <c r="AJ372" s="225"/>
      <c r="AK372" s="225"/>
      <c r="AL372" s="226" t="s">
        <v>285</v>
      </c>
      <c r="AM372" s="227"/>
      <c r="AN372" s="227"/>
      <c r="AO372" s="228"/>
      <c r="AP372" s="229" t="s">
        <v>646</v>
      </c>
      <c r="AQ372" s="229"/>
      <c r="AR372" s="229"/>
      <c r="AS372" s="229"/>
      <c r="AT372" s="229"/>
      <c r="AU372" s="229"/>
      <c r="AV372" s="229"/>
      <c r="AW372" s="229"/>
      <c r="AX372" s="229"/>
      <c r="AY372">
        <f>COUNTA($C$372)</f>
        <v>1</v>
      </c>
    </row>
    <row r="373" spans="1:51" ht="54" customHeight="1" x14ac:dyDescent="0.15">
      <c r="A373" s="230">
        <v>8</v>
      </c>
      <c r="B373" s="230">
        <v>1</v>
      </c>
      <c r="C373" s="252" t="s">
        <v>654</v>
      </c>
      <c r="D373" s="251"/>
      <c r="E373" s="251"/>
      <c r="F373" s="251"/>
      <c r="G373" s="251"/>
      <c r="H373" s="251"/>
      <c r="I373" s="251"/>
      <c r="J373" s="233">
        <v>6000020400009</v>
      </c>
      <c r="K373" s="234"/>
      <c r="L373" s="234"/>
      <c r="M373" s="234"/>
      <c r="N373" s="234"/>
      <c r="O373" s="234"/>
      <c r="P373" s="235" t="s">
        <v>644</v>
      </c>
      <c r="Q373" s="235"/>
      <c r="R373" s="235"/>
      <c r="S373" s="235"/>
      <c r="T373" s="235"/>
      <c r="U373" s="235"/>
      <c r="V373" s="235"/>
      <c r="W373" s="235"/>
      <c r="X373" s="235"/>
      <c r="Y373" s="236">
        <v>170</v>
      </c>
      <c r="Z373" s="237"/>
      <c r="AA373" s="237"/>
      <c r="AB373" s="238"/>
      <c r="AC373" s="260" t="s">
        <v>645</v>
      </c>
      <c r="AD373" s="261"/>
      <c r="AE373" s="261"/>
      <c r="AF373" s="261"/>
      <c r="AG373" s="261"/>
      <c r="AH373" s="224" t="s">
        <v>285</v>
      </c>
      <c r="AI373" s="225"/>
      <c r="AJ373" s="225"/>
      <c r="AK373" s="225"/>
      <c r="AL373" s="226" t="s">
        <v>285</v>
      </c>
      <c r="AM373" s="227"/>
      <c r="AN373" s="227"/>
      <c r="AO373" s="228"/>
      <c r="AP373" s="229" t="s">
        <v>646</v>
      </c>
      <c r="AQ373" s="229"/>
      <c r="AR373" s="229"/>
      <c r="AS373" s="229"/>
      <c r="AT373" s="229"/>
      <c r="AU373" s="229"/>
      <c r="AV373" s="229"/>
      <c r="AW373" s="229"/>
      <c r="AX373" s="229"/>
      <c r="AY373">
        <f>COUNTA($C$373)</f>
        <v>1</v>
      </c>
    </row>
    <row r="374" spans="1:51" ht="54" customHeight="1" x14ac:dyDescent="0.15">
      <c r="A374" s="230">
        <v>9</v>
      </c>
      <c r="B374" s="230">
        <v>1</v>
      </c>
      <c r="C374" s="252" t="s">
        <v>655</v>
      </c>
      <c r="D374" s="251"/>
      <c r="E374" s="251"/>
      <c r="F374" s="251"/>
      <c r="G374" s="251"/>
      <c r="H374" s="251"/>
      <c r="I374" s="251"/>
      <c r="J374" s="233">
        <v>1000020230006</v>
      </c>
      <c r="K374" s="234"/>
      <c r="L374" s="234"/>
      <c r="M374" s="234"/>
      <c r="N374" s="234"/>
      <c r="O374" s="234"/>
      <c r="P374" s="235" t="s">
        <v>644</v>
      </c>
      <c r="Q374" s="235"/>
      <c r="R374" s="235"/>
      <c r="S374" s="235"/>
      <c r="T374" s="235"/>
      <c r="U374" s="235"/>
      <c r="V374" s="235"/>
      <c r="W374" s="235"/>
      <c r="X374" s="235"/>
      <c r="Y374" s="236">
        <v>148</v>
      </c>
      <c r="Z374" s="237"/>
      <c r="AA374" s="237"/>
      <c r="AB374" s="238"/>
      <c r="AC374" s="260" t="s">
        <v>645</v>
      </c>
      <c r="AD374" s="261"/>
      <c r="AE374" s="261"/>
      <c r="AF374" s="261"/>
      <c r="AG374" s="261"/>
      <c r="AH374" s="224" t="s">
        <v>285</v>
      </c>
      <c r="AI374" s="225"/>
      <c r="AJ374" s="225"/>
      <c r="AK374" s="225"/>
      <c r="AL374" s="226" t="s">
        <v>285</v>
      </c>
      <c r="AM374" s="227"/>
      <c r="AN374" s="227"/>
      <c r="AO374" s="228"/>
      <c r="AP374" s="229" t="s">
        <v>646</v>
      </c>
      <c r="AQ374" s="229"/>
      <c r="AR374" s="229"/>
      <c r="AS374" s="229"/>
      <c r="AT374" s="229"/>
      <c r="AU374" s="229"/>
      <c r="AV374" s="229"/>
      <c r="AW374" s="229"/>
      <c r="AX374" s="229"/>
      <c r="AY374">
        <f>COUNTA($C$374)</f>
        <v>1</v>
      </c>
    </row>
    <row r="375" spans="1:51" ht="54" customHeight="1" x14ac:dyDescent="0.15">
      <c r="A375" s="230">
        <v>10</v>
      </c>
      <c r="B375" s="230">
        <v>1</v>
      </c>
      <c r="C375" s="252" t="s">
        <v>656</v>
      </c>
      <c r="D375" s="251"/>
      <c r="E375" s="251"/>
      <c r="F375" s="251"/>
      <c r="G375" s="251"/>
      <c r="H375" s="251"/>
      <c r="I375" s="251"/>
      <c r="J375" s="233">
        <v>4000020120006</v>
      </c>
      <c r="K375" s="234"/>
      <c r="L375" s="234"/>
      <c r="M375" s="234"/>
      <c r="N375" s="234"/>
      <c r="O375" s="234"/>
      <c r="P375" s="235" t="s">
        <v>644</v>
      </c>
      <c r="Q375" s="235"/>
      <c r="R375" s="235"/>
      <c r="S375" s="235"/>
      <c r="T375" s="235"/>
      <c r="U375" s="235"/>
      <c r="V375" s="235"/>
      <c r="W375" s="235"/>
      <c r="X375" s="235"/>
      <c r="Y375" s="236">
        <v>139</v>
      </c>
      <c r="Z375" s="237"/>
      <c r="AA375" s="237"/>
      <c r="AB375" s="238"/>
      <c r="AC375" s="260" t="s">
        <v>645</v>
      </c>
      <c r="AD375" s="261"/>
      <c r="AE375" s="261"/>
      <c r="AF375" s="261"/>
      <c r="AG375" s="261"/>
      <c r="AH375" s="224" t="s">
        <v>285</v>
      </c>
      <c r="AI375" s="225"/>
      <c r="AJ375" s="225"/>
      <c r="AK375" s="225"/>
      <c r="AL375" s="226" t="s">
        <v>285</v>
      </c>
      <c r="AM375" s="227"/>
      <c r="AN375" s="227"/>
      <c r="AO375" s="228"/>
      <c r="AP375" s="229" t="s">
        <v>646</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637</v>
      </c>
      <c r="F631" s="232"/>
      <c r="G631" s="232"/>
      <c r="H631" s="232"/>
      <c r="I631" s="232"/>
      <c r="J631" s="233" t="s">
        <v>637</v>
      </c>
      <c r="K631" s="234"/>
      <c r="L631" s="234"/>
      <c r="M631" s="234"/>
      <c r="N631" s="234"/>
      <c r="O631" s="234"/>
      <c r="P631" s="245" t="s">
        <v>637</v>
      </c>
      <c r="Q631" s="235"/>
      <c r="R631" s="235"/>
      <c r="S631" s="235"/>
      <c r="T631" s="235"/>
      <c r="U631" s="235"/>
      <c r="V631" s="235"/>
      <c r="W631" s="235"/>
      <c r="X631" s="235"/>
      <c r="Y631" s="236" t="s">
        <v>637</v>
      </c>
      <c r="Z631" s="237"/>
      <c r="AA631" s="237"/>
      <c r="AB631" s="238"/>
      <c r="AC631" s="222"/>
      <c r="AD631" s="223"/>
      <c r="AE631" s="223"/>
      <c r="AF631" s="223"/>
      <c r="AG631" s="223"/>
      <c r="AH631" s="224" t="s">
        <v>637</v>
      </c>
      <c r="AI631" s="225"/>
      <c r="AJ631" s="225"/>
      <c r="AK631" s="225"/>
      <c r="AL631" s="226" t="s">
        <v>637</v>
      </c>
      <c r="AM631" s="227"/>
      <c r="AN631" s="227"/>
      <c r="AO631" s="228"/>
      <c r="AP631" s="229" t="s">
        <v>637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cfRule type="expression" dxfId="793" priority="901">
      <formula>IF(RIGHT(TEXT(AE32,"0.#"),1)=".",FALSE,TRUE)</formula>
    </cfRule>
    <cfRule type="expression" dxfId="792" priority="902">
      <formula>IF(RIGHT(TEXT(AE32,"0.#"),1)=".",TRUE,FALSE)</formula>
    </cfRule>
  </conditionalFormatting>
  <conditionalFormatting sqref="Y312:Y319 Y310">
    <cfRule type="expression" dxfId="791" priority="899">
      <formula>IF(RIGHT(TEXT(Y310,"0.#"),1)=".",FALSE,TRUE)</formula>
    </cfRule>
    <cfRule type="expression" dxfId="790" priority="900">
      <formula>IF(RIGHT(TEXT(Y310,"0.#"),1)=".",TRUE,FALSE)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Y324">
    <cfRule type="expression" dxfId="783" priority="891">
      <formula>IF(RIGHT(TEXT(Y324,"0.#"),1)=".",FALSE,TRUE)</formula>
    </cfRule>
    <cfRule type="expression" dxfId="782" priority="892">
      <formula>IF(RIGHT(TEXT(Y324,"0.#"),1)=".",TRUE,FALSE)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76:AO395">
    <cfRule type="expression" dxfId="743" priority="847">
      <formula>IF(AND(AL376&gt;=0, RIGHT(TEXT(AL376,"0.#"),1)&lt;&gt;"."),TRUE,FALSE)</formula>
    </cfRule>
    <cfRule type="expression" dxfId="742" priority="848">
      <formula>IF(AND(AL376&gt;=0, RIGHT(TEXT(AL376,"0.#"),1)="."),TRUE,FALSE)</formula>
    </cfRule>
    <cfRule type="expression" dxfId="741" priority="849">
      <formula>IF(AND(AL376&lt;0, RIGHT(TEXT(AL376,"0.#"),1)&lt;&gt;"."),TRUE,FALSE)</formula>
    </cfRule>
    <cfRule type="expression" dxfId="740" priority="850">
      <formula>IF(AND(AL376&lt;0, RIGHT(TEXT(AL376,"0.#"),1)="."),TRUE,FALSE)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 RIGHT(TEXT(AL631,"0.#"),1)&lt;&gt;"."),TRUE,FALSE)</formula>
    </cfRule>
    <cfRule type="expression" dxfId="732" priority="838">
      <formula>IF(AND(AL631&gt;=0, RIGHT(TEXT(AL631,"0.#"),1)="."),TRUE,FALSE)</formula>
    </cfRule>
    <cfRule type="expression" dxfId="731" priority="839">
      <formula>IF(AND(AL631&lt;0, RIGHT(TEXT(AL631,"0.#"),1)&lt;&gt;"."),TRUE,FALSE)</formula>
    </cfRule>
    <cfRule type="expression" dxfId="730" priority="840">
      <formula>IF(AND(AL631&lt;0, 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L368:AO375">
    <cfRule type="expression" dxfId="7" priority="5">
      <formula>IF(AND(AL368&gt;=0, RIGHT(TEXT(AL368,"0.#"),1)&lt;&gt;"."),TRUE,FALSE)</formula>
    </cfRule>
    <cfRule type="expression" dxfId="6" priority="6">
      <formula>IF(AND(AL368&gt;=0, RIGHT(TEXT(AL368,"0.#"),1)="."),TRUE,FALSE)</formula>
    </cfRule>
    <cfRule type="expression" dxfId="5" priority="7">
      <formula>IF(AND(AL368&lt;0, RIGHT(TEXT(AL368,"0.#"),1)&lt;&gt;"."),TRUE,FALSE)</formula>
    </cfRule>
    <cfRule type="expression" dxfId="4" priority="8">
      <formula>IF(AND(AL368&lt;0, RIGHT(TEXT(AL368,"0.#"),1)="."),TRUE,FALSE)</formula>
    </cfRule>
  </conditionalFormatting>
  <conditionalFormatting sqref="AL366:AO367">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246"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636</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636</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636</v>
      </c>
      <c r="C13" s="13" t="str">
        <f t="shared" si="9"/>
        <v>少子化社会対策</v>
      </c>
      <c r="D13" s="13" t="str">
        <f t="shared" si="8"/>
        <v>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高齢社会対策、子ども・若者育成支援、少子化社会対策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636</v>
      </c>
      <c r="C15" s="13" t="str">
        <f t="shared" si="9"/>
        <v>男女共同参画</v>
      </c>
      <c r="D15" s="13" t="str">
        <f t="shared" si="8"/>
        <v>高齢社会対策、子ども・若者育成支援、少子化社会対策、男女共同参画</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高齢社会対策、子ども・若者育成支援、少子化社会対策、男女共同参画</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高齢社会対策、子ども・若者育成支援、少子化社会対策、男女共同参画</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高齢社会対策、子ども・若者育成支援、少子化社会対策、男女共同参画</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高齢社会対策、子ども・若者育成支援、少子化社会対策、男女共同参画</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高齢社会対策、子ども・若者育成支援、少子化社会対策、男女共同参画</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高齢社会対策、子ども・若者育成支援、少子化社会対策、男女共同参画</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高齢社会対策、子ども・若者育成支援、少子化社会対策、男女共同参画</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高齢社会対策、子ども・若者育成支援、少子化社会対策、男女共同参画</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高齢社会対策、子ども・若者育成支援、少子化社会対策、男女共同参画</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2022-05-26T02:01:15Z</cp:lastPrinted>
  <dcterms:created xsi:type="dcterms:W3CDTF">2012-03-13T00:50:25Z</dcterms:created>
  <dcterms:modified xsi:type="dcterms:W3CDTF">2022-08-16T08:25:39Z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